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III\"/>
    </mc:Choice>
  </mc:AlternateContent>
  <bookViews>
    <workbookView xWindow="0" yWindow="0" windowWidth="19200" windowHeight="13170" firstSheet="1" activeTab="3"/>
  </bookViews>
  <sheets>
    <sheet name="AWANS AC " sheetId="42" r:id="rId1"/>
    <sheet name="AWANS BDE" sheetId="43" r:id="rId2"/>
    <sheet name="ETAP 3" sheetId="44" r:id="rId3"/>
    <sheet name="Gr 31AC" sheetId="40" r:id="rId4"/>
    <sheet name="Gr 32AC" sheetId="33" r:id="rId5"/>
    <sheet name="Gr 33AC" sheetId="1" r:id="rId6"/>
    <sheet name="Gr 34AC" sheetId="3" r:id="rId7"/>
    <sheet name="Gr 35AC" sheetId="2" r:id="rId8"/>
    <sheet name="Gr 36AC" sheetId="4" r:id="rId9"/>
    <sheet name="Gr 37AC" sheetId="41" r:id="rId10"/>
    <sheet name="Gr 31BDE" sheetId="8" r:id="rId11"/>
    <sheet name="Gr 32BDE" sheetId="9" r:id="rId12"/>
    <sheet name="Gr 33BDE" sheetId="30" r:id="rId13"/>
    <sheet name="Gr 34BDE" sheetId="31" r:id="rId14"/>
    <sheet name="Gr 35BDE" sheetId="34" r:id="rId15"/>
    <sheet name="Gr 36BDE" sheetId="10" r:id="rId16"/>
    <sheet name="Gr 37BDE" sheetId="17" r:id="rId17"/>
    <sheet name="Gr 38BDE" sheetId="12" r:id="rId18"/>
    <sheet name="Gr 39BDE" sheetId="13" r:id="rId1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G15" i="13" l="1"/>
  <c r="F15" i="13"/>
  <c r="I14" i="13"/>
  <c r="H14" i="13"/>
  <c r="G14" i="13"/>
  <c r="F14" i="13"/>
  <c r="H15" i="13" s="1"/>
  <c r="G13" i="13"/>
  <c r="F13" i="13"/>
  <c r="I12" i="13"/>
  <c r="H12" i="13"/>
  <c r="H13" i="13" s="1"/>
  <c r="G12" i="13"/>
  <c r="F12" i="13"/>
  <c r="L11" i="13"/>
  <c r="L9" i="13"/>
  <c r="L7" i="13"/>
  <c r="H7" i="13"/>
  <c r="L5" i="13"/>
  <c r="H5" i="13"/>
  <c r="T19" i="12"/>
  <c r="K19" i="12"/>
  <c r="J19" i="12"/>
  <c r="G19" i="12"/>
  <c r="F19" i="12"/>
  <c r="M18" i="12"/>
  <c r="L18" i="12"/>
  <c r="K18" i="12"/>
  <c r="J18" i="12"/>
  <c r="L19" i="12" s="1"/>
  <c r="I18" i="12"/>
  <c r="H18" i="12"/>
  <c r="G18" i="12"/>
  <c r="F18" i="12"/>
  <c r="H19" i="12" s="1"/>
  <c r="T17" i="12"/>
  <c r="K17" i="12"/>
  <c r="J17" i="12"/>
  <c r="G17" i="12"/>
  <c r="F17" i="12"/>
  <c r="M16" i="12"/>
  <c r="L16" i="12"/>
  <c r="K16" i="12"/>
  <c r="J16" i="12"/>
  <c r="L17" i="12" s="1"/>
  <c r="I16" i="12"/>
  <c r="H16" i="12"/>
  <c r="H17" i="12" s="1"/>
  <c r="G16" i="12"/>
  <c r="F16" i="12"/>
  <c r="T15" i="12"/>
  <c r="P15" i="12"/>
  <c r="G15" i="12"/>
  <c r="F15" i="12"/>
  <c r="I14" i="12"/>
  <c r="H14" i="12"/>
  <c r="G14" i="12"/>
  <c r="F14" i="12"/>
  <c r="H15" i="12" s="1"/>
  <c r="T13" i="12"/>
  <c r="P13" i="12"/>
  <c r="G13" i="12"/>
  <c r="F13" i="12"/>
  <c r="I12" i="12"/>
  <c r="H12" i="12"/>
  <c r="G12" i="12"/>
  <c r="F12" i="12"/>
  <c r="H13" i="12" s="1"/>
  <c r="T11" i="12"/>
  <c r="P11" i="12"/>
  <c r="L11" i="12"/>
  <c r="T9" i="12"/>
  <c r="P9" i="12"/>
  <c r="L9" i="12"/>
  <c r="T7" i="12"/>
  <c r="P7" i="12"/>
  <c r="L7" i="12"/>
  <c r="H7" i="12"/>
  <c r="T5" i="12"/>
  <c r="P5" i="12"/>
  <c r="L5" i="12"/>
  <c r="H5" i="12"/>
  <c r="T19" i="17"/>
  <c r="K19" i="17"/>
  <c r="J19" i="17"/>
  <c r="G19" i="17"/>
  <c r="F19" i="17"/>
  <c r="M18" i="17"/>
  <c r="L18" i="17"/>
  <c r="K18" i="17"/>
  <c r="J18" i="17"/>
  <c r="L19" i="17" s="1"/>
  <c r="I18" i="17"/>
  <c r="H18" i="17"/>
  <c r="G18" i="17"/>
  <c r="F18" i="17"/>
  <c r="H19" i="17" s="1"/>
  <c r="T17" i="17"/>
  <c r="K17" i="17"/>
  <c r="J17" i="17"/>
  <c r="G17" i="17"/>
  <c r="F17" i="17"/>
  <c r="M16" i="17"/>
  <c r="L16" i="17"/>
  <c r="K16" i="17"/>
  <c r="J16" i="17"/>
  <c r="L17" i="17" s="1"/>
  <c r="I16" i="17"/>
  <c r="H16" i="17"/>
  <c r="H17" i="17" s="1"/>
  <c r="G16" i="17"/>
  <c r="F16" i="17"/>
  <c r="T15" i="17"/>
  <c r="P15" i="17"/>
  <c r="G15" i="17"/>
  <c r="F15" i="17"/>
  <c r="I14" i="17"/>
  <c r="H14" i="17"/>
  <c r="G14" i="17"/>
  <c r="F14" i="17"/>
  <c r="H15" i="17" s="1"/>
  <c r="T13" i="17"/>
  <c r="P13" i="17"/>
  <c r="G13" i="17"/>
  <c r="F13" i="17"/>
  <c r="I12" i="17"/>
  <c r="H12" i="17"/>
  <c r="G12" i="17"/>
  <c r="F12" i="17"/>
  <c r="H13" i="17" s="1"/>
  <c r="T11" i="17"/>
  <c r="P11" i="17"/>
  <c r="L11" i="17"/>
  <c r="T9" i="17"/>
  <c r="P9" i="17"/>
  <c r="L9" i="17"/>
  <c r="T7" i="17"/>
  <c r="P7" i="17"/>
  <c r="L7" i="17"/>
  <c r="H7" i="17"/>
  <c r="T5" i="17"/>
  <c r="P5" i="17"/>
  <c r="L5" i="17"/>
  <c r="H5" i="17"/>
  <c r="T19" i="10"/>
  <c r="K19" i="10"/>
  <c r="J19" i="10"/>
  <c r="G19" i="10"/>
  <c r="F19" i="10"/>
  <c r="M18" i="10"/>
  <c r="L18" i="10"/>
  <c r="K18" i="10"/>
  <c r="J18" i="10"/>
  <c r="L19" i="10" s="1"/>
  <c r="I18" i="10"/>
  <c r="H18" i="10"/>
  <c r="G18" i="10"/>
  <c r="F18" i="10"/>
  <c r="H19" i="10" s="1"/>
  <c r="T17" i="10"/>
  <c r="K17" i="10"/>
  <c r="J17" i="10"/>
  <c r="L17" i="10" s="1"/>
  <c r="H17" i="10"/>
  <c r="G17" i="10"/>
  <c r="F17" i="10"/>
  <c r="M16" i="10"/>
  <c r="L16" i="10"/>
  <c r="K16" i="10"/>
  <c r="J16" i="10"/>
  <c r="I16" i="10"/>
  <c r="H16" i="10"/>
  <c r="G16" i="10"/>
  <c r="F16" i="10"/>
  <c r="T15" i="10"/>
  <c r="P15" i="10"/>
  <c r="G15" i="10"/>
  <c r="F15" i="10"/>
  <c r="I14" i="10"/>
  <c r="H14" i="10"/>
  <c r="G14" i="10"/>
  <c r="F14" i="10"/>
  <c r="H15" i="10" s="1"/>
  <c r="T13" i="10"/>
  <c r="P13" i="10"/>
  <c r="G13" i="10"/>
  <c r="F13" i="10"/>
  <c r="I12" i="10"/>
  <c r="H12" i="10"/>
  <c r="G12" i="10"/>
  <c r="F12" i="10"/>
  <c r="H13" i="10" s="1"/>
  <c r="T11" i="10"/>
  <c r="P11" i="10"/>
  <c r="L11" i="10"/>
  <c r="T9" i="10"/>
  <c r="P9" i="10"/>
  <c r="L9" i="10"/>
  <c r="T7" i="10"/>
  <c r="P7" i="10"/>
  <c r="L7" i="10"/>
  <c r="H7" i="10"/>
  <c r="T5" i="10"/>
  <c r="P5" i="10"/>
  <c r="L5" i="10"/>
  <c r="H5" i="10"/>
  <c r="P15" i="34"/>
  <c r="G15" i="34"/>
  <c r="F15" i="34"/>
  <c r="I14" i="34"/>
  <c r="H14" i="34"/>
  <c r="G14" i="34"/>
  <c r="F14" i="34"/>
  <c r="H15" i="34" s="1"/>
  <c r="P13" i="34"/>
  <c r="G13" i="34"/>
  <c r="F13" i="34"/>
  <c r="I12" i="34"/>
  <c r="H12" i="34"/>
  <c r="G12" i="34"/>
  <c r="F12" i="34"/>
  <c r="H13" i="34" s="1"/>
  <c r="P11" i="34"/>
  <c r="L11" i="34"/>
  <c r="P9" i="34"/>
  <c r="L9" i="34"/>
  <c r="P7" i="34"/>
  <c r="L7" i="34"/>
  <c r="H7" i="34"/>
  <c r="P5" i="34"/>
  <c r="L5" i="34"/>
  <c r="H5" i="34"/>
  <c r="T19" i="31"/>
  <c r="K19" i="31"/>
  <c r="J19" i="31"/>
  <c r="G19" i="31"/>
  <c r="F19" i="31"/>
  <c r="M18" i="31"/>
  <c r="L18" i="31"/>
  <c r="K18" i="31"/>
  <c r="J18" i="31"/>
  <c r="L19" i="31" s="1"/>
  <c r="I18" i="31"/>
  <c r="H18" i="31"/>
  <c r="G18" i="31"/>
  <c r="F18" i="31"/>
  <c r="H19" i="31" s="1"/>
  <c r="T17" i="31"/>
  <c r="K17" i="31"/>
  <c r="J17" i="31"/>
  <c r="G17" i="31"/>
  <c r="F17" i="31"/>
  <c r="M16" i="31"/>
  <c r="L16" i="31"/>
  <c r="K16" i="31"/>
  <c r="J16" i="31"/>
  <c r="L17" i="31" s="1"/>
  <c r="I16" i="31"/>
  <c r="H16" i="31"/>
  <c r="H17" i="31" s="1"/>
  <c r="G16" i="31"/>
  <c r="F16" i="31"/>
  <c r="T15" i="31"/>
  <c r="P15" i="31"/>
  <c r="G15" i="31"/>
  <c r="F15" i="31"/>
  <c r="I14" i="31"/>
  <c r="H14" i="31"/>
  <c r="G14" i="31"/>
  <c r="F14" i="31"/>
  <c r="H15" i="31" s="1"/>
  <c r="T13" i="31"/>
  <c r="P13" i="31"/>
  <c r="G13" i="31"/>
  <c r="F13" i="31"/>
  <c r="I12" i="31"/>
  <c r="H12" i="31"/>
  <c r="G12" i="31"/>
  <c r="F12" i="31"/>
  <c r="H13" i="31" s="1"/>
  <c r="T11" i="31"/>
  <c r="P11" i="31"/>
  <c r="L11" i="31"/>
  <c r="T9" i="31"/>
  <c r="P9" i="31"/>
  <c r="L9" i="31"/>
  <c r="T7" i="31"/>
  <c r="P7" i="31"/>
  <c r="L7" i="31"/>
  <c r="H7" i="31"/>
  <c r="T5" i="31"/>
  <c r="P5" i="31"/>
  <c r="L5" i="31"/>
  <c r="H5" i="31"/>
  <c r="T19" i="30"/>
  <c r="K19" i="30"/>
  <c r="J19" i="30"/>
  <c r="G19" i="30"/>
  <c r="F19" i="30"/>
  <c r="M18" i="30"/>
  <c r="L18" i="30"/>
  <c r="K18" i="30"/>
  <c r="J18" i="30"/>
  <c r="L19" i="30" s="1"/>
  <c r="I18" i="30"/>
  <c r="H18" i="30"/>
  <c r="G18" i="30"/>
  <c r="F18" i="30"/>
  <c r="H19" i="30" s="1"/>
  <c r="T17" i="30"/>
  <c r="K17" i="30"/>
  <c r="J17" i="30"/>
  <c r="G17" i="30"/>
  <c r="F17" i="30"/>
  <c r="M16" i="30"/>
  <c r="L16" i="30"/>
  <c r="K16" i="30"/>
  <c r="J16" i="30"/>
  <c r="L17" i="30" s="1"/>
  <c r="I16" i="30"/>
  <c r="H16" i="30"/>
  <c r="H17" i="30" s="1"/>
  <c r="G16" i="30"/>
  <c r="F16" i="30"/>
  <c r="T15" i="30"/>
  <c r="P15" i="30"/>
  <c r="G15" i="30"/>
  <c r="F15" i="30"/>
  <c r="I14" i="30"/>
  <c r="H14" i="30"/>
  <c r="G14" i="30"/>
  <c r="F14" i="30"/>
  <c r="H15" i="30" s="1"/>
  <c r="T13" i="30"/>
  <c r="P13" i="30"/>
  <c r="G13" i="30"/>
  <c r="F13" i="30"/>
  <c r="I12" i="30"/>
  <c r="H12" i="30"/>
  <c r="G12" i="30"/>
  <c r="F12" i="30"/>
  <c r="H13" i="30" s="1"/>
  <c r="T11" i="30"/>
  <c r="P11" i="30"/>
  <c r="L11" i="30"/>
  <c r="T9" i="30"/>
  <c r="P9" i="30"/>
  <c r="L9" i="30"/>
  <c r="T7" i="30"/>
  <c r="P7" i="30"/>
  <c r="L7" i="30"/>
  <c r="H7" i="30"/>
  <c r="T5" i="30"/>
  <c r="P5" i="30"/>
  <c r="L5" i="30"/>
  <c r="H5" i="30"/>
  <c r="K19" i="9"/>
  <c r="J19" i="9"/>
  <c r="G19" i="9"/>
  <c r="F19" i="9"/>
  <c r="M18" i="9"/>
  <c r="L18" i="9"/>
  <c r="K18" i="9"/>
  <c r="J18" i="9"/>
  <c r="L19" i="9" s="1"/>
  <c r="I18" i="9"/>
  <c r="H18" i="9"/>
  <c r="H19" i="9" s="1"/>
  <c r="G18" i="9"/>
  <c r="F18" i="9"/>
  <c r="K17" i="9"/>
  <c r="J17" i="9"/>
  <c r="G17" i="9"/>
  <c r="F17" i="9"/>
  <c r="M16" i="9"/>
  <c r="L16" i="9"/>
  <c r="K16" i="9"/>
  <c r="J16" i="9"/>
  <c r="L17" i="9" s="1"/>
  <c r="I16" i="9"/>
  <c r="H16" i="9"/>
  <c r="G16" i="9"/>
  <c r="F16" i="9"/>
  <c r="H17" i="9" s="1"/>
  <c r="P15" i="9"/>
  <c r="G15" i="9"/>
  <c r="F15" i="9"/>
  <c r="I14" i="9"/>
  <c r="H14" i="9"/>
  <c r="G14" i="9"/>
  <c r="F14" i="9"/>
  <c r="H15" i="9" s="1"/>
  <c r="P13" i="9"/>
  <c r="G13" i="9"/>
  <c r="F13" i="9"/>
  <c r="I12" i="9"/>
  <c r="H12" i="9"/>
  <c r="G12" i="9"/>
  <c r="F12" i="9"/>
  <c r="H13" i="9" s="1"/>
  <c r="P11" i="9"/>
  <c r="L11" i="9"/>
  <c r="P9" i="9"/>
  <c r="L9" i="9"/>
  <c r="P7" i="9"/>
  <c r="L7" i="9"/>
  <c r="H7" i="9"/>
  <c r="P5" i="9"/>
  <c r="L5" i="9"/>
  <c r="H5" i="9"/>
  <c r="T19" i="8"/>
  <c r="K19" i="8"/>
  <c r="J19" i="8"/>
  <c r="G19" i="8"/>
  <c r="F19" i="8"/>
  <c r="M18" i="8"/>
  <c r="L18" i="8"/>
  <c r="K18" i="8"/>
  <c r="J18" i="8"/>
  <c r="L19" i="8" s="1"/>
  <c r="I18" i="8"/>
  <c r="H18" i="8"/>
  <c r="G18" i="8"/>
  <c r="F18" i="8"/>
  <c r="H19" i="8" s="1"/>
  <c r="T17" i="8"/>
  <c r="K17" i="8"/>
  <c r="J17" i="8"/>
  <c r="G17" i="8"/>
  <c r="F17" i="8"/>
  <c r="M16" i="8"/>
  <c r="L16" i="8"/>
  <c r="K16" i="8"/>
  <c r="J16" i="8"/>
  <c r="L17" i="8" s="1"/>
  <c r="I16" i="8"/>
  <c r="H16" i="8"/>
  <c r="H17" i="8" s="1"/>
  <c r="G16" i="8"/>
  <c r="F16" i="8"/>
  <c r="T15" i="8"/>
  <c r="P15" i="8"/>
  <c r="G15" i="8"/>
  <c r="F15" i="8"/>
  <c r="I14" i="8"/>
  <c r="H14" i="8"/>
  <c r="G14" i="8"/>
  <c r="F14" i="8"/>
  <c r="H15" i="8" s="1"/>
  <c r="T13" i="8"/>
  <c r="P13" i="8"/>
  <c r="G13" i="8"/>
  <c r="F13" i="8"/>
  <c r="I12" i="8"/>
  <c r="H12" i="8"/>
  <c r="G12" i="8"/>
  <c r="F12" i="8"/>
  <c r="H13" i="8" s="1"/>
  <c r="T11" i="8"/>
  <c r="P11" i="8"/>
  <c r="L11" i="8"/>
  <c r="T9" i="8"/>
  <c r="P9" i="8"/>
  <c r="L9" i="8"/>
  <c r="T7" i="8"/>
  <c r="P7" i="8"/>
  <c r="L7" i="8"/>
  <c r="H7" i="8"/>
  <c r="T5" i="8"/>
  <c r="P5" i="8"/>
  <c r="L5" i="8"/>
  <c r="H5" i="8"/>
  <c r="W9" i="43" l="1"/>
  <c r="V9" i="43"/>
  <c r="U9" i="43"/>
  <c r="T9" i="43"/>
  <c r="S9" i="43"/>
  <c r="R9" i="43"/>
  <c r="Q9" i="43"/>
  <c r="P9" i="43"/>
  <c r="X8" i="43"/>
  <c r="W8" i="43"/>
  <c r="V8" i="43"/>
  <c r="U8" i="43"/>
  <c r="T8" i="43"/>
  <c r="S8" i="43"/>
  <c r="R8" i="43"/>
  <c r="Q8" i="43"/>
  <c r="P8" i="43"/>
  <c r="X7" i="43"/>
  <c r="W7" i="43"/>
  <c r="V7" i="43"/>
  <c r="U7" i="43"/>
  <c r="T7" i="43"/>
  <c r="S7" i="43"/>
  <c r="R7" i="43"/>
  <c r="Q7" i="43"/>
  <c r="P7" i="43"/>
  <c r="X6" i="43"/>
  <c r="W6" i="43"/>
  <c r="V6" i="43"/>
  <c r="U6" i="43"/>
  <c r="T6" i="43"/>
  <c r="S6" i="43"/>
  <c r="R6" i="43"/>
  <c r="Q6" i="43"/>
  <c r="P6" i="43"/>
  <c r="X5" i="43"/>
  <c r="W5" i="43"/>
  <c r="V5" i="43"/>
  <c r="U5" i="43"/>
  <c r="T5" i="43"/>
  <c r="S5" i="43"/>
  <c r="R5" i="43"/>
  <c r="Q5" i="43"/>
  <c r="P5" i="43"/>
  <c r="R17" i="42"/>
  <c r="Q17" i="42"/>
  <c r="P17" i="42"/>
  <c r="O17" i="42"/>
  <c r="U16" i="42"/>
  <c r="T16" i="42"/>
  <c r="S16" i="42"/>
  <c r="R16" i="42"/>
  <c r="Q16" i="42"/>
  <c r="P16" i="42"/>
  <c r="O16" i="42"/>
  <c r="U15" i="42"/>
  <c r="T15" i="42"/>
  <c r="S15" i="42"/>
  <c r="R15" i="42"/>
  <c r="Q15" i="42"/>
  <c r="P15" i="42"/>
  <c r="O15" i="42"/>
  <c r="U14" i="42"/>
  <c r="T14" i="42"/>
  <c r="S14" i="42"/>
  <c r="R14" i="42"/>
  <c r="Q14" i="42"/>
  <c r="P14" i="42"/>
  <c r="O14" i="42"/>
  <c r="U13" i="42"/>
  <c r="T13" i="42"/>
  <c r="S13" i="42"/>
  <c r="R13" i="42"/>
  <c r="Q13" i="42"/>
  <c r="P13" i="42"/>
  <c r="O13" i="42"/>
  <c r="O23" i="41" l="1"/>
  <c r="N23" i="41"/>
  <c r="K23" i="41"/>
  <c r="J23" i="41"/>
  <c r="G23" i="41"/>
  <c r="F23" i="41"/>
  <c r="C23" i="41"/>
  <c r="B23" i="41"/>
  <c r="Y22" i="41"/>
  <c r="Q22" i="41"/>
  <c r="P22" i="41"/>
  <c r="X22" i="41" s="1"/>
  <c r="O22" i="41"/>
  <c r="N22" i="41"/>
  <c r="M22" i="41"/>
  <c r="L22" i="41"/>
  <c r="K22" i="41"/>
  <c r="J22" i="41"/>
  <c r="L23" i="41" s="1"/>
  <c r="I22" i="41"/>
  <c r="H22" i="41"/>
  <c r="G22" i="41"/>
  <c r="F22" i="41"/>
  <c r="H23" i="41" s="1"/>
  <c r="E22" i="41"/>
  <c r="D22" i="41"/>
  <c r="C22" i="41"/>
  <c r="D23" i="41" s="1"/>
  <c r="B22" i="41"/>
  <c r="O21" i="41"/>
  <c r="N21" i="41"/>
  <c r="K21" i="41"/>
  <c r="J21" i="41"/>
  <c r="G21" i="41"/>
  <c r="F21" i="41"/>
  <c r="C21" i="41"/>
  <c r="B21" i="41"/>
  <c r="Q20" i="41"/>
  <c r="P20" i="41"/>
  <c r="O20" i="41"/>
  <c r="N20" i="41"/>
  <c r="P21" i="41" s="1"/>
  <c r="M20" i="41"/>
  <c r="L20" i="41"/>
  <c r="K20" i="41"/>
  <c r="J20" i="41"/>
  <c r="L21" i="41" s="1"/>
  <c r="I20" i="41"/>
  <c r="H20" i="41"/>
  <c r="G20" i="41"/>
  <c r="F20" i="41"/>
  <c r="E20" i="41"/>
  <c r="D20" i="41"/>
  <c r="C20" i="41"/>
  <c r="B20" i="41"/>
  <c r="T19" i="41"/>
  <c r="K19" i="41"/>
  <c r="J19" i="41"/>
  <c r="G19" i="41"/>
  <c r="F19" i="41"/>
  <c r="C19" i="41"/>
  <c r="B19" i="41"/>
  <c r="X18" i="41"/>
  <c r="M18" i="41"/>
  <c r="L18" i="41"/>
  <c r="K18" i="41"/>
  <c r="Y18" i="41" s="1"/>
  <c r="J18" i="41"/>
  <c r="L19" i="41" s="1"/>
  <c r="I18" i="41"/>
  <c r="H18" i="41"/>
  <c r="G18" i="41"/>
  <c r="F18" i="41"/>
  <c r="H19" i="41" s="1"/>
  <c r="E18" i="41"/>
  <c r="D18" i="41"/>
  <c r="C18" i="41"/>
  <c r="D19" i="41" s="1"/>
  <c r="V18" i="41" s="1"/>
  <c r="B18" i="41"/>
  <c r="T17" i="41"/>
  <c r="K17" i="41"/>
  <c r="J17" i="41"/>
  <c r="G17" i="41"/>
  <c r="F17" i="41"/>
  <c r="C17" i="41"/>
  <c r="B17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D17" i="41" s="1"/>
  <c r="T15" i="41"/>
  <c r="P15" i="41"/>
  <c r="G15" i="41"/>
  <c r="F15" i="41"/>
  <c r="C15" i="41"/>
  <c r="Y14" i="41" s="1"/>
  <c r="B15" i="41"/>
  <c r="I14" i="41"/>
  <c r="H14" i="41"/>
  <c r="X14" i="41" s="1"/>
  <c r="G14" i="41"/>
  <c r="F14" i="41"/>
  <c r="H15" i="41" s="1"/>
  <c r="E14" i="41"/>
  <c r="D14" i="41"/>
  <c r="C14" i="41"/>
  <c r="B14" i="41"/>
  <c r="D15" i="41" s="1"/>
  <c r="T13" i="41"/>
  <c r="P13" i="41"/>
  <c r="G13" i="41"/>
  <c r="F13" i="41"/>
  <c r="C13" i="41"/>
  <c r="B13" i="41"/>
  <c r="I12" i="41"/>
  <c r="H12" i="41"/>
  <c r="G12" i="41"/>
  <c r="F12" i="41"/>
  <c r="E12" i="41"/>
  <c r="D12" i="41"/>
  <c r="C12" i="41"/>
  <c r="B12" i="41"/>
  <c r="D13" i="41" s="1"/>
  <c r="T11" i="41"/>
  <c r="P11" i="41"/>
  <c r="L11" i="41"/>
  <c r="C11" i="41"/>
  <c r="B11" i="41"/>
  <c r="D11" i="41" s="1"/>
  <c r="E10" i="41"/>
  <c r="Y10" i="41" s="1"/>
  <c r="D10" i="41"/>
  <c r="C10" i="41"/>
  <c r="B10" i="41"/>
  <c r="T9" i="41"/>
  <c r="P9" i="41"/>
  <c r="L9" i="41"/>
  <c r="C9" i="41"/>
  <c r="B9" i="41"/>
  <c r="E8" i="41"/>
  <c r="D8" i="41"/>
  <c r="X8" i="41" s="1"/>
  <c r="C8" i="41"/>
  <c r="B8" i="41"/>
  <c r="D9" i="41" s="1"/>
  <c r="T7" i="41"/>
  <c r="V6" i="41" s="1"/>
  <c r="P7" i="41"/>
  <c r="L7" i="41"/>
  <c r="H7" i="41"/>
  <c r="Y6" i="41"/>
  <c r="X6" i="41"/>
  <c r="T5" i="41"/>
  <c r="P5" i="41"/>
  <c r="L5" i="41"/>
  <c r="H5" i="41"/>
  <c r="AE4" i="41"/>
  <c r="AD4" i="41"/>
  <c r="Y4" i="41"/>
  <c r="AA4" i="41" s="1"/>
  <c r="X4" i="41"/>
  <c r="Z4" i="41" s="1"/>
  <c r="L17" i="41" l="1"/>
  <c r="H21" i="41"/>
  <c r="H17" i="41"/>
  <c r="V16" i="41" s="1"/>
  <c r="W16" i="41" s="1"/>
  <c r="H13" i="41"/>
  <c r="X20" i="41"/>
  <c r="Z20" i="41" s="1"/>
  <c r="Y20" i="41"/>
  <c r="AA20" i="41" s="1"/>
  <c r="AE20" i="41"/>
  <c r="AE16" i="41"/>
  <c r="Y16" i="41"/>
  <c r="AA16" i="41" s="1"/>
  <c r="X12" i="41"/>
  <c r="Z12" i="41" s="1"/>
  <c r="Y12" i="41"/>
  <c r="AA12" i="41" s="1"/>
  <c r="V12" i="41"/>
  <c r="W12" i="41" s="1"/>
  <c r="AD12" i="41"/>
  <c r="AD8" i="41"/>
  <c r="V4" i="41"/>
  <c r="W4" i="41" s="1"/>
  <c r="AF4" i="41"/>
  <c r="AE8" i="41"/>
  <c r="AG4" i="41"/>
  <c r="V8" i="41"/>
  <c r="V10" i="41"/>
  <c r="V14" i="41"/>
  <c r="Y8" i="41"/>
  <c r="AA8" i="41" s="1"/>
  <c r="D21" i="41"/>
  <c r="P23" i="41"/>
  <c r="V22" i="41" s="1"/>
  <c r="AE12" i="41"/>
  <c r="X16" i="41"/>
  <c r="Z16" i="41" s="1"/>
  <c r="AD16" i="41"/>
  <c r="X10" i="41"/>
  <c r="Z8" i="41" s="1"/>
  <c r="AD20" i="41"/>
  <c r="O23" i="10"/>
  <c r="N23" i="10"/>
  <c r="K23" i="10"/>
  <c r="J23" i="10"/>
  <c r="G23" i="10"/>
  <c r="F23" i="10"/>
  <c r="C23" i="10"/>
  <c r="B23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C19" i="10"/>
  <c r="B19" i="10"/>
  <c r="E18" i="10"/>
  <c r="Y18" i="10" s="1"/>
  <c r="D18" i="10"/>
  <c r="C18" i="10"/>
  <c r="B18" i="10"/>
  <c r="C17" i="10"/>
  <c r="B17" i="10"/>
  <c r="E16" i="10"/>
  <c r="D16" i="10"/>
  <c r="C16" i="10"/>
  <c r="B16" i="10"/>
  <c r="C15" i="10"/>
  <c r="B15" i="10"/>
  <c r="E14" i="10"/>
  <c r="D14" i="10"/>
  <c r="C14" i="10"/>
  <c r="B14" i="10"/>
  <c r="X14" i="10" s="1"/>
  <c r="C13" i="10"/>
  <c r="B13" i="10"/>
  <c r="E12" i="10"/>
  <c r="D12" i="10"/>
  <c r="C12" i="10"/>
  <c r="B12" i="10"/>
  <c r="C11" i="10"/>
  <c r="B11" i="10"/>
  <c r="E10" i="10"/>
  <c r="D10" i="10"/>
  <c r="C10" i="10"/>
  <c r="B10" i="10"/>
  <c r="C9" i="10"/>
  <c r="B9" i="10"/>
  <c r="E8" i="10"/>
  <c r="D8" i="10"/>
  <c r="X8" i="10" s="1"/>
  <c r="C8" i="10"/>
  <c r="B8" i="10"/>
  <c r="Y6" i="10"/>
  <c r="X6" i="10"/>
  <c r="V4" i="10"/>
  <c r="Y4" i="10"/>
  <c r="AA4" i="10" s="1"/>
  <c r="X4" i="10"/>
  <c r="V20" i="41" l="1"/>
  <c r="W20" i="41" s="1"/>
  <c r="AG8" i="41"/>
  <c r="AG12" i="41"/>
  <c r="AG20" i="41"/>
  <c r="AF20" i="41"/>
  <c r="AF16" i="41"/>
  <c r="AG16" i="41"/>
  <c r="AF12" i="41"/>
  <c r="AF8" i="41"/>
  <c r="D11" i="10"/>
  <c r="V10" i="10" s="1"/>
  <c r="D21" i="10"/>
  <c r="D23" i="10"/>
  <c r="H23" i="10"/>
  <c r="P23" i="10"/>
  <c r="V22" i="10" s="1"/>
  <c r="Y10" i="10"/>
  <c r="D15" i="10"/>
  <c r="D19" i="10"/>
  <c r="W8" i="41"/>
  <c r="D13" i="10"/>
  <c r="Y16" i="10"/>
  <c r="AA16" i="10" s="1"/>
  <c r="V18" i="10"/>
  <c r="Z4" i="10"/>
  <c r="Y8" i="10"/>
  <c r="D17" i="10"/>
  <c r="V16" i="10" s="1"/>
  <c r="L21" i="10"/>
  <c r="P21" i="10"/>
  <c r="V6" i="10"/>
  <c r="D9" i="10"/>
  <c r="V8" i="10" s="1"/>
  <c r="X12" i="10"/>
  <c r="Z12" i="10" s="1"/>
  <c r="X20" i="10"/>
  <c r="H21" i="10"/>
  <c r="Y14" i="10"/>
  <c r="X18" i="10"/>
  <c r="Y20" i="10"/>
  <c r="AA20" i="10" s="1"/>
  <c r="L23" i="10"/>
  <c r="Y22" i="10"/>
  <c r="AA8" i="10"/>
  <c r="W4" i="10"/>
  <c r="V12" i="10"/>
  <c r="V14" i="10"/>
  <c r="Y12" i="10"/>
  <c r="AA12" i="10" s="1"/>
  <c r="X16" i="10"/>
  <c r="X10" i="10"/>
  <c r="Z8" i="10" s="1"/>
  <c r="X22" i="10"/>
  <c r="O23" i="12"/>
  <c r="N23" i="12"/>
  <c r="K23" i="12"/>
  <c r="J23" i="12"/>
  <c r="G23" i="12"/>
  <c r="F23" i="12"/>
  <c r="C23" i="12"/>
  <c r="B23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O21" i="12"/>
  <c r="N21" i="12"/>
  <c r="K21" i="12"/>
  <c r="J21" i="12"/>
  <c r="G21" i="12"/>
  <c r="F21" i="12"/>
  <c r="C21" i="12"/>
  <c r="B21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C19" i="12"/>
  <c r="B19" i="12"/>
  <c r="E18" i="12"/>
  <c r="D18" i="12"/>
  <c r="C18" i="12"/>
  <c r="Y18" i="12" s="1"/>
  <c r="B18" i="12"/>
  <c r="C17" i="12"/>
  <c r="B17" i="12"/>
  <c r="E16" i="12"/>
  <c r="D16" i="12"/>
  <c r="C16" i="12"/>
  <c r="B16" i="12"/>
  <c r="C15" i="12"/>
  <c r="B15" i="12"/>
  <c r="E14" i="12"/>
  <c r="D14" i="12"/>
  <c r="X14" i="12" s="1"/>
  <c r="C14" i="12"/>
  <c r="B14" i="12"/>
  <c r="C13" i="12"/>
  <c r="B13" i="12"/>
  <c r="E12" i="12"/>
  <c r="D12" i="12"/>
  <c r="C12" i="12"/>
  <c r="B12" i="12"/>
  <c r="D13" i="12" s="1"/>
  <c r="C11" i="12"/>
  <c r="B11" i="12"/>
  <c r="E10" i="12"/>
  <c r="D10" i="12"/>
  <c r="C10" i="12"/>
  <c r="B10" i="12"/>
  <c r="C9" i="12"/>
  <c r="B9" i="12"/>
  <c r="E8" i="12"/>
  <c r="D8" i="12"/>
  <c r="C8" i="12"/>
  <c r="B8" i="12"/>
  <c r="Y6" i="12"/>
  <c r="X6" i="12"/>
  <c r="Y4" i="12"/>
  <c r="AA4" i="12" s="1"/>
  <c r="X4" i="12"/>
  <c r="X8" i="12" l="1"/>
  <c r="D21" i="12"/>
  <c r="D23" i="12"/>
  <c r="H23" i="12"/>
  <c r="P23" i="12"/>
  <c r="Y10" i="12"/>
  <c r="D19" i="12"/>
  <c r="Z20" i="10"/>
  <c r="V20" i="10"/>
  <c r="W20" i="10" s="1"/>
  <c r="W8" i="10"/>
  <c r="W16" i="10"/>
  <c r="Z16" i="10"/>
  <c r="D17" i="12"/>
  <c r="L21" i="12"/>
  <c r="P21" i="12"/>
  <c r="V18" i="12"/>
  <c r="Z4" i="12"/>
  <c r="Y8" i="12"/>
  <c r="V6" i="12"/>
  <c r="D9" i="12"/>
  <c r="V8" i="12" s="1"/>
  <c r="W8" i="12" s="1"/>
  <c r="X12" i="12"/>
  <c r="Z12" i="12" s="1"/>
  <c r="X20" i="12"/>
  <c r="H21" i="12"/>
  <c r="Y16" i="12"/>
  <c r="AA16" i="12" s="1"/>
  <c r="V4" i="12"/>
  <c r="W4" i="12" s="1"/>
  <c r="D11" i="12"/>
  <c r="V10" i="12" s="1"/>
  <c r="D15" i="12"/>
  <c r="Y14" i="12"/>
  <c r="X18" i="12"/>
  <c r="Y20" i="12"/>
  <c r="L23" i="12"/>
  <c r="Y22" i="12"/>
  <c r="W12" i="10"/>
  <c r="AA8" i="12"/>
  <c r="V20" i="12"/>
  <c r="V12" i="12"/>
  <c r="V14" i="12"/>
  <c r="Y12" i="12"/>
  <c r="X16" i="12"/>
  <c r="X10" i="12"/>
  <c r="X22" i="12"/>
  <c r="Z20" i="12" s="1"/>
  <c r="O23" i="9"/>
  <c r="N23" i="9"/>
  <c r="K23" i="9"/>
  <c r="J23" i="9"/>
  <c r="G23" i="9"/>
  <c r="F23" i="9"/>
  <c r="C23" i="9"/>
  <c r="B23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N21" i="9"/>
  <c r="K21" i="9"/>
  <c r="J21" i="9"/>
  <c r="G21" i="9"/>
  <c r="F21" i="9"/>
  <c r="C21" i="9"/>
  <c r="B21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T19" i="9"/>
  <c r="C19" i="9"/>
  <c r="B19" i="9"/>
  <c r="E18" i="9"/>
  <c r="D18" i="9"/>
  <c r="C18" i="9"/>
  <c r="D19" i="9" s="1"/>
  <c r="B18" i="9"/>
  <c r="T17" i="9"/>
  <c r="C17" i="9"/>
  <c r="B17" i="9"/>
  <c r="E16" i="9"/>
  <c r="D16" i="9"/>
  <c r="C16" i="9"/>
  <c r="B16" i="9"/>
  <c r="D17" i="9" s="1"/>
  <c r="T15" i="9"/>
  <c r="C15" i="9"/>
  <c r="B15" i="9"/>
  <c r="E14" i="9"/>
  <c r="D14" i="9"/>
  <c r="C14" i="9"/>
  <c r="B14" i="9"/>
  <c r="T13" i="9"/>
  <c r="C13" i="9"/>
  <c r="B13" i="9"/>
  <c r="E12" i="9"/>
  <c r="D12" i="9"/>
  <c r="C12" i="9"/>
  <c r="B12" i="9"/>
  <c r="T11" i="9"/>
  <c r="C11" i="9"/>
  <c r="B11" i="9"/>
  <c r="E10" i="9"/>
  <c r="D10" i="9"/>
  <c r="C10" i="9"/>
  <c r="B10" i="9"/>
  <c r="T9" i="9"/>
  <c r="C9" i="9"/>
  <c r="B9" i="9"/>
  <c r="E8" i="9"/>
  <c r="D8" i="9"/>
  <c r="C8" i="9"/>
  <c r="B8" i="9"/>
  <c r="T7" i="9"/>
  <c r="Y6" i="9"/>
  <c r="X6" i="9"/>
  <c r="T5" i="9"/>
  <c r="V4" i="9" s="1"/>
  <c r="Y4" i="9"/>
  <c r="X4" i="9"/>
  <c r="V22" i="12" l="1"/>
  <c r="Z8" i="12"/>
  <c r="Z16" i="12"/>
  <c r="X8" i="9"/>
  <c r="D13" i="9"/>
  <c r="Z4" i="9"/>
  <c r="Y22" i="9"/>
  <c r="Y18" i="9"/>
  <c r="AA4" i="9"/>
  <c r="V6" i="9"/>
  <c r="W4" i="9" s="1"/>
  <c r="Y8" i="9"/>
  <c r="Y16" i="9"/>
  <c r="X20" i="9"/>
  <c r="X22" i="9"/>
  <c r="L23" i="9"/>
  <c r="AA20" i="12"/>
  <c r="V16" i="12"/>
  <c r="W16" i="12" s="1"/>
  <c r="D9" i="9"/>
  <c r="V8" i="9" s="1"/>
  <c r="Y10" i="9"/>
  <c r="X12" i="9"/>
  <c r="D15" i="9"/>
  <c r="X14" i="9"/>
  <c r="X16" i="9"/>
  <c r="Y20" i="9"/>
  <c r="D11" i="9"/>
  <c r="Y12" i="9"/>
  <c r="V12" i="9"/>
  <c r="Y14" i="9"/>
  <c r="X18" i="9"/>
  <c r="D21" i="9"/>
  <c r="H21" i="9"/>
  <c r="V20" i="9" s="1"/>
  <c r="L21" i="9"/>
  <c r="P21" i="9"/>
  <c r="D23" i="9"/>
  <c r="H23" i="9"/>
  <c r="AA12" i="12"/>
  <c r="W20" i="12"/>
  <c r="W12" i="12"/>
  <c r="V18" i="9"/>
  <c r="AA16" i="9"/>
  <c r="V10" i="9"/>
  <c r="V16" i="9"/>
  <c r="W16" i="9" s="1"/>
  <c r="P23" i="9"/>
  <c r="X10" i="9"/>
  <c r="Z8" i="9" s="1"/>
  <c r="Z20" i="9" l="1"/>
  <c r="AA20" i="9"/>
  <c r="V22" i="9"/>
  <c r="W20" i="9" s="1"/>
  <c r="Z12" i="9"/>
  <c r="V14" i="9"/>
  <c r="W12" i="9" s="1"/>
  <c r="AA12" i="9"/>
  <c r="Z16" i="9"/>
  <c r="AA8" i="9"/>
  <c r="W8" i="9"/>
  <c r="P15" i="33"/>
  <c r="P13" i="33"/>
  <c r="P11" i="33"/>
  <c r="L11" i="33"/>
  <c r="P9" i="33"/>
  <c r="L9" i="33"/>
  <c r="P7" i="33"/>
  <c r="L7" i="33"/>
  <c r="H7" i="33"/>
  <c r="P5" i="33"/>
  <c r="L5" i="33"/>
  <c r="H5" i="33"/>
  <c r="P15" i="40"/>
  <c r="P13" i="40"/>
  <c r="P11" i="40"/>
  <c r="L11" i="40"/>
  <c r="P9" i="40"/>
  <c r="L9" i="40"/>
  <c r="P7" i="40"/>
  <c r="L7" i="40"/>
  <c r="H7" i="40"/>
  <c r="P5" i="40"/>
  <c r="L5" i="40"/>
  <c r="H5" i="40"/>
  <c r="P15" i="4" l="1"/>
  <c r="P13" i="4"/>
  <c r="P11" i="4"/>
  <c r="L11" i="4"/>
  <c r="P9" i="4"/>
  <c r="L9" i="4"/>
  <c r="P7" i="4"/>
  <c r="L7" i="4"/>
  <c r="H7" i="4"/>
  <c r="P5" i="4"/>
  <c r="L5" i="4"/>
  <c r="H5" i="4"/>
  <c r="P15" i="2"/>
  <c r="P13" i="2"/>
  <c r="P11" i="2"/>
  <c r="L11" i="2"/>
  <c r="P9" i="2"/>
  <c r="L9" i="2"/>
  <c r="P7" i="2"/>
  <c r="L7" i="2"/>
  <c r="H7" i="2"/>
  <c r="P5" i="2"/>
  <c r="L5" i="2"/>
  <c r="H5" i="2"/>
  <c r="T19" i="3"/>
  <c r="T17" i="3"/>
  <c r="T15" i="3"/>
  <c r="P15" i="3"/>
  <c r="T13" i="3"/>
  <c r="P13" i="3"/>
  <c r="T11" i="3"/>
  <c r="P11" i="3"/>
  <c r="L11" i="3"/>
  <c r="T9" i="3"/>
  <c r="P9" i="3"/>
  <c r="L9" i="3"/>
  <c r="T7" i="3"/>
  <c r="P7" i="3"/>
  <c r="L7" i="3"/>
  <c r="H7" i="3"/>
  <c r="T5" i="3"/>
  <c r="P5" i="3"/>
  <c r="L5" i="3"/>
  <c r="H5" i="3"/>
  <c r="T19" i="1"/>
  <c r="T17" i="1"/>
  <c r="T15" i="1"/>
  <c r="P15" i="1"/>
  <c r="T13" i="1"/>
  <c r="P13" i="1"/>
  <c r="T11" i="1"/>
  <c r="P11" i="1"/>
  <c r="L11" i="1"/>
  <c r="T9" i="1"/>
  <c r="P9" i="1"/>
  <c r="L9" i="1"/>
  <c r="T7" i="1"/>
  <c r="P7" i="1"/>
  <c r="L7" i="1"/>
  <c r="H7" i="1"/>
  <c r="T5" i="1"/>
  <c r="P5" i="1"/>
  <c r="L5" i="1"/>
  <c r="H5" i="1"/>
  <c r="O23" i="40" l="1"/>
  <c r="N23" i="40"/>
  <c r="K23" i="40"/>
  <c r="J23" i="40"/>
  <c r="G23" i="40"/>
  <c r="F23" i="40"/>
  <c r="C23" i="40"/>
  <c r="B23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D23" i="40" s="1"/>
  <c r="O21" i="40"/>
  <c r="N21" i="40"/>
  <c r="K21" i="40"/>
  <c r="J21" i="40"/>
  <c r="G21" i="40"/>
  <c r="F21" i="40"/>
  <c r="C21" i="40"/>
  <c r="B21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D21" i="40" s="1"/>
  <c r="T19" i="40"/>
  <c r="K19" i="40"/>
  <c r="J19" i="40"/>
  <c r="G19" i="40"/>
  <c r="F19" i="40"/>
  <c r="C19" i="40"/>
  <c r="B19" i="40"/>
  <c r="M18" i="40"/>
  <c r="L18" i="40"/>
  <c r="K18" i="40"/>
  <c r="J18" i="40"/>
  <c r="I18" i="40"/>
  <c r="H18" i="40"/>
  <c r="G18" i="40"/>
  <c r="F18" i="40"/>
  <c r="E18" i="40"/>
  <c r="Y18" i="40" s="1"/>
  <c r="D18" i="40"/>
  <c r="C18" i="40"/>
  <c r="B18" i="40"/>
  <c r="T17" i="40"/>
  <c r="K17" i="40"/>
  <c r="J17" i="40"/>
  <c r="G17" i="40"/>
  <c r="F17" i="40"/>
  <c r="C17" i="40"/>
  <c r="B17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T15" i="40"/>
  <c r="G15" i="40"/>
  <c r="F15" i="40"/>
  <c r="C15" i="40"/>
  <c r="B15" i="40"/>
  <c r="I14" i="40"/>
  <c r="H14" i="40"/>
  <c r="G14" i="40"/>
  <c r="F14" i="40"/>
  <c r="E14" i="40"/>
  <c r="D14" i="40"/>
  <c r="C14" i="40"/>
  <c r="B14" i="40"/>
  <c r="T13" i="40"/>
  <c r="G13" i="40"/>
  <c r="F13" i="40"/>
  <c r="C13" i="40"/>
  <c r="B13" i="40"/>
  <c r="I12" i="40"/>
  <c r="H12" i="40"/>
  <c r="G12" i="40"/>
  <c r="F12" i="40"/>
  <c r="E12" i="40"/>
  <c r="D12" i="40"/>
  <c r="C12" i="40"/>
  <c r="B12" i="40"/>
  <c r="T11" i="40"/>
  <c r="C11" i="40"/>
  <c r="B11" i="40"/>
  <c r="E10" i="40"/>
  <c r="D10" i="40"/>
  <c r="C10" i="40"/>
  <c r="B10" i="40"/>
  <c r="T9" i="40"/>
  <c r="C9" i="40"/>
  <c r="B9" i="40"/>
  <c r="E8" i="40"/>
  <c r="D8" i="40"/>
  <c r="C8" i="40"/>
  <c r="B8" i="40"/>
  <c r="T7" i="40"/>
  <c r="V6" i="40"/>
  <c r="Y6" i="40"/>
  <c r="X6" i="40"/>
  <c r="T5" i="40"/>
  <c r="V4" i="40" s="1"/>
  <c r="AE4" i="40"/>
  <c r="AD4" i="40"/>
  <c r="Y4" i="40"/>
  <c r="X4" i="40"/>
  <c r="Z4" i="40" s="1"/>
  <c r="O23" i="33"/>
  <c r="N23" i="33"/>
  <c r="K23" i="33"/>
  <c r="J23" i="33"/>
  <c r="G23" i="33"/>
  <c r="F23" i="33"/>
  <c r="C23" i="33"/>
  <c r="B23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O21" i="33"/>
  <c r="N21" i="33"/>
  <c r="K21" i="33"/>
  <c r="J21" i="33"/>
  <c r="G21" i="33"/>
  <c r="F21" i="33"/>
  <c r="C21" i="33"/>
  <c r="B21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T19" i="33"/>
  <c r="K19" i="33"/>
  <c r="J19" i="33"/>
  <c r="G19" i="33"/>
  <c r="F19" i="33"/>
  <c r="C19" i="33"/>
  <c r="B19" i="33"/>
  <c r="M18" i="33"/>
  <c r="L18" i="33"/>
  <c r="K18" i="33"/>
  <c r="J18" i="33"/>
  <c r="I18" i="33"/>
  <c r="H18" i="33"/>
  <c r="G18" i="33"/>
  <c r="F18" i="33"/>
  <c r="E18" i="33"/>
  <c r="D18" i="33"/>
  <c r="C18" i="33"/>
  <c r="B18" i="33"/>
  <c r="T17" i="33"/>
  <c r="K17" i="33"/>
  <c r="J17" i="33"/>
  <c r="G17" i="33"/>
  <c r="F17" i="33"/>
  <c r="C17" i="33"/>
  <c r="B17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T15" i="33"/>
  <c r="G15" i="33"/>
  <c r="F15" i="33"/>
  <c r="C15" i="33"/>
  <c r="B15" i="33"/>
  <c r="I14" i="33"/>
  <c r="H14" i="33"/>
  <c r="G14" i="33"/>
  <c r="F14" i="33"/>
  <c r="E14" i="33"/>
  <c r="D14" i="33"/>
  <c r="C14" i="33"/>
  <c r="B14" i="33"/>
  <c r="T13" i="33"/>
  <c r="G13" i="33"/>
  <c r="F13" i="33"/>
  <c r="C13" i="33"/>
  <c r="B13" i="33"/>
  <c r="I12" i="33"/>
  <c r="H12" i="33"/>
  <c r="G12" i="33"/>
  <c r="F12" i="33"/>
  <c r="E12" i="33"/>
  <c r="D12" i="33"/>
  <c r="C12" i="33"/>
  <c r="B12" i="33"/>
  <c r="T11" i="33"/>
  <c r="C11" i="33"/>
  <c r="B11" i="33"/>
  <c r="E10" i="33"/>
  <c r="D10" i="33"/>
  <c r="C10" i="33"/>
  <c r="B10" i="33"/>
  <c r="T9" i="33"/>
  <c r="C9" i="33"/>
  <c r="B9" i="33"/>
  <c r="E8" i="33"/>
  <c r="D8" i="33"/>
  <c r="C8" i="33"/>
  <c r="B8" i="33"/>
  <c r="T7" i="33"/>
  <c r="V6" i="33" s="1"/>
  <c r="Y6" i="33"/>
  <c r="X6" i="33"/>
  <c r="T5" i="33"/>
  <c r="V4" i="33" s="1"/>
  <c r="AE4" i="33"/>
  <c r="AD4" i="33"/>
  <c r="Y4" i="33"/>
  <c r="X4" i="33"/>
  <c r="O23" i="34"/>
  <c r="N23" i="34"/>
  <c r="K23" i="34"/>
  <c r="J23" i="34"/>
  <c r="G23" i="34"/>
  <c r="F23" i="34"/>
  <c r="C23" i="34"/>
  <c r="B23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B22" i="34"/>
  <c r="O21" i="34"/>
  <c r="N21" i="34"/>
  <c r="K21" i="34"/>
  <c r="J21" i="34"/>
  <c r="G21" i="34"/>
  <c r="F21" i="34"/>
  <c r="C21" i="34"/>
  <c r="B21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B20" i="34"/>
  <c r="T19" i="34"/>
  <c r="K19" i="34"/>
  <c r="J19" i="34"/>
  <c r="G19" i="34"/>
  <c r="F19" i="34"/>
  <c r="C19" i="34"/>
  <c r="B19" i="34"/>
  <c r="M18" i="34"/>
  <c r="L18" i="34"/>
  <c r="K18" i="34"/>
  <c r="J18" i="34"/>
  <c r="I18" i="34"/>
  <c r="H18" i="34"/>
  <c r="G18" i="34"/>
  <c r="F18" i="34"/>
  <c r="E18" i="34"/>
  <c r="D18" i="34"/>
  <c r="C18" i="34"/>
  <c r="B18" i="34"/>
  <c r="T17" i="34"/>
  <c r="K17" i="34"/>
  <c r="J17" i="34"/>
  <c r="G17" i="34"/>
  <c r="F17" i="34"/>
  <c r="C17" i="34"/>
  <c r="B17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T15" i="34"/>
  <c r="C15" i="34"/>
  <c r="B15" i="34"/>
  <c r="E14" i="34"/>
  <c r="D14" i="34"/>
  <c r="C14" i="34"/>
  <c r="B14" i="34"/>
  <c r="T13" i="34"/>
  <c r="C13" i="34"/>
  <c r="B13" i="34"/>
  <c r="E12" i="34"/>
  <c r="D12" i="34"/>
  <c r="C12" i="34"/>
  <c r="B12" i="34"/>
  <c r="T11" i="34"/>
  <c r="C11" i="34"/>
  <c r="B11" i="34"/>
  <c r="E10" i="34"/>
  <c r="D10" i="34"/>
  <c r="C10" i="34"/>
  <c r="B10" i="34"/>
  <c r="T9" i="34"/>
  <c r="C9" i="34"/>
  <c r="B9" i="34"/>
  <c r="E8" i="34"/>
  <c r="D8" i="34"/>
  <c r="C8" i="34"/>
  <c r="B8" i="34"/>
  <c r="T7" i="34"/>
  <c r="V6" i="34" s="1"/>
  <c r="Y6" i="34"/>
  <c r="X6" i="34"/>
  <c r="T5" i="34"/>
  <c r="V4" i="34"/>
  <c r="AE4" i="34"/>
  <c r="AD4" i="34"/>
  <c r="Y4" i="34"/>
  <c r="X4" i="34"/>
  <c r="O23" i="31"/>
  <c r="N23" i="31"/>
  <c r="K23" i="31"/>
  <c r="J23" i="31"/>
  <c r="G23" i="31"/>
  <c r="F23" i="31"/>
  <c r="C23" i="31"/>
  <c r="B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O21" i="31"/>
  <c r="N21" i="31"/>
  <c r="K21" i="31"/>
  <c r="J21" i="31"/>
  <c r="G21" i="31"/>
  <c r="F21" i="31"/>
  <c r="C21" i="31"/>
  <c r="B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C19" i="31"/>
  <c r="B19" i="31"/>
  <c r="E18" i="31"/>
  <c r="D18" i="31"/>
  <c r="C18" i="31"/>
  <c r="B18" i="31"/>
  <c r="C17" i="31"/>
  <c r="B17" i="31"/>
  <c r="E16" i="31"/>
  <c r="D16" i="31"/>
  <c r="C16" i="31"/>
  <c r="B16" i="31"/>
  <c r="C15" i="31"/>
  <c r="B15" i="31"/>
  <c r="E14" i="31"/>
  <c r="D14" i="31"/>
  <c r="C14" i="31"/>
  <c r="B14" i="31"/>
  <c r="C13" i="31"/>
  <c r="B13" i="31"/>
  <c r="E12" i="31"/>
  <c r="D12" i="31"/>
  <c r="C12" i="31"/>
  <c r="B12" i="31"/>
  <c r="C11" i="31"/>
  <c r="B11" i="31"/>
  <c r="E10" i="31"/>
  <c r="D10" i="31"/>
  <c r="C10" i="31"/>
  <c r="B10" i="31"/>
  <c r="C9" i="31"/>
  <c r="B9" i="31"/>
  <c r="E8" i="31"/>
  <c r="D8" i="31"/>
  <c r="C8" i="31"/>
  <c r="B8" i="31"/>
  <c r="V6" i="31"/>
  <c r="Y6" i="31"/>
  <c r="X6" i="31"/>
  <c r="V4" i="31"/>
  <c r="AE4" i="31"/>
  <c r="AD4" i="31"/>
  <c r="Y4" i="31"/>
  <c r="X4" i="31"/>
  <c r="O23" i="30"/>
  <c r="N23" i="30"/>
  <c r="K23" i="30"/>
  <c r="J23" i="30"/>
  <c r="G23" i="30"/>
  <c r="F23" i="30"/>
  <c r="C23" i="30"/>
  <c r="B23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D23" i="30" s="1"/>
  <c r="O21" i="30"/>
  <c r="N21" i="30"/>
  <c r="K21" i="30"/>
  <c r="J21" i="30"/>
  <c r="G21" i="30"/>
  <c r="F21" i="30"/>
  <c r="C21" i="30"/>
  <c r="B21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D21" i="30" s="1"/>
  <c r="C19" i="30"/>
  <c r="B19" i="30"/>
  <c r="E18" i="30"/>
  <c r="D18" i="30"/>
  <c r="C18" i="30"/>
  <c r="B18" i="30"/>
  <c r="C17" i="30"/>
  <c r="B17" i="30"/>
  <c r="E16" i="30"/>
  <c r="D16" i="30"/>
  <c r="C16" i="30"/>
  <c r="B16" i="30"/>
  <c r="C15" i="30"/>
  <c r="B15" i="30"/>
  <c r="E14" i="30"/>
  <c r="D14" i="30"/>
  <c r="C14" i="30"/>
  <c r="B14" i="30"/>
  <c r="C13" i="30"/>
  <c r="B13" i="30"/>
  <c r="E12" i="30"/>
  <c r="D12" i="30"/>
  <c r="C12" i="30"/>
  <c r="B12" i="30"/>
  <c r="C11" i="30"/>
  <c r="B11" i="30"/>
  <c r="E10" i="30"/>
  <c r="D10" i="30"/>
  <c r="C10" i="30"/>
  <c r="B10" i="30"/>
  <c r="C9" i="30"/>
  <c r="B9" i="30"/>
  <c r="E8" i="30"/>
  <c r="D8" i="30"/>
  <c r="C8" i="30"/>
  <c r="B8" i="30"/>
  <c r="V6" i="30"/>
  <c r="Y6" i="30"/>
  <c r="X6" i="30"/>
  <c r="V4" i="30"/>
  <c r="AE4" i="30"/>
  <c r="AD4" i="30"/>
  <c r="Y4" i="30"/>
  <c r="X4" i="30"/>
  <c r="AF4" i="33" l="1"/>
  <c r="X8" i="40"/>
  <c r="X8" i="34"/>
  <c r="Z8" i="34" s="1"/>
  <c r="Y10" i="31"/>
  <c r="AA4" i="31"/>
  <c r="Y14" i="34"/>
  <c r="L17" i="34"/>
  <c r="Y10" i="30"/>
  <c r="X8" i="31"/>
  <c r="D11" i="31"/>
  <c r="V10" i="31" s="1"/>
  <c r="AE8" i="34"/>
  <c r="X10" i="34"/>
  <c r="Y20" i="34"/>
  <c r="H21" i="34"/>
  <c r="H15" i="33"/>
  <c r="AF4" i="30"/>
  <c r="Y20" i="30"/>
  <c r="L23" i="30"/>
  <c r="Y22" i="30"/>
  <c r="D21" i="34"/>
  <c r="D23" i="34"/>
  <c r="L23" i="34"/>
  <c r="Y10" i="33"/>
  <c r="X20" i="33"/>
  <c r="Y20" i="40"/>
  <c r="AA20" i="40" s="1"/>
  <c r="L23" i="40"/>
  <c r="Y22" i="40"/>
  <c r="L21" i="34"/>
  <c r="D15" i="34"/>
  <c r="V14" i="34" s="1"/>
  <c r="Z4" i="31"/>
  <c r="AG4" i="31" s="1"/>
  <c r="AF4" i="31"/>
  <c r="Y8" i="31"/>
  <c r="AA8" i="31" s="1"/>
  <c r="H21" i="30"/>
  <c r="Y18" i="30"/>
  <c r="AA4" i="30"/>
  <c r="AE8" i="30"/>
  <c r="H21" i="33"/>
  <c r="Y20" i="33"/>
  <c r="L23" i="33"/>
  <c r="Y22" i="33"/>
  <c r="D21" i="33"/>
  <c r="D23" i="33"/>
  <c r="AA4" i="33"/>
  <c r="AE8" i="33"/>
  <c r="AA4" i="40"/>
  <c r="AG4" i="40" s="1"/>
  <c r="D15" i="40"/>
  <c r="AF4" i="40"/>
  <c r="AE12" i="40"/>
  <c r="H13" i="40"/>
  <c r="X14" i="40"/>
  <c r="P23" i="30"/>
  <c r="L21" i="30"/>
  <c r="P21" i="30"/>
  <c r="X20" i="30"/>
  <c r="X12" i="30"/>
  <c r="X14" i="30"/>
  <c r="AE12" i="30"/>
  <c r="D15" i="30"/>
  <c r="V14" i="30" s="1"/>
  <c r="Y14" i="30"/>
  <c r="AD16" i="30"/>
  <c r="X18" i="30"/>
  <c r="Z4" i="30"/>
  <c r="X8" i="30"/>
  <c r="AD12" i="30"/>
  <c r="Y16" i="30"/>
  <c r="D19" i="30"/>
  <c r="H23" i="30"/>
  <c r="Y8" i="30"/>
  <c r="D11" i="30"/>
  <c r="V10" i="30" s="1"/>
  <c r="D17" i="30"/>
  <c r="AE16" i="30"/>
  <c r="AF16" i="30" s="1"/>
  <c r="AE20" i="30"/>
  <c r="L23" i="31"/>
  <c r="P23" i="31"/>
  <c r="Y18" i="31"/>
  <c r="L21" i="31"/>
  <c r="P21" i="31"/>
  <c r="X12" i="31"/>
  <c r="X14" i="31"/>
  <c r="X20" i="31"/>
  <c r="H21" i="31"/>
  <c r="AE12" i="31"/>
  <c r="D15" i="31"/>
  <c r="V14" i="31" s="1"/>
  <c r="Y14" i="31"/>
  <c r="AD16" i="31"/>
  <c r="X18" i="31"/>
  <c r="Y20" i="31"/>
  <c r="Y22" i="31"/>
  <c r="AE8" i="31"/>
  <c r="AD12" i="31"/>
  <c r="Y16" i="31"/>
  <c r="D19" i="31"/>
  <c r="D21" i="31"/>
  <c r="D23" i="31"/>
  <c r="H23" i="31"/>
  <c r="D17" i="31"/>
  <c r="AE16" i="31"/>
  <c r="AE20" i="31"/>
  <c r="L19" i="34"/>
  <c r="P21" i="34"/>
  <c r="P23" i="34"/>
  <c r="X12" i="34"/>
  <c r="Z12" i="34" s="1"/>
  <c r="Z4" i="34"/>
  <c r="W4" i="34"/>
  <c r="Y12" i="34"/>
  <c r="AA12" i="34" s="1"/>
  <c r="AE20" i="34"/>
  <c r="H23" i="34"/>
  <c r="AA4" i="34"/>
  <c r="Y8" i="34"/>
  <c r="AE12" i="34"/>
  <c r="X14" i="34"/>
  <c r="AE16" i="34"/>
  <c r="H17" i="34"/>
  <c r="Y16" i="34"/>
  <c r="D19" i="34"/>
  <c r="H19" i="34"/>
  <c r="X18" i="34"/>
  <c r="Y22" i="34"/>
  <c r="AA20" i="34" s="1"/>
  <c r="AF4" i="34"/>
  <c r="D9" i="34"/>
  <c r="V8" i="34" s="1"/>
  <c r="Y10" i="34"/>
  <c r="AD16" i="34"/>
  <c r="Y18" i="34"/>
  <c r="AD20" i="34"/>
  <c r="X20" i="34"/>
  <c r="L19" i="33"/>
  <c r="L17" i="33"/>
  <c r="Y18" i="33"/>
  <c r="P23" i="33"/>
  <c r="L21" i="33"/>
  <c r="P21" i="33"/>
  <c r="X12" i="33"/>
  <c r="X14" i="33"/>
  <c r="AE12" i="33"/>
  <c r="H13" i="33"/>
  <c r="D15" i="33"/>
  <c r="V14" i="33" s="1"/>
  <c r="Y14" i="33"/>
  <c r="AD16" i="33"/>
  <c r="X18" i="33"/>
  <c r="Z4" i="33"/>
  <c r="X8" i="33"/>
  <c r="AD12" i="33"/>
  <c r="AF12" i="33" s="1"/>
  <c r="Y16" i="33"/>
  <c r="H17" i="33"/>
  <c r="D19" i="33"/>
  <c r="H19" i="33"/>
  <c r="H23" i="33"/>
  <c r="Y8" i="33"/>
  <c r="AA8" i="33" s="1"/>
  <c r="D11" i="33"/>
  <c r="V10" i="33" s="1"/>
  <c r="D17" i="33"/>
  <c r="AE16" i="33"/>
  <c r="AE20" i="33"/>
  <c r="X18" i="40"/>
  <c r="AD16" i="40"/>
  <c r="L17" i="40"/>
  <c r="P23" i="40"/>
  <c r="L21" i="40"/>
  <c r="P21" i="40"/>
  <c r="L19" i="40"/>
  <c r="Y14" i="40"/>
  <c r="AD12" i="40"/>
  <c r="Y16" i="40"/>
  <c r="AA16" i="40" s="1"/>
  <c r="H17" i="40"/>
  <c r="D19" i="40"/>
  <c r="H19" i="40"/>
  <c r="H23" i="40"/>
  <c r="Y8" i="40"/>
  <c r="D11" i="40"/>
  <c r="V10" i="40" s="1"/>
  <c r="D17" i="40"/>
  <c r="AE16" i="40"/>
  <c r="AF16" i="40" s="1"/>
  <c r="AE20" i="40"/>
  <c r="AE8" i="40"/>
  <c r="Y10" i="40"/>
  <c r="X12" i="40"/>
  <c r="Z12" i="40" s="1"/>
  <c r="H15" i="40"/>
  <c r="X20" i="40"/>
  <c r="H21" i="40"/>
  <c r="W4" i="40"/>
  <c r="V14" i="40"/>
  <c r="D9" i="40"/>
  <c r="V8" i="40" s="1"/>
  <c r="W8" i="40" s="1"/>
  <c r="Y12" i="40"/>
  <c r="X16" i="40"/>
  <c r="X10" i="40"/>
  <c r="D13" i="40"/>
  <c r="AD20" i="40"/>
  <c r="AD8" i="40"/>
  <c r="X22" i="40"/>
  <c r="W4" i="33"/>
  <c r="D9" i="33"/>
  <c r="V8" i="33" s="1"/>
  <c r="Y12" i="33"/>
  <c r="X16" i="33"/>
  <c r="X10" i="33"/>
  <c r="D13" i="33"/>
  <c r="AD20" i="33"/>
  <c r="AD8" i="33"/>
  <c r="AF8" i="33" s="1"/>
  <c r="X22" i="33"/>
  <c r="V20" i="34"/>
  <c r="D11" i="34"/>
  <c r="V10" i="34" s="1"/>
  <c r="D13" i="34"/>
  <c r="V12" i="34" s="1"/>
  <c r="AD8" i="34"/>
  <c r="D17" i="34"/>
  <c r="X22" i="34"/>
  <c r="AD12" i="34"/>
  <c r="X16" i="34"/>
  <c r="W4" i="31"/>
  <c r="V16" i="31"/>
  <c r="D9" i="31"/>
  <c r="V8" i="31" s="1"/>
  <c r="W8" i="31" s="1"/>
  <c r="Y12" i="31"/>
  <c r="X16" i="31"/>
  <c r="X10" i="31"/>
  <c r="Z8" i="31" s="1"/>
  <c r="D13" i="31"/>
  <c r="AD20" i="31"/>
  <c r="AD8" i="31"/>
  <c r="X22" i="31"/>
  <c r="W4" i="30"/>
  <c r="D9" i="30"/>
  <c r="V8" i="30" s="1"/>
  <c r="Y12" i="30"/>
  <c r="X16" i="30"/>
  <c r="X10" i="30"/>
  <c r="D13" i="30"/>
  <c r="AD20" i="30"/>
  <c r="AF20" i="30" s="1"/>
  <c r="AD8" i="30"/>
  <c r="X22" i="30"/>
  <c r="V20" i="33" l="1"/>
  <c r="Z20" i="33"/>
  <c r="V16" i="33"/>
  <c r="V20" i="40"/>
  <c r="W20" i="40" s="1"/>
  <c r="V12" i="40"/>
  <c r="W12" i="40" s="1"/>
  <c r="Z20" i="40"/>
  <c r="AF20" i="40"/>
  <c r="Z8" i="40"/>
  <c r="AF8" i="34"/>
  <c r="V22" i="34"/>
  <c r="V22" i="30"/>
  <c r="AA12" i="30"/>
  <c r="AA8" i="30"/>
  <c r="AF12" i="30"/>
  <c r="AA20" i="30"/>
  <c r="Z20" i="30"/>
  <c r="AG20" i="30" s="1"/>
  <c r="Z16" i="34"/>
  <c r="W8" i="33"/>
  <c r="AF8" i="40"/>
  <c r="Z16" i="40"/>
  <c r="AG16" i="40" s="1"/>
  <c r="V20" i="30"/>
  <c r="W20" i="30" s="1"/>
  <c r="V22" i="33"/>
  <c r="AA20" i="33"/>
  <c r="AA12" i="40"/>
  <c r="AG12" i="40" s="1"/>
  <c r="V16" i="30"/>
  <c r="V12" i="30"/>
  <c r="W12" i="30" s="1"/>
  <c r="AG20" i="40"/>
  <c r="AF20" i="34"/>
  <c r="AA8" i="34"/>
  <c r="AG8" i="34" s="1"/>
  <c r="V16" i="34"/>
  <c r="AG4" i="34"/>
  <c r="V22" i="31"/>
  <c r="AF12" i="31"/>
  <c r="V18" i="31"/>
  <c r="W16" i="31" s="1"/>
  <c r="V12" i="31"/>
  <c r="AG8" i="31"/>
  <c r="AF8" i="31"/>
  <c r="W8" i="30"/>
  <c r="AA16" i="30"/>
  <c r="AG4" i="30"/>
  <c r="Z8" i="30"/>
  <c r="AG8" i="30" s="1"/>
  <c r="AF8" i="30"/>
  <c r="AF20" i="33"/>
  <c r="Z8" i="33"/>
  <c r="AG8" i="33" s="1"/>
  <c r="AG4" i="33"/>
  <c r="V18" i="33"/>
  <c r="V12" i="33"/>
  <c r="W12" i="33" s="1"/>
  <c r="AF12" i="40"/>
  <c r="AA8" i="40"/>
  <c r="Z12" i="30"/>
  <c r="AG12" i="30" s="1"/>
  <c r="Z16" i="30"/>
  <c r="AG16" i="30" s="1"/>
  <c r="V18" i="30"/>
  <c r="W16" i="30" s="1"/>
  <c r="Z20" i="31"/>
  <c r="AF20" i="31"/>
  <c r="AA12" i="31"/>
  <c r="AA16" i="31"/>
  <c r="AA20" i="31"/>
  <c r="V20" i="31"/>
  <c r="W20" i="31" s="1"/>
  <c r="W12" i="31"/>
  <c r="Z16" i="31"/>
  <c r="AG16" i="31" s="1"/>
  <c r="AF16" i="31"/>
  <c r="Z12" i="31"/>
  <c r="AF12" i="34"/>
  <c r="AF16" i="34"/>
  <c r="AG12" i="34"/>
  <c r="Z20" i="34"/>
  <c r="AG20" i="34" s="1"/>
  <c r="V18" i="34"/>
  <c r="W16" i="34" s="1"/>
  <c r="W12" i="34"/>
  <c r="AA16" i="34"/>
  <c r="AG16" i="34" s="1"/>
  <c r="AA12" i="33"/>
  <c r="Z12" i="33"/>
  <c r="AA16" i="33"/>
  <c r="W20" i="33"/>
  <c r="AF16" i="33"/>
  <c r="Z16" i="33"/>
  <c r="V22" i="40"/>
  <c r="V18" i="40"/>
  <c r="V16" i="40"/>
  <c r="W16" i="33"/>
  <c r="W8" i="34"/>
  <c r="W20" i="34"/>
  <c r="AG12" i="33" l="1"/>
  <c r="AG20" i="33"/>
  <c r="AG16" i="33"/>
  <c r="AG8" i="40"/>
  <c r="AG20" i="31"/>
  <c r="AG12" i="31"/>
  <c r="W16" i="40"/>
  <c r="AE4" i="10"/>
  <c r="AD4" i="10"/>
  <c r="AF4" i="10" l="1"/>
  <c r="AD12" i="10"/>
  <c r="AE20" i="10"/>
  <c r="AE8" i="10"/>
  <c r="AG4" i="10"/>
  <c r="AE12" i="10"/>
  <c r="AF12" i="10" s="1"/>
  <c r="AD16" i="10"/>
  <c r="AE16" i="10"/>
  <c r="AD20" i="10"/>
  <c r="AD8" i="10"/>
  <c r="AG8" i="10" l="1"/>
  <c r="AF8" i="10"/>
  <c r="AG16" i="10"/>
  <c r="AG12" i="10"/>
  <c r="AF16" i="10"/>
  <c r="AF20" i="10"/>
  <c r="AE4" i="9"/>
  <c r="AD4" i="9"/>
  <c r="O23" i="8"/>
  <c r="N23" i="8"/>
  <c r="K23" i="8"/>
  <c r="J23" i="8"/>
  <c r="G23" i="8"/>
  <c r="F23" i="8"/>
  <c r="C23" i="8"/>
  <c r="B23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O21" i="8"/>
  <c r="N21" i="8"/>
  <c r="K21" i="8"/>
  <c r="J21" i="8"/>
  <c r="G21" i="8"/>
  <c r="F21" i="8"/>
  <c r="C21" i="8"/>
  <c r="B21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19" i="8"/>
  <c r="B19" i="8"/>
  <c r="E18" i="8"/>
  <c r="D18" i="8"/>
  <c r="C18" i="8"/>
  <c r="B18" i="8"/>
  <c r="C17" i="8"/>
  <c r="B17" i="8"/>
  <c r="E16" i="8"/>
  <c r="D16" i="8"/>
  <c r="C16" i="8"/>
  <c r="B16" i="8"/>
  <c r="C15" i="8"/>
  <c r="B15" i="8"/>
  <c r="E14" i="8"/>
  <c r="D14" i="8"/>
  <c r="C14" i="8"/>
  <c r="B14" i="8"/>
  <c r="C13" i="8"/>
  <c r="B13" i="8"/>
  <c r="E12" i="8"/>
  <c r="D12" i="8"/>
  <c r="C12" i="8"/>
  <c r="B12" i="8"/>
  <c r="C11" i="8"/>
  <c r="B11" i="8"/>
  <c r="E10" i="8"/>
  <c r="D10" i="8"/>
  <c r="C10" i="8"/>
  <c r="B10" i="8"/>
  <c r="C9" i="8"/>
  <c r="B9" i="8"/>
  <c r="E8" i="8"/>
  <c r="D8" i="8"/>
  <c r="C8" i="8"/>
  <c r="B8" i="8"/>
  <c r="V6" i="8"/>
  <c r="Y6" i="8"/>
  <c r="X6" i="8"/>
  <c r="V4" i="8"/>
  <c r="AE4" i="8"/>
  <c r="AD4" i="8"/>
  <c r="Y4" i="8"/>
  <c r="X4" i="8"/>
  <c r="O23" i="4"/>
  <c r="N23" i="4"/>
  <c r="K23" i="4"/>
  <c r="J23" i="4"/>
  <c r="G23" i="4"/>
  <c r="F23" i="4"/>
  <c r="C23" i="4"/>
  <c r="B23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D23" i="4" s="1"/>
  <c r="O21" i="4"/>
  <c r="N21" i="4"/>
  <c r="K21" i="4"/>
  <c r="J21" i="4"/>
  <c r="G21" i="4"/>
  <c r="F21" i="4"/>
  <c r="C21" i="4"/>
  <c r="B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D21" i="4" s="1"/>
  <c r="T19" i="4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Y18" i="4" s="1"/>
  <c r="D18" i="4"/>
  <c r="C18" i="4"/>
  <c r="B18" i="4"/>
  <c r="T17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T15" i="4"/>
  <c r="G15" i="4"/>
  <c r="F15" i="4"/>
  <c r="C15" i="4"/>
  <c r="B15" i="4"/>
  <c r="I14" i="4"/>
  <c r="H14" i="4"/>
  <c r="G14" i="4"/>
  <c r="F14" i="4"/>
  <c r="E14" i="4"/>
  <c r="D14" i="4"/>
  <c r="C14" i="4"/>
  <c r="B14" i="4"/>
  <c r="T13" i="4"/>
  <c r="G13" i="4"/>
  <c r="F13" i="4"/>
  <c r="C13" i="4"/>
  <c r="B13" i="4"/>
  <c r="I12" i="4"/>
  <c r="H12" i="4"/>
  <c r="G12" i="4"/>
  <c r="F12" i="4"/>
  <c r="E12" i="4"/>
  <c r="D12" i="4"/>
  <c r="C12" i="4"/>
  <c r="B12" i="4"/>
  <c r="T11" i="4"/>
  <c r="C11" i="4"/>
  <c r="B11" i="4"/>
  <c r="E10" i="4"/>
  <c r="D10" i="4"/>
  <c r="C10" i="4"/>
  <c r="B10" i="4"/>
  <c r="T9" i="4"/>
  <c r="C9" i="4"/>
  <c r="B9" i="4"/>
  <c r="E8" i="4"/>
  <c r="D8" i="4"/>
  <c r="C8" i="4"/>
  <c r="B8" i="4"/>
  <c r="T7" i="4"/>
  <c r="V6" i="4"/>
  <c r="Y6" i="4"/>
  <c r="X6" i="4"/>
  <c r="T5" i="4"/>
  <c r="V4" i="4" s="1"/>
  <c r="AE4" i="4"/>
  <c r="AD4" i="4"/>
  <c r="Y4" i="4"/>
  <c r="X4" i="4"/>
  <c r="Z4" i="4" s="1"/>
  <c r="O23" i="2"/>
  <c r="N23" i="2"/>
  <c r="K23" i="2"/>
  <c r="J23" i="2"/>
  <c r="G23" i="2"/>
  <c r="F23" i="2"/>
  <c r="C23" i="2"/>
  <c r="B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O21" i="2"/>
  <c r="N21" i="2"/>
  <c r="K21" i="2"/>
  <c r="J21" i="2"/>
  <c r="G21" i="2"/>
  <c r="F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T19" i="2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T17" i="2"/>
  <c r="K17" i="2"/>
  <c r="J17" i="2"/>
  <c r="G17" i="2"/>
  <c r="F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T15" i="2"/>
  <c r="G15" i="2"/>
  <c r="F15" i="2"/>
  <c r="C15" i="2"/>
  <c r="B15" i="2"/>
  <c r="I14" i="2"/>
  <c r="H14" i="2"/>
  <c r="G14" i="2"/>
  <c r="F14" i="2"/>
  <c r="E14" i="2"/>
  <c r="D14" i="2"/>
  <c r="C14" i="2"/>
  <c r="B14" i="2"/>
  <c r="T13" i="2"/>
  <c r="G13" i="2"/>
  <c r="F13" i="2"/>
  <c r="C13" i="2"/>
  <c r="B13" i="2"/>
  <c r="I12" i="2"/>
  <c r="H12" i="2"/>
  <c r="G12" i="2"/>
  <c r="F12" i="2"/>
  <c r="E12" i="2"/>
  <c r="D12" i="2"/>
  <c r="C12" i="2"/>
  <c r="B12" i="2"/>
  <c r="T11" i="2"/>
  <c r="C11" i="2"/>
  <c r="B11" i="2"/>
  <c r="E10" i="2"/>
  <c r="D10" i="2"/>
  <c r="C10" i="2"/>
  <c r="B10" i="2"/>
  <c r="T9" i="2"/>
  <c r="C9" i="2"/>
  <c r="B9" i="2"/>
  <c r="E8" i="2"/>
  <c r="D8" i="2"/>
  <c r="C8" i="2"/>
  <c r="B8" i="2"/>
  <c r="T7" i="2"/>
  <c r="V6" i="2"/>
  <c r="Y6" i="2"/>
  <c r="X6" i="2"/>
  <c r="T5" i="2"/>
  <c r="V4" i="2" s="1"/>
  <c r="AE4" i="2"/>
  <c r="AD4" i="2"/>
  <c r="Y4" i="2"/>
  <c r="X4" i="2"/>
  <c r="O23" i="3"/>
  <c r="N23" i="3"/>
  <c r="K23" i="3"/>
  <c r="J23" i="3"/>
  <c r="G23" i="3"/>
  <c r="F23" i="3"/>
  <c r="C23" i="3"/>
  <c r="B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O21" i="3"/>
  <c r="N21" i="3"/>
  <c r="K21" i="3"/>
  <c r="J21" i="3"/>
  <c r="G21" i="3"/>
  <c r="F21" i="3"/>
  <c r="C21" i="3"/>
  <c r="B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K19" i="3"/>
  <c r="J19" i="3"/>
  <c r="G19" i="3"/>
  <c r="F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Y18" i="3" s="1"/>
  <c r="B18" i="3"/>
  <c r="K17" i="3"/>
  <c r="J17" i="3"/>
  <c r="G17" i="3"/>
  <c r="F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G15" i="3"/>
  <c r="F15" i="3"/>
  <c r="C15" i="3"/>
  <c r="B15" i="3"/>
  <c r="I14" i="3"/>
  <c r="H14" i="3"/>
  <c r="G14" i="3"/>
  <c r="F14" i="3"/>
  <c r="E14" i="3"/>
  <c r="D14" i="3"/>
  <c r="C14" i="3"/>
  <c r="B14" i="3"/>
  <c r="G13" i="3"/>
  <c r="F13" i="3"/>
  <c r="C13" i="3"/>
  <c r="B13" i="3"/>
  <c r="I12" i="3"/>
  <c r="H12" i="3"/>
  <c r="G12" i="3"/>
  <c r="F12" i="3"/>
  <c r="E12" i="3"/>
  <c r="D12" i="3"/>
  <c r="C12" i="3"/>
  <c r="B12" i="3"/>
  <c r="C11" i="3"/>
  <c r="B11" i="3"/>
  <c r="E10" i="3"/>
  <c r="D10" i="3"/>
  <c r="C10" i="3"/>
  <c r="B10" i="3"/>
  <c r="C9" i="3"/>
  <c r="B9" i="3"/>
  <c r="E8" i="3"/>
  <c r="D8" i="3"/>
  <c r="C8" i="3"/>
  <c r="B8" i="3"/>
  <c r="V6" i="3"/>
  <c r="Y6" i="3"/>
  <c r="X6" i="3"/>
  <c r="V4" i="3"/>
  <c r="AE4" i="3"/>
  <c r="AD4" i="3"/>
  <c r="Y4" i="3"/>
  <c r="X4" i="3"/>
  <c r="O23" i="1"/>
  <c r="N23" i="1"/>
  <c r="K23" i="1"/>
  <c r="J23" i="1"/>
  <c r="G23" i="1"/>
  <c r="F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K21" i="1"/>
  <c r="J21" i="1"/>
  <c r="G21" i="1"/>
  <c r="F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K19" i="1"/>
  <c r="J19" i="1"/>
  <c r="G19" i="1"/>
  <c r="F19" i="1"/>
  <c r="C19" i="1"/>
  <c r="B19" i="1"/>
  <c r="M18" i="1"/>
  <c r="L18" i="1"/>
  <c r="K18" i="1"/>
  <c r="J18" i="1"/>
  <c r="L19" i="1" s="1"/>
  <c r="I18" i="1"/>
  <c r="H18" i="1"/>
  <c r="G18" i="1"/>
  <c r="F18" i="1"/>
  <c r="E18" i="1"/>
  <c r="D18" i="1"/>
  <c r="C18" i="1"/>
  <c r="B18" i="1"/>
  <c r="K17" i="1"/>
  <c r="J17" i="1"/>
  <c r="G17" i="1"/>
  <c r="F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G15" i="1"/>
  <c r="F15" i="1"/>
  <c r="C15" i="1"/>
  <c r="B15" i="1"/>
  <c r="I14" i="1"/>
  <c r="H14" i="1"/>
  <c r="G14" i="1"/>
  <c r="F14" i="1"/>
  <c r="E14" i="1"/>
  <c r="D14" i="1"/>
  <c r="C14" i="1"/>
  <c r="B14" i="1"/>
  <c r="G13" i="1"/>
  <c r="F13" i="1"/>
  <c r="C13" i="1"/>
  <c r="B13" i="1"/>
  <c r="I12" i="1"/>
  <c r="H12" i="1"/>
  <c r="G12" i="1"/>
  <c r="F12" i="1"/>
  <c r="E12" i="1"/>
  <c r="D12" i="1"/>
  <c r="C12" i="1"/>
  <c r="B12" i="1"/>
  <c r="C11" i="1"/>
  <c r="B11" i="1"/>
  <c r="E10" i="1"/>
  <c r="D10" i="1"/>
  <c r="C10" i="1"/>
  <c r="B10" i="1"/>
  <c r="D11" i="1" s="1"/>
  <c r="C9" i="1"/>
  <c r="B9" i="1"/>
  <c r="E8" i="1"/>
  <c r="D8" i="1"/>
  <c r="X8" i="1" s="1"/>
  <c r="C8" i="1"/>
  <c r="B8" i="1"/>
  <c r="Y6" i="1"/>
  <c r="X6" i="1"/>
  <c r="AE4" i="1"/>
  <c r="AD4" i="1"/>
  <c r="Y4" i="1"/>
  <c r="X4" i="1"/>
  <c r="Z4" i="1" s="1"/>
  <c r="X8" i="3" l="1"/>
  <c r="D17" i="3"/>
  <c r="Z4" i="2"/>
  <c r="AG4" i="2" s="1"/>
  <c r="Y8" i="2"/>
  <c r="AA8" i="2" s="1"/>
  <c r="D19" i="2"/>
  <c r="AA4" i="4"/>
  <c r="AF4" i="8"/>
  <c r="Y10" i="8"/>
  <c r="D13" i="8"/>
  <c r="D17" i="8"/>
  <c r="L21" i="8"/>
  <c r="AA4" i="3"/>
  <c r="X8" i="2"/>
  <c r="AD12" i="2"/>
  <c r="D21" i="2"/>
  <c r="D23" i="2"/>
  <c r="AF4" i="9"/>
  <c r="AD8" i="9"/>
  <c r="P21" i="8"/>
  <c r="Y22" i="8"/>
  <c r="D19" i="8"/>
  <c r="Z4" i="8"/>
  <c r="W4" i="8"/>
  <c r="AA4" i="8"/>
  <c r="X8" i="8"/>
  <c r="L21" i="4"/>
  <c r="Y20" i="4"/>
  <c r="L23" i="4"/>
  <c r="Y22" i="4"/>
  <c r="AF4" i="4"/>
  <c r="D15" i="4"/>
  <c r="AE12" i="4"/>
  <c r="H13" i="4"/>
  <c r="X14" i="4"/>
  <c r="X8" i="4"/>
  <c r="H23" i="2"/>
  <c r="H19" i="2"/>
  <c r="AA4" i="2"/>
  <c r="Y18" i="2"/>
  <c r="X14" i="2"/>
  <c r="L17" i="3"/>
  <c r="AF4" i="3"/>
  <c r="AG20" i="10"/>
  <c r="AE16" i="9"/>
  <c r="AE8" i="9"/>
  <c r="AE12" i="9"/>
  <c r="AE20" i="9"/>
  <c r="AG4" i="9"/>
  <c r="AD20" i="9"/>
  <c r="X18" i="8"/>
  <c r="L23" i="8"/>
  <c r="AE8" i="8"/>
  <c r="D11" i="8"/>
  <c r="V10" i="8" s="1"/>
  <c r="AE16" i="8"/>
  <c r="Y16" i="8"/>
  <c r="X20" i="8"/>
  <c r="X22" i="8"/>
  <c r="AE12" i="8"/>
  <c r="Y18" i="8"/>
  <c r="AD8" i="8"/>
  <c r="AF8" i="8" s="1"/>
  <c r="AD12" i="8"/>
  <c r="X12" i="8"/>
  <c r="D15" i="8"/>
  <c r="X14" i="8"/>
  <c r="X16" i="8"/>
  <c r="V16" i="8"/>
  <c r="Y20" i="8"/>
  <c r="Y12" i="8"/>
  <c r="V12" i="8"/>
  <c r="Y14" i="8"/>
  <c r="AE20" i="8"/>
  <c r="H21" i="8"/>
  <c r="D23" i="8"/>
  <c r="H23" i="8"/>
  <c r="AD16" i="4"/>
  <c r="L17" i="4"/>
  <c r="P23" i="4"/>
  <c r="V22" i="4" s="1"/>
  <c r="X18" i="4"/>
  <c r="P21" i="4"/>
  <c r="L19" i="4"/>
  <c r="Y14" i="4"/>
  <c r="AG4" i="4"/>
  <c r="AD12" i="4"/>
  <c r="Y16" i="4"/>
  <c r="AA16" i="4" s="1"/>
  <c r="H17" i="4"/>
  <c r="D19" i="4"/>
  <c r="H19" i="4"/>
  <c r="H23" i="4"/>
  <c r="Y8" i="4"/>
  <c r="D11" i="4"/>
  <c r="V10" i="4" s="1"/>
  <c r="D17" i="4"/>
  <c r="AE16" i="4"/>
  <c r="AE20" i="4"/>
  <c r="AE8" i="4"/>
  <c r="Y10" i="4"/>
  <c r="X12" i="4"/>
  <c r="H15" i="4"/>
  <c r="V14" i="4" s="1"/>
  <c r="X20" i="4"/>
  <c r="H21" i="4"/>
  <c r="P23" i="2"/>
  <c r="L21" i="2"/>
  <c r="P21" i="2"/>
  <c r="L19" i="2"/>
  <c r="L17" i="2"/>
  <c r="L23" i="2"/>
  <c r="Y16" i="2"/>
  <c r="AA16" i="2" s="1"/>
  <c r="H17" i="2"/>
  <c r="D11" i="2"/>
  <c r="V10" i="2" s="1"/>
  <c r="D17" i="2"/>
  <c r="AE16" i="2"/>
  <c r="AE20" i="2"/>
  <c r="AE8" i="2"/>
  <c r="Y10" i="2"/>
  <c r="X12" i="2"/>
  <c r="H15" i="2"/>
  <c r="X20" i="2"/>
  <c r="H21" i="2"/>
  <c r="AF4" i="2"/>
  <c r="AE12" i="2"/>
  <c r="AF12" i="2" s="1"/>
  <c r="H13" i="2"/>
  <c r="D15" i="2"/>
  <c r="Y14" i="2"/>
  <c r="AD16" i="2"/>
  <c r="X18" i="2"/>
  <c r="Y20" i="2"/>
  <c r="Y22" i="2"/>
  <c r="L19" i="3"/>
  <c r="AE20" i="3"/>
  <c r="L21" i="3"/>
  <c r="P21" i="3"/>
  <c r="L23" i="3"/>
  <c r="P23" i="3"/>
  <c r="AE16" i="3"/>
  <c r="D11" i="3"/>
  <c r="V10" i="3" s="1"/>
  <c r="X12" i="3"/>
  <c r="H15" i="3"/>
  <c r="V14" i="3" s="1"/>
  <c r="X14" i="3"/>
  <c r="X20" i="3"/>
  <c r="H21" i="3"/>
  <c r="Z4" i="3"/>
  <c r="Y8" i="3"/>
  <c r="Y10" i="3"/>
  <c r="AE12" i="3"/>
  <c r="H13" i="3"/>
  <c r="D15" i="3"/>
  <c r="Y14" i="3"/>
  <c r="AD16" i="3"/>
  <c r="X18" i="3"/>
  <c r="Y20" i="3"/>
  <c r="Y22" i="3"/>
  <c r="W4" i="3"/>
  <c r="AE8" i="3"/>
  <c r="AD12" i="3"/>
  <c r="Y16" i="3"/>
  <c r="AA16" i="3" s="1"/>
  <c r="H17" i="3"/>
  <c r="D19" i="3"/>
  <c r="H19" i="3"/>
  <c r="D21" i="3"/>
  <c r="D23" i="3"/>
  <c r="H23" i="3"/>
  <c r="H13" i="1"/>
  <c r="Y22" i="1"/>
  <c r="D17" i="1"/>
  <c r="D19" i="1"/>
  <c r="V18" i="1" s="1"/>
  <c r="X20" i="1"/>
  <c r="Y10" i="1"/>
  <c r="X18" i="1"/>
  <c r="AD12" i="9"/>
  <c r="AD16" i="9"/>
  <c r="Y8" i="8"/>
  <c r="D21" i="8"/>
  <c r="P23" i="8"/>
  <c r="D9" i="8"/>
  <c r="V8" i="8" s="1"/>
  <c r="AD16" i="8"/>
  <c r="X10" i="8"/>
  <c r="AD20" i="8"/>
  <c r="W4" i="4"/>
  <c r="D9" i="4"/>
  <c r="V8" i="4" s="1"/>
  <c r="Y12" i="4"/>
  <c r="X16" i="4"/>
  <c r="Z16" i="4" s="1"/>
  <c r="X10" i="4"/>
  <c r="D13" i="4"/>
  <c r="AD20" i="4"/>
  <c r="AD8" i="4"/>
  <c r="X22" i="4"/>
  <c r="W4" i="2"/>
  <c r="V14" i="2"/>
  <c r="D9" i="2"/>
  <c r="V8" i="2" s="1"/>
  <c r="Y12" i="2"/>
  <c r="X16" i="2"/>
  <c r="X10" i="2"/>
  <c r="D13" i="2"/>
  <c r="AD20" i="2"/>
  <c r="AD8" i="2"/>
  <c r="X22" i="2"/>
  <c r="D9" i="3"/>
  <c r="V8" i="3" s="1"/>
  <c r="Y12" i="3"/>
  <c r="X16" i="3"/>
  <c r="X10" i="3"/>
  <c r="D13" i="3"/>
  <c r="AD20" i="3"/>
  <c r="AD8" i="3"/>
  <c r="X22" i="3"/>
  <c r="V4" i="1"/>
  <c r="X22" i="1"/>
  <c r="L23" i="1"/>
  <c r="Y20" i="1"/>
  <c r="AF4" i="1"/>
  <c r="AE20" i="1"/>
  <c r="H21" i="1"/>
  <c r="L21" i="1"/>
  <c r="P21" i="1"/>
  <c r="D23" i="1"/>
  <c r="H23" i="1"/>
  <c r="Y18" i="1"/>
  <c r="L17" i="1"/>
  <c r="H17" i="1"/>
  <c r="H19" i="1"/>
  <c r="Y14" i="1"/>
  <c r="V6" i="1"/>
  <c r="W4" i="1" s="1"/>
  <c r="D15" i="1"/>
  <c r="X14" i="1"/>
  <c r="Y12" i="1"/>
  <c r="D13" i="1"/>
  <c r="AE12" i="1"/>
  <c r="AE16" i="1"/>
  <c r="Y16" i="1"/>
  <c r="AA16" i="1" s="1"/>
  <c r="AD12" i="1"/>
  <c r="X12" i="1"/>
  <c r="X16" i="1"/>
  <c r="AA4" i="1"/>
  <c r="AG4" i="1" s="1"/>
  <c r="AE8" i="1"/>
  <c r="AD8" i="1"/>
  <c r="AF8" i="1" s="1"/>
  <c r="V10" i="1"/>
  <c r="AD20" i="1"/>
  <c r="Y8" i="1"/>
  <c r="D21" i="1"/>
  <c r="P23" i="1"/>
  <c r="D9" i="1"/>
  <c r="V8" i="1" s="1"/>
  <c r="AD16" i="1"/>
  <c r="X10" i="1"/>
  <c r="Z8" i="1" s="1"/>
  <c r="O23" i="13"/>
  <c r="N23" i="13"/>
  <c r="K23" i="13"/>
  <c r="J23" i="13"/>
  <c r="G23" i="13"/>
  <c r="F23" i="13"/>
  <c r="C23" i="13"/>
  <c r="B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O21" i="13"/>
  <c r="N21" i="13"/>
  <c r="K21" i="13"/>
  <c r="J21" i="13"/>
  <c r="G21" i="13"/>
  <c r="F21" i="13"/>
  <c r="C21" i="13"/>
  <c r="B21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T19" i="13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T17" i="13"/>
  <c r="K17" i="13"/>
  <c r="J17" i="13"/>
  <c r="G17" i="13"/>
  <c r="F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T15" i="13"/>
  <c r="P15" i="13"/>
  <c r="C15" i="13"/>
  <c r="B15" i="13"/>
  <c r="E14" i="13"/>
  <c r="D14" i="13"/>
  <c r="C14" i="13"/>
  <c r="B14" i="13"/>
  <c r="T13" i="13"/>
  <c r="P13" i="13"/>
  <c r="C13" i="13"/>
  <c r="B13" i="13"/>
  <c r="E12" i="13"/>
  <c r="D12" i="13"/>
  <c r="C12" i="13"/>
  <c r="B12" i="13"/>
  <c r="T11" i="13"/>
  <c r="P11" i="13"/>
  <c r="C11" i="13"/>
  <c r="B11" i="13"/>
  <c r="E10" i="13"/>
  <c r="D10" i="13"/>
  <c r="C10" i="13"/>
  <c r="B10" i="13"/>
  <c r="T9" i="13"/>
  <c r="P9" i="13"/>
  <c r="C9" i="13"/>
  <c r="B9" i="13"/>
  <c r="E8" i="13"/>
  <c r="D8" i="13"/>
  <c r="C8" i="13"/>
  <c r="B8" i="13"/>
  <c r="T7" i="13"/>
  <c r="P7" i="13"/>
  <c r="Y6" i="13"/>
  <c r="X6" i="13"/>
  <c r="T5" i="13"/>
  <c r="P5" i="13"/>
  <c r="AE4" i="13"/>
  <c r="AD4" i="13"/>
  <c r="Y4" i="13"/>
  <c r="AA4" i="13" s="1"/>
  <c r="X4" i="13"/>
  <c r="V12" i="4" l="1"/>
  <c r="W12" i="4" s="1"/>
  <c r="Z8" i="4"/>
  <c r="V12" i="2"/>
  <c r="W12" i="2" s="1"/>
  <c r="Z8" i="2"/>
  <c r="AG8" i="2" s="1"/>
  <c r="Z20" i="3"/>
  <c r="V16" i="3"/>
  <c r="AF16" i="3"/>
  <c r="AG4" i="3"/>
  <c r="Z8" i="3"/>
  <c r="AA8" i="3"/>
  <c r="Z20" i="1"/>
  <c r="V16" i="1"/>
  <c r="W16" i="1" s="1"/>
  <c r="Z4" i="13"/>
  <c r="Z20" i="2"/>
  <c r="V20" i="2"/>
  <c r="AA20" i="8"/>
  <c r="D17" i="13"/>
  <c r="AF20" i="4"/>
  <c r="AA12" i="4"/>
  <c r="AA8" i="8"/>
  <c r="AF16" i="2"/>
  <c r="V16" i="2"/>
  <c r="V22" i="2"/>
  <c r="V22" i="8"/>
  <c r="L21" i="13"/>
  <c r="AF8" i="9"/>
  <c r="AF20" i="8"/>
  <c r="AF16" i="8"/>
  <c r="AG4" i="8"/>
  <c r="W8" i="8"/>
  <c r="AA12" i="8"/>
  <c r="Z8" i="8"/>
  <c r="AG8" i="8" s="1"/>
  <c r="V18" i="8"/>
  <c r="W16" i="8" s="1"/>
  <c r="AA16" i="8"/>
  <c r="Z20" i="4"/>
  <c r="V20" i="4"/>
  <c r="W20" i="4" s="1"/>
  <c r="AA20" i="4"/>
  <c r="W8" i="4"/>
  <c r="AF16" i="4"/>
  <c r="Z12" i="4"/>
  <c r="AG12" i="4" s="1"/>
  <c r="AF12" i="4"/>
  <c r="AA8" i="4"/>
  <c r="AG8" i="4" s="1"/>
  <c r="Z12" i="2"/>
  <c r="W8" i="2"/>
  <c r="V18" i="2"/>
  <c r="AF8" i="2"/>
  <c r="Z16" i="2"/>
  <c r="AG16" i="2" s="1"/>
  <c r="AA12" i="2"/>
  <c r="V22" i="3"/>
  <c r="AF20" i="3"/>
  <c r="V18" i="3"/>
  <c r="V12" i="3"/>
  <c r="W12" i="3" s="1"/>
  <c r="AA12" i="3"/>
  <c r="AF20" i="1"/>
  <c r="Z16" i="1"/>
  <c r="AG16" i="1" s="1"/>
  <c r="V12" i="1"/>
  <c r="AF12" i="9"/>
  <c r="AG8" i="9"/>
  <c r="AF16" i="9"/>
  <c r="AF20" i="9"/>
  <c r="Z16" i="8"/>
  <c r="AG16" i="8" s="1"/>
  <c r="AF12" i="8"/>
  <c r="Z20" i="8"/>
  <c r="AG20" i="8" s="1"/>
  <c r="V20" i="8"/>
  <c r="V14" i="8"/>
  <c r="W12" i="8" s="1"/>
  <c r="Z12" i="8"/>
  <c r="V18" i="4"/>
  <c r="AF8" i="4"/>
  <c r="AG16" i="4"/>
  <c r="V16" i="4"/>
  <c r="W20" i="2"/>
  <c r="W16" i="2"/>
  <c r="AF20" i="2"/>
  <c r="AA20" i="2"/>
  <c r="AG20" i="2"/>
  <c r="V20" i="3"/>
  <c r="W20" i="3" s="1"/>
  <c r="Z12" i="3"/>
  <c r="AG12" i="3" s="1"/>
  <c r="AF8" i="3"/>
  <c r="Z16" i="3"/>
  <c r="AG16" i="3" s="1"/>
  <c r="W8" i="3"/>
  <c r="AF12" i="3"/>
  <c r="AA20" i="3"/>
  <c r="AA20" i="1"/>
  <c r="W8" i="1"/>
  <c r="AA8" i="1"/>
  <c r="AG8" i="1" s="1"/>
  <c r="V22" i="1"/>
  <c r="V20" i="1"/>
  <c r="AF16" i="1"/>
  <c r="Z12" i="1"/>
  <c r="V14" i="1"/>
  <c r="AA12" i="1"/>
  <c r="AF12" i="1"/>
  <c r="AE8" i="13"/>
  <c r="X14" i="13"/>
  <c r="Y18" i="13"/>
  <c r="L19" i="13"/>
  <c r="V6" i="13"/>
  <c r="D11" i="13"/>
  <c r="V10" i="13" s="1"/>
  <c r="D15" i="13"/>
  <c r="V14" i="13" s="1"/>
  <c r="Y14" i="13"/>
  <c r="X18" i="13"/>
  <c r="L23" i="13"/>
  <c r="Y22" i="13"/>
  <c r="H23" i="13"/>
  <c r="Y10" i="13"/>
  <c r="H17" i="13"/>
  <c r="D19" i="13"/>
  <c r="H19" i="13"/>
  <c r="D21" i="13"/>
  <c r="D23" i="13"/>
  <c r="P23" i="13"/>
  <c r="P21" i="13"/>
  <c r="L17" i="13"/>
  <c r="H21" i="13"/>
  <c r="AD12" i="13"/>
  <c r="AE20" i="13"/>
  <c r="X20" i="13"/>
  <c r="Y20" i="13"/>
  <c r="AD16" i="13"/>
  <c r="AE16" i="13"/>
  <c r="AF4" i="13"/>
  <c r="Y16" i="13"/>
  <c r="X12" i="13"/>
  <c r="AE12" i="13"/>
  <c r="AG4" i="13"/>
  <c r="X8" i="13"/>
  <c r="V4" i="13"/>
  <c r="W4" i="13" s="1"/>
  <c r="Y8" i="13"/>
  <c r="Y12" i="13"/>
  <c r="X10" i="13"/>
  <c r="Z8" i="13" s="1"/>
  <c r="D13" i="13"/>
  <c r="AD20" i="13"/>
  <c r="X22" i="13"/>
  <c r="D9" i="13"/>
  <c r="V8" i="13" s="1"/>
  <c r="X16" i="13"/>
  <c r="Z16" i="13" s="1"/>
  <c r="AD8" i="13"/>
  <c r="AE4" i="12"/>
  <c r="AD4" i="12"/>
  <c r="AG8" i="3" l="1"/>
  <c r="AG20" i="3"/>
  <c r="W16" i="3"/>
  <c r="AG20" i="1"/>
  <c r="AF8" i="13"/>
  <c r="W20" i="8"/>
  <c r="Z12" i="13"/>
  <c r="AG20" i="4"/>
  <c r="W8" i="13"/>
  <c r="AA8" i="13"/>
  <c r="AG8" i="13" s="1"/>
  <c r="V22" i="13"/>
  <c r="AG12" i="8"/>
  <c r="AG12" i="2"/>
  <c r="W12" i="1"/>
  <c r="AG20" i="9"/>
  <c r="AG16" i="9"/>
  <c r="AG4" i="12"/>
  <c r="AD12" i="12"/>
  <c r="AG12" i="9"/>
  <c r="W16" i="4"/>
  <c r="W20" i="1"/>
  <c r="AG12" i="1"/>
  <c r="AE8" i="12"/>
  <c r="AA12" i="13"/>
  <c r="AG12" i="13" s="1"/>
  <c r="AA16" i="13"/>
  <c r="AG16" i="13" s="1"/>
  <c r="AA20" i="13"/>
  <c r="AE20" i="12"/>
  <c r="V16" i="13"/>
  <c r="V18" i="13"/>
  <c r="AD16" i="12"/>
  <c r="AE16" i="12"/>
  <c r="AF4" i="12"/>
  <c r="AE12" i="12"/>
  <c r="V20" i="13"/>
  <c r="W20" i="13" s="1"/>
  <c r="AF16" i="13"/>
  <c r="AF12" i="13"/>
  <c r="V12" i="13"/>
  <c r="W12" i="13" s="1"/>
  <c r="AF20" i="13"/>
  <c r="Z20" i="13"/>
  <c r="AD20" i="12"/>
  <c r="AD8" i="12"/>
  <c r="AG20" i="13" l="1"/>
  <c r="AF12" i="12"/>
  <c r="AF8" i="12"/>
  <c r="AG16" i="12"/>
  <c r="AF20" i="12"/>
  <c r="AG12" i="12"/>
  <c r="AG20" i="12"/>
  <c r="W16" i="13"/>
  <c r="AG8" i="12"/>
  <c r="AF16" i="12"/>
  <c r="AE4" i="17" l="1"/>
  <c r="AD4" i="17"/>
  <c r="AF4" i="17" l="1"/>
  <c r="O23" i="17" l="1"/>
  <c r="N23" i="17"/>
  <c r="K23" i="17"/>
  <c r="J23" i="17"/>
  <c r="G23" i="17"/>
  <c r="F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K21" i="17"/>
  <c r="J21" i="17"/>
  <c r="G21" i="17"/>
  <c r="F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C19" i="17"/>
  <c r="B19" i="17"/>
  <c r="E18" i="17"/>
  <c r="D18" i="17"/>
  <c r="C18" i="17"/>
  <c r="B18" i="17"/>
  <c r="C17" i="17"/>
  <c r="B17" i="17"/>
  <c r="E16" i="17"/>
  <c r="D16" i="17"/>
  <c r="C16" i="17"/>
  <c r="B16" i="17"/>
  <c r="C15" i="17"/>
  <c r="B15" i="17"/>
  <c r="E14" i="17"/>
  <c r="D14" i="17"/>
  <c r="C14" i="17"/>
  <c r="B14" i="17"/>
  <c r="C13" i="17"/>
  <c r="B13" i="17"/>
  <c r="E12" i="17"/>
  <c r="D12" i="17"/>
  <c r="C12" i="17"/>
  <c r="B12" i="17"/>
  <c r="C11" i="17"/>
  <c r="B11" i="17"/>
  <c r="E10" i="17"/>
  <c r="D10" i="17"/>
  <c r="C10" i="17"/>
  <c r="B10" i="17"/>
  <c r="C9" i="17"/>
  <c r="B9" i="17"/>
  <c r="E8" i="17"/>
  <c r="D8" i="17"/>
  <c r="C8" i="17"/>
  <c r="B8" i="17"/>
  <c r="V6" i="17"/>
  <c r="Y6" i="17"/>
  <c r="X6" i="17"/>
  <c r="Y4" i="17"/>
  <c r="X4" i="17"/>
  <c r="V4" i="17"/>
  <c r="Z4" i="17" l="1"/>
  <c r="Y10" i="17"/>
  <c r="Y8" i="17"/>
  <c r="L23" i="17"/>
  <c r="AE20" i="17"/>
  <c r="AD20" i="17"/>
  <c r="AD16" i="17"/>
  <c r="AE16" i="17"/>
  <c r="AD12" i="17"/>
  <c r="AE12" i="17"/>
  <c r="AA4" i="17"/>
  <c r="AG4" i="17" s="1"/>
  <c r="AE8" i="17"/>
  <c r="AD8" i="17"/>
  <c r="X8" i="17"/>
  <c r="X10" i="17"/>
  <c r="X18" i="17"/>
  <c r="P21" i="17"/>
  <c r="L21" i="17"/>
  <c r="P23" i="17"/>
  <c r="Y14" i="17"/>
  <c r="Y16" i="17"/>
  <c r="X20" i="17"/>
  <c r="X12" i="17"/>
  <c r="D15" i="17"/>
  <c r="X14" i="17"/>
  <c r="Y20" i="17"/>
  <c r="Y22" i="17"/>
  <c r="D9" i="17"/>
  <c r="V8" i="17" s="1"/>
  <c r="Y12" i="17"/>
  <c r="D21" i="17"/>
  <c r="H21" i="17"/>
  <c r="D23" i="17"/>
  <c r="H23" i="17"/>
  <c r="W4" i="17"/>
  <c r="D13" i="17"/>
  <c r="D17" i="17"/>
  <c r="X16" i="17"/>
  <c r="D19" i="17"/>
  <c r="Y18" i="17"/>
  <c r="AA8" i="17"/>
  <c r="D11" i="17"/>
  <c r="V10" i="17" s="1"/>
  <c r="X22" i="17"/>
  <c r="V12" i="17" l="1"/>
  <c r="AF20" i="17"/>
  <c r="Z16" i="17"/>
  <c r="AF16" i="17"/>
  <c r="Z8" i="17"/>
  <c r="AG8" i="17" s="1"/>
  <c r="AF8" i="17"/>
  <c r="AF12" i="17"/>
  <c r="Z20" i="17"/>
  <c r="V22" i="17"/>
  <c r="AA16" i="17"/>
  <c r="V14" i="17"/>
  <c r="Z12" i="17"/>
  <c r="V18" i="17"/>
  <c r="V20" i="17"/>
  <c r="W8" i="17"/>
  <c r="AA20" i="17"/>
  <c r="V16" i="17"/>
  <c r="AA12" i="17"/>
  <c r="W20" i="17" l="1"/>
  <c r="W12" i="17"/>
  <c r="AG16" i="17"/>
  <c r="AG20" i="17"/>
  <c r="W16" i="17"/>
  <c r="AG12" i="17"/>
</calcChain>
</file>

<file path=xl/sharedStrings.xml><?xml version="1.0" encoding="utf-8"?>
<sst xmlns="http://schemas.openxmlformats.org/spreadsheetml/2006/main" count="656" uniqueCount="250">
  <si>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</si>
  <si>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</si>
  <si>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</si>
  <si>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</si>
  <si>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</si>
  <si>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</si>
  <si>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Sety wygrane</t>
  </si>
  <si>
    <t>Sety przegrane</t>
  </si>
  <si>
    <t>Stosunek setów</t>
  </si>
  <si>
    <t>Stosunek małych punktów</t>
  </si>
  <si>
    <t>MKS Dwójka Zawiercie 2</t>
  </si>
  <si>
    <t>UKS Tytan Ostrowy 1</t>
  </si>
  <si>
    <t>MKS Dwójka Zawiercie 5</t>
  </si>
  <si>
    <t>UKSG Blachownia 1</t>
  </si>
  <si>
    <t>MKS Dwójka Zawiercie 3</t>
  </si>
  <si>
    <t>KS Częstochowianka Częstochowa 1</t>
  </si>
  <si>
    <t>UKS Mikrus Katowice 1</t>
  </si>
  <si>
    <t>SPS Politechniki Częstochowskiej Częstochowa 2</t>
  </si>
  <si>
    <t>MKS Dwójka Zawiercie 4</t>
  </si>
  <si>
    <t>MTS AS Myszków 3</t>
  </si>
  <si>
    <t>MKS Dąbrowa Górnicza 1</t>
  </si>
  <si>
    <t>MTS AS Myszków 1</t>
  </si>
  <si>
    <t>UKS Mikrus Katowice 2</t>
  </si>
  <si>
    <t>MUKS Michałkowice 1</t>
  </si>
  <si>
    <t>MUKS Pasek Będzin 1</t>
  </si>
  <si>
    <t>UKSG Blachownia 2</t>
  </si>
  <si>
    <t>MKS Dwójka Zawiercie 7</t>
  </si>
  <si>
    <t>SPS Politechniki Częstochowskiej Częstochowa 1</t>
  </si>
  <si>
    <t>UKS Stars Volley Częstochowa 1</t>
  </si>
  <si>
    <t>MCKIS Jaworzno 3</t>
  </si>
  <si>
    <t>MKS Dwójka Zawiercie 1</t>
  </si>
  <si>
    <t>UKS Źródełko Katowice 1</t>
  </si>
  <si>
    <t>MTS AS Myszków 2</t>
  </si>
  <si>
    <t>UKS Mikrus Katowice 3</t>
  </si>
  <si>
    <t>MKS Dwójka Zawiercie 6</t>
  </si>
  <si>
    <t>UKS Tytan Ostrowy 2</t>
  </si>
  <si>
    <t>KSS Gumisie Pyskowice 2</t>
  </si>
  <si>
    <t>UKSG Blachownia 4</t>
  </si>
  <si>
    <t>MKS Dwójka Zawiercie 8</t>
  </si>
  <si>
    <t>UKSG Blachownia 3</t>
  </si>
  <si>
    <t>KS Częstochowianka Częstochowa 3</t>
  </si>
  <si>
    <t>UKS Stars Volley Częstochowa 2</t>
  </si>
  <si>
    <t>MOSM Tychy SP 10 4</t>
  </si>
  <si>
    <t>JKS SMS Jastrzębie  1</t>
  </si>
  <si>
    <t>KPKS Halemba 1</t>
  </si>
  <si>
    <t>MOSM Tychy SP 10 2</t>
  </si>
  <si>
    <t>MUKS Sari Żory 3</t>
  </si>
  <si>
    <t>MCKS Czeladź 1</t>
  </si>
  <si>
    <t>MOSM Tychy SP 19 2</t>
  </si>
  <si>
    <t>MKS Zorza Wodzisław Śl. 1</t>
  </si>
  <si>
    <t>Silesia Volley MSK Mysłowice 2</t>
  </si>
  <si>
    <t>MOSM Tychy SP 10 1</t>
  </si>
  <si>
    <t>MUKS Sari Żory 1</t>
  </si>
  <si>
    <t>MKS- MOS Płomień Sosnowiec 1</t>
  </si>
  <si>
    <t>MOSM Tychy SP 19 1</t>
  </si>
  <si>
    <t>JKS SMS Jastrzębie 2</t>
  </si>
  <si>
    <t>Lechia Volleyball Mysłowice 1</t>
  </si>
  <si>
    <t>SIKReT Gliwice 3</t>
  </si>
  <si>
    <t>JKS SMS Jastrzębie 3</t>
  </si>
  <si>
    <t>KPKS Halemba 2</t>
  </si>
  <si>
    <t>SIKReT Gliwice 2</t>
  </si>
  <si>
    <t>MUKS Sari Żory 2</t>
  </si>
  <si>
    <t>MCKS Czeladź  4</t>
  </si>
  <si>
    <t>MOSM Tychy SP 10 3</t>
  </si>
  <si>
    <t>KS J.A.J.O Jastrzębie 2</t>
  </si>
  <si>
    <t>MCKS Czeladź 2</t>
  </si>
  <si>
    <t>KS Siatkarz Beskid Skoczów</t>
  </si>
  <si>
    <t>MOSiR Łaziska Górne 1</t>
  </si>
  <si>
    <t>MCKS Czeladź 3</t>
  </si>
  <si>
    <t>KS J.A.J.O Jastrzębie 3</t>
  </si>
  <si>
    <t>Silesia Volley MSK Mysłowice 1</t>
  </si>
  <si>
    <t>JKS SMS Jastrzębie  6</t>
  </si>
  <si>
    <t>SIKReT Gliwice 1</t>
  </si>
  <si>
    <t>Silesia Volley MSK Mysłowice 4</t>
  </si>
  <si>
    <t>UKS Centrum przy POSIR Pszczyna 1</t>
  </si>
  <si>
    <t>Silesia Volley MSK Mysłowice 3</t>
  </si>
  <si>
    <t>MUKS Sari Żory 4</t>
  </si>
  <si>
    <t>MOSiR Łaziska Górne 3</t>
  </si>
  <si>
    <t>KPKS Halemba 3</t>
  </si>
  <si>
    <t>JKS SMS Jastrzębie 4</t>
  </si>
  <si>
    <t>KS J.A.J.O Jastrzębie 1</t>
  </si>
  <si>
    <t>MKS- MOS Płomień Sosnowiec 2</t>
  </si>
  <si>
    <t>MKS Zorza Wodzisław Śl. 2</t>
  </si>
  <si>
    <t>KPKS Halemba 4</t>
  </si>
  <si>
    <t>MUKS Sari Żory 5</t>
  </si>
  <si>
    <t>MKS Zorza Wodzisław Śl. 3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</si>
  <si>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31AC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</si>
  <si>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32AC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</si>
  <si>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33AC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</si>
  <si>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34AC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</si>
  <si>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35AC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</si>
  <si>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36AC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</si>
  <si>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37AC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</si>
  <si>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31BDE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</si>
  <si>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32BDE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</si>
  <si>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33BDE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</si>
  <si>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34BDE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</si>
  <si>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35BDE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</si>
  <si>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36BDE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</si>
  <si>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37BDE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</si>
  <si>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38BDE - Etap III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</si>
  <si>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39BDE - Etap III - 1 turniej </t>
  </si>
  <si>
    <t>21A</t>
  </si>
  <si>
    <t>22A</t>
  </si>
  <si>
    <t>23A</t>
  </si>
  <si>
    <t>24A</t>
  </si>
  <si>
    <t>31AC</t>
  </si>
  <si>
    <t>32AC</t>
  </si>
  <si>
    <t>33AC</t>
  </si>
  <si>
    <t>34AC</t>
  </si>
  <si>
    <t>35AC</t>
  </si>
  <si>
    <t>36AC</t>
  </si>
  <si>
    <t>37AC</t>
  </si>
  <si>
    <t>21A1</t>
  </si>
  <si>
    <t>21C3</t>
  </si>
  <si>
    <t>22A1</t>
  </si>
  <si>
    <t>22C3</t>
  </si>
  <si>
    <t>23A1</t>
  </si>
  <si>
    <t>24A1</t>
  </si>
  <si>
    <t>24A2</t>
  </si>
  <si>
    <t>21C1</t>
  </si>
  <si>
    <t>21A4</t>
  </si>
  <si>
    <t>22C1</t>
  </si>
  <si>
    <t>22A4</t>
  </si>
  <si>
    <t>23C1</t>
  </si>
  <si>
    <t>23C3</t>
  </si>
  <si>
    <t>24C3</t>
  </si>
  <si>
    <t>UKS Dąbrowiak Dąbrowa Górnicza 1</t>
  </si>
  <si>
    <t>MCKIS Jaworzno 2</t>
  </si>
  <si>
    <t>21A2</t>
  </si>
  <si>
    <t>21C4</t>
  </si>
  <si>
    <t>22A2</t>
  </si>
  <si>
    <t>22C4</t>
  </si>
  <si>
    <t>23C2</t>
  </si>
  <si>
    <t>23C4</t>
  </si>
  <si>
    <t>24C2</t>
  </si>
  <si>
    <t>MUKS Pasek Będzin 2</t>
  </si>
  <si>
    <t>MCKIS Jaworzno 1</t>
  </si>
  <si>
    <t>21C2</t>
  </si>
  <si>
    <t>21A5</t>
  </si>
  <si>
    <t>22C2</t>
  </si>
  <si>
    <t>22C5</t>
  </si>
  <si>
    <t>23A2</t>
  </si>
  <si>
    <t>24C1</t>
  </si>
  <si>
    <t>25C1</t>
  </si>
  <si>
    <t>MKS Dąbrowa Górnicza 2</t>
  </si>
  <si>
    <t>21A3</t>
  </si>
  <si>
    <t>21C5</t>
  </si>
  <si>
    <t>22A3</t>
  </si>
  <si>
    <t>22A5</t>
  </si>
  <si>
    <t>21C</t>
  </si>
  <si>
    <t>22C</t>
  </si>
  <si>
    <t>23C</t>
  </si>
  <si>
    <t>24C</t>
  </si>
  <si>
    <t>25C</t>
  </si>
  <si>
    <t>UKSG Blachownia 5</t>
  </si>
  <si>
    <t>KS Częstochowianka Częstochowa 4</t>
  </si>
  <si>
    <t>UKS Źródełko Katowice 2</t>
  </si>
  <si>
    <t>Gumisie Pyskowice 3</t>
  </si>
  <si>
    <t>MTS AS Myszków 4</t>
  </si>
  <si>
    <t>KS Częstochowianka Częstochowa 2</t>
  </si>
  <si>
    <t>KSS Gumisie Pyskowice 1</t>
  </si>
  <si>
    <t>21B</t>
  </si>
  <si>
    <t>22B</t>
  </si>
  <si>
    <t>23B</t>
  </si>
  <si>
    <t>24B</t>
  </si>
  <si>
    <t>MOSiR Łaziska Górne 5</t>
  </si>
  <si>
    <t>31BDE</t>
  </si>
  <si>
    <t>32BDE</t>
  </si>
  <si>
    <t>33BDE</t>
  </si>
  <si>
    <t>34BDE</t>
  </si>
  <si>
    <t>35BDE</t>
  </si>
  <si>
    <t>36BDE</t>
  </si>
  <si>
    <t>37BDE</t>
  </si>
  <si>
    <t>38BDE</t>
  </si>
  <si>
    <t>39BDE</t>
  </si>
  <si>
    <t>MOSM Tychy SP 19 3</t>
  </si>
  <si>
    <t>MOSiR Łaziska Górne 2</t>
  </si>
  <si>
    <t>MOSiR Łaziska Górne 6</t>
  </si>
  <si>
    <t>MOSiR Łaziska Górne 4</t>
  </si>
  <si>
    <t>21D</t>
  </si>
  <si>
    <t>22D</t>
  </si>
  <si>
    <t>23D</t>
  </si>
  <si>
    <t>24D</t>
  </si>
  <si>
    <t>25D</t>
  </si>
  <si>
    <t>JKS SMS Jastrzębie  7</t>
  </si>
  <si>
    <t>UKS Centrum przy POSIR Pszczyna 3</t>
  </si>
  <si>
    <t>UKS Centrum przy POSIR Pszczyna 2</t>
  </si>
  <si>
    <t>UKS Centrum przy POSIR Pszczyna 4</t>
  </si>
  <si>
    <t>21B1</t>
  </si>
  <si>
    <t xml:space="preserve">21E2 </t>
  </si>
  <si>
    <t>21D4</t>
  </si>
  <si>
    <t>22B2</t>
  </si>
  <si>
    <t>22E2</t>
  </si>
  <si>
    <t>23B1</t>
  </si>
  <si>
    <t>23B2</t>
  </si>
  <si>
    <t>24B1</t>
  </si>
  <si>
    <t>24D2</t>
  </si>
  <si>
    <t xml:space="preserve">MKS Bielsko - Biała </t>
  </si>
  <si>
    <t>JKS SMS Jastrzębie 5</t>
  </si>
  <si>
    <t>21D1</t>
  </si>
  <si>
    <t>21B3</t>
  </si>
  <si>
    <t>21E4</t>
  </si>
  <si>
    <t>22D1</t>
  </si>
  <si>
    <t>22B4</t>
  </si>
  <si>
    <t>22E4</t>
  </si>
  <si>
    <t>23E1</t>
  </si>
  <si>
    <t>23E3</t>
  </si>
  <si>
    <t>24E2</t>
  </si>
  <si>
    <t>21E1</t>
  </si>
  <si>
    <t>21D3</t>
  </si>
  <si>
    <t>22B1</t>
  </si>
  <si>
    <t>22E1</t>
  </si>
  <si>
    <t>22D3</t>
  </si>
  <si>
    <t>22D5</t>
  </si>
  <si>
    <t>23D2</t>
  </si>
  <si>
    <t>23D4</t>
  </si>
  <si>
    <t>24D3</t>
  </si>
  <si>
    <t>21E</t>
  </si>
  <si>
    <t>22E</t>
  </si>
  <si>
    <t>23E</t>
  </si>
  <si>
    <t>24E</t>
  </si>
  <si>
    <t>21B2</t>
  </si>
  <si>
    <t>21E3</t>
  </si>
  <si>
    <t>21D5</t>
  </si>
  <si>
    <t>22B3</t>
  </si>
  <si>
    <t>22E3</t>
  </si>
  <si>
    <t>22E5</t>
  </si>
  <si>
    <t>23E2</t>
  </si>
  <si>
    <t>24D1</t>
  </si>
  <si>
    <t>25D1</t>
  </si>
  <si>
    <t>21D2</t>
  </si>
  <si>
    <t>21B4</t>
  </si>
  <si>
    <t>21E5</t>
  </si>
  <si>
    <t>22D2</t>
  </si>
  <si>
    <t>22D4</t>
  </si>
  <si>
    <t>23D1</t>
  </si>
  <si>
    <t>23D3</t>
  </si>
  <si>
    <t>24E1</t>
  </si>
  <si>
    <t>Silesia Volley MSK Mysłowice 7</t>
  </si>
  <si>
    <t>MCKS Czeladź 6</t>
  </si>
  <si>
    <t>Silesia Volley MSK Mysłowice 5</t>
  </si>
  <si>
    <t>Silesia Volley MSK Mysłowice 6</t>
  </si>
  <si>
    <t>MCKS Czeladź 5</t>
  </si>
  <si>
    <t>IV</t>
  </si>
  <si>
    <t>I</t>
  </si>
  <si>
    <t>III</t>
  </si>
  <si>
    <t>V</t>
  </si>
  <si>
    <t>II</t>
  </si>
  <si>
    <t>UKS Dąbrowiak Dąbrowa Górnicza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</si>
</sst>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;@"/>
    <numFmt numFmtId="165" formatCode="[$-415]General"/>
    <numFmt numFmtId="166" formatCode="#,##0.00&quot; &quot;[$zł-415];[Red]&quot;-&quot;#,##0.00&quot; &quot;[$zł-415]"/>
  </numFmts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1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165" fontId="5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6" fontId="8" fillId="0" borderId="0"/>
  </cellStyleXfs>
  <cellXfs count="432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100" xfId="0" applyFill="1" applyBorder="1" applyAlignment="1" applyProtection="1">
      <alignment horizontal="center" vertical="center"/>
    </xf>
    <xf numFmtId="0" fontId="0" fillId="0" borderId="101" xfId="0" applyFill="1" applyBorder="1" applyAlignment="1" applyProtection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125" xfId="0" applyFont="1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126" xfId="0" applyFont="1" applyFill="1" applyBorder="1" applyAlignment="1">
      <alignment horizontal="center"/>
    </xf>
    <xf numFmtId="0" fontId="0" fillId="0" borderId="125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85" xfId="0" applyFill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130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165" fontId="9" fillId="0" borderId="0" xfId="3" applyFont="1" applyBorder="1" applyAlignment="1">
      <alignment horizontal="center" vertical="center"/>
    </xf>
    <xf numFmtId="165" fontId="9" fillId="0" borderId="101" xfId="3" applyFont="1" applyBorder="1" applyAlignment="1">
      <alignment horizontal="center" vertical="center"/>
    </xf>
    <xf numFmtId="165" fontId="9" fillId="0" borderId="150" xfId="3" applyFont="1" applyBorder="1" applyAlignment="1">
      <alignment horizontal="center" vertical="center"/>
    </xf>
    <xf numFmtId="165" fontId="9" fillId="0" borderId="151" xfId="3" applyFont="1" applyBorder="1" applyAlignment="1">
      <alignment horizontal="center" vertical="center"/>
    </xf>
    <xf numFmtId="165" fontId="9" fillId="0" borderId="152" xfId="3" applyFont="1" applyBorder="1" applyAlignment="1">
      <alignment horizontal="center" vertical="center"/>
    </xf>
    <xf numFmtId="165" fontId="9" fillId="0" borderId="155" xfId="3" applyFont="1" applyBorder="1" applyAlignment="1">
      <alignment horizontal="center" vertical="center"/>
    </xf>
    <xf numFmtId="165" fontId="9" fillId="0" borderId="156" xfId="3" applyFont="1" applyBorder="1" applyAlignment="1">
      <alignment horizontal="center" vertical="center"/>
    </xf>
    <xf numFmtId="165" fontId="9" fillId="0" borderId="101" xfId="3" applyFont="1" applyBorder="1" applyAlignment="1">
      <alignment horizontal="center"/>
    </xf>
    <xf numFmtId="165" fontId="9" fillId="0" borderId="0" xfId="3" applyFont="1" applyBorder="1" applyAlignment="1">
      <alignment horizontal="center"/>
    </xf>
    <xf numFmtId="165" fontId="9" fillId="0" borderId="153" xfId="3" applyFont="1" applyBorder="1" applyAlignment="1">
      <alignment horizontal="center"/>
    </xf>
    <xf numFmtId="165" fontId="9" fillId="0" borderId="154" xfId="3" applyFont="1" applyBorder="1" applyAlignment="1">
      <alignment horizontal="center"/>
    </xf>
    <xf numFmtId="165" fontId="9" fillId="0" borderId="152" xfId="3" applyFont="1" applyBorder="1" applyAlignment="1">
      <alignment horizontal="center"/>
    </xf>
    <xf numFmtId="165" fontId="9" fillId="0" borderId="162" xfId="3" applyFont="1" applyBorder="1" applyAlignment="1">
      <alignment horizontal="center"/>
    </xf>
    <xf numFmtId="165" fontId="9" fillId="0" borderId="158" xfId="3" applyFont="1" applyBorder="1" applyAlignment="1">
      <alignment horizontal="center"/>
    </xf>
    <xf numFmtId="165" fontId="9" fillId="0" borderId="159" xfId="3" applyFont="1" applyBorder="1" applyAlignment="1">
      <alignment horizontal="center"/>
    </xf>
    <xf numFmtId="165" fontId="5" fillId="0" borderId="141" xfId="3" applyBorder="1" applyAlignment="1" applyProtection="1">
      <alignment horizontal="center" vertical="center"/>
    </xf>
    <xf numFmtId="165" fontId="5" fillId="0" borderId="142" xfId="3" applyBorder="1" applyAlignment="1" applyProtection="1">
      <alignment horizontal="center" vertical="center"/>
    </xf>
    <xf numFmtId="165" fontId="5" fillId="0" borderId="143" xfId="3" applyBorder="1" applyAlignment="1" applyProtection="1">
      <alignment horizontal="center" vertical="center"/>
    </xf>
    <xf numFmtId="165" fontId="5" fillId="0" borderId="0" xfId="3" applyAlignment="1" applyProtection="1">
      <alignment horizontal="center" vertical="center"/>
    </xf>
    <xf numFmtId="165" fontId="5" fillId="0" borderId="144" xfId="3" applyBorder="1" applyAlignment="1" applyProtection="1">
      <alignment horizontal="center" vertical="center"/>
    </xf>
    <xf numFmtId="165" fontId="5" fillId="0" borderId="101" xfId="3" applyBorder="1" applyAlignment="1" applyProtection="1">
      <alignment horizontal="center" vertical="center"/>
    </xf>
    <xf numFmtId="165" fontId="5" fillId="0" borderId="145" xfId="3" applyBorder="1" applyAlignment="1" applyProtection="1">
      <alignment horizontal="center" vertical="center"/>
    </xf>
    <xf numFmtId="165" fontId="5" fillId="0" borderId="146" xfId="3" applyBorder="1" applyAlignment="1" applyProtection="1">
      <alignment horizontal="center" vertical="center"/>
    </xf>
    <xf numFmtId="165" fontId="5" fillId="0" borderId="140" xfId="3" applyBorder="1" applyAlignment="1" applyProtection="1">
      <alignment horizontal="center" vertical="center"/>
    </xf>
    <xf numFmtId="165" fontId="5" fillId="0" borderId="147" xfId="3" applyBorder="1" applyAlignment="1" applyProtection="1">
      <alignment horizontal="center" vertical="center"/>
    </xf>
    <xf numFmtId="165" fontId="5" fillId="0" borderId="149" xfId="3" applyBorder="1" applyAlignment="1" applyProtection="1">
      <alignment horizontal="center" vertical="center"/>
    </xf>
    <xf numFmtId="165" fontId="5" fillId="0" borderId="139" xfId="3" applyBorder="1" applyAlignment="1" applyProtection="1">
      <alignment horizontal="center" vertical="center"/>
    </xf>
    <xf numFmtId="165" fontId="9" fillId="0" borderId="153" xfId="3" applyFont="1" applyBorder="1" applyAlignment="1">
      <alignment horizontal="center" vertical="center"/>
    </xf>
    <xf numFmtId="165" fontId="9" fillId="0" borderId="154" xfId="3" applyFont="1" applyBorder="1" applyAlignment="1">
      <alignment horizontal="center" vertical="center"/>
    </xf>
    <xf numFmtId="165" fontId="9" fillId="0" borderId="163" xfId="3" applyFont="1" applyBorder="1" applyAlignment="1">
      <alignment horizontal="center" vertical="center"/>
    </xf>
    <xf numFmtId="165" fontId="9" fillId="0" borderId="158" xfId="3" applyFont="1" applyBorder="1" applyAlignment="1">
      <alignment horizontal="center" vertical="center"/>
    </xf>
    <xf numFmtId="165" fontId="9" fillId="0" borderId="159" xfId="3" applyFont="1" applyBorder="1" applyAlignment="1">
      <alignment horizontal="center" vertical="center"/>
    </xf>
    <xf numFmtId="165" fontId="5" fillId="0" borderId="146" xfId="3" applyBorder="1" applyAlignment="1" applyProtection="1">
      <alignment horizontal="center"/>
    </xf>
    <xf numFmtId="165" fontId="5" fillId="0" borderId="161" xfId="3" applyBorder="1" applyAlignment="1" applyProtection="1">
      <alignment horizontal="center"/>
    </xf>
    <xf numFmtId="165" fontId="5" fillId="0" borderId="101" xfId="3" applyBorder="1" applyAlignment="1" applyProtection="1">
      <alignment horizontal="center"/>
    </xf>
    <xf numFmtId="165" fontId="5" fillId="0" borderId="164" xfId="3" applyBorder="1" applyAlignment="1" applyProtection="1">
      <alignment horizontal="center"/>
    </xf>
    <xf numFmtId="165" fontId="5" fillId="0" borderId="104" xfId="3" applyBorder="1" applyAlignment="1" applyProtection="1">
      <alignment horizontal="center"/>
    </xf>
    <xf numFmtId="165" fontId="5" fillId="0" borderId="0" xfId="3" applyAlignment="1" applyProtection="1">
      <alignment horizontal="center"/>
    </xf>
    <xf numFmtId="165" fontId="5" fillId="0" borderId="149" xfId="3" applyBorder="1" applyAlignment="1" applyProtection="1">
      <alignment horizontal="center"/>
    </xf>
    <xf numFmtId="165" fontId="5" fillId="0" borderId="139" xfId="3" applyBorder="1" applyAlignment="1" applyProtection="1">
      <alignment horizontal="center"/>
    </xf>
    <xf numFmtId="165" fontId="5" fillId="0" borderId="145" xfId="3" applyBorder="1" applyAlignment="1" applyProtection="1">
      <alignment horizontal="center"/>
    </xf>
    <xf numFmtId="0" fontId="0" fillId="0" borderId="0" xfId="0" applyAlignment="1">
      <alignment wrapText="1"/>
    </xf>
    <xf numFmtId="0" fontId="10" fillId="5" borderId="165" xfId="0" applyFont="1" applyFill="1" applyBorder="1" applyAlignment="1">
      <alignment horizontal="center" vertical="center" wrapText="1"/>
    </xf>
    <xf numFmtId="0" fontId="10" fillId="0" borderId="165" xfId="0" applyFont="1" applyBorder="1"/>
    <xf numFmtId="0" fontId="10" fillId="0" borderId="165" xfId="0" applyFont="1" applyBorder="1" applyAlignment="1">
      <alignment horizontal="center" vertical="center"/>
    </xf>
    <xf numFmtId="0" fontId="0" fillId="5" borderId="165" xfId="0" applyFill="1" applyBorder="1" applyAlignment="1">
      <alignment wrapText="1"/>
    </xf>
    <xf numFmtId="0" fontId="0" fillId="5" borderId="0" xfId="0" applyFill="1" applyAlignment="1">
      <alignment wrapText="1"/>
    </xf>
    <xf numFmtId="0" fontId="11" fillId="7" borderId="165" xfId="0" applyFont="1" applyFill="1" applyBorder="1" applyAlignment="1">
      <alignment horizontal="center" vertical="center" wrapText="1"/>
    </xf>
    <xf numFmtId="0" fontId="11" fillId="7" borderId="166" xfId="0" applyFont="1" applyFill="1" applyBorder="1" applyAlignment="1">
      <alignment horizontal="center" vertical="center" wrapText="1"/>
    </xf>
    <xf numFmtId="0" fontId="0" fillId="0" borderId="165" xfId="0" applyBorder="1" applyAlignment="1">
      <alignment wrapText="1"/>
    </xf>
    <xf numFmtId="0" fontId="0" fillId="6" borderId="165" xfId="0" applyFill="1" applyBorder="1" applyAlignment="1">
      <alignment wrapText="1"/>
    </xf>
    <xf numFmtId="0" fontId="0" fillId="6" borderId="166" xfId="0" applyFill="1" applyBorder="1" applyAlignment="1">
      <alignment wrapText="1"/>
    </xf>
    <xf numFmtId="0" fontId="0" fillId="6" borderId="165" xfId="0" applyFill="1" applyBorder="1" applyAlignment="1">
      <alignment horizontal="center" wrapText="1"/>
    </xf>
    <xf numFmtId="0" fontId="11" fillId="7" borderId="165" xfId="0" applyFont="1" applyFill="1" applyBorder="1" applyAlignment="1">
      <alignment horizontal="center" vertical="center"/>
    </xf>
    <xf numFmtId="0" fontId="0" fillId="8" borderId="165" xfId="0" applyFill="1" applyBorder="1"/>
    <xf numFmtId="0" fontId="0" fillId="0" borderId="165" xfId="0" applyBorder="1"/>
    <xf numFmtId="0" fontId="0" fillId="9" borderId="165" xfId="0" applyFill="1" applyBorder="1"/>
    <xf numFmtId="0" fontId="0" fillId="10" borderId="165" xfId="0" applyFill="1" applyBorder="1"/>
    <xf numFmtId="0" fontId="11" fillId="7" borderId="166" xfId="0" applyFont="1" applyFill="1" applyBorder="1" applyAlignment="1">
      <alignment horizontal="center" vertical="center"/>
    </xf>
    <xf numFmtId="0" fontId="0" fillId="11" borderId="165" xfId="0" applyFill="1" applyBorder="1" applyAlignment="1">
      <alignment wrapText="1"/>
    </xf>
    <xf numFmtId="0" fontId="0" fillId="11" borderId="166" xfId="0" applyFill="1" applyBorder="1" applyAlignment="1">
      <alignment wrapText="1"/>
    </xf>
    <xf numFmtId="49" fontId="0" fillId="8" borderId="165" xfId="0" applyNumberFormat="1" applyFill="1" applyBorder="1"/>
    <xf numFmtId="49" fontId="0" fillId="9" borderId="165" xfId="0" applyNumberFormat="1" applyFill="1" applyBorder="1"/>
    <xf numFmtId="49" fontId="0" fillId="10" borderId="165" xfId="0" applyNumberFormat="1" applyFill="1" applyBorder="1"/>
    <xf numFmtId="0" fontId="0" fillId="11" borderId="0" xfId="0" applyFill="1" applyAlignment="1">
      <alignment wrapText="1"/>
    </xf>
    <xf numFmtId="0" fontId="11" fillId="0" borderId="165" xfId="0" applyFont="1" applyBorder="1" applyAlignment="1">
      <alignment horizontal="center" vertical="center" wrapText="1"/>
    </xf>
    <xf numFmtId="0" fontId="0" fillId="12" borderId="165" xfId="0" applyFill="1" applyBorder="1" applyAlignment="1">
      <alignment wrapText="1"/>
    </xf>
    <xf numFmtId="49" fontId="0" fillId="0" borderId="165" xfId="0" applyNumberFormat="1" applyBorder="1"/>
    <xf numFmtId="0" fontId="0" fillId="5" borderId="165" xfId="0" applyFont="1" applyFill="1" applyBorder="1" applyAlignment="1">
      <alignment horizontal="center" vertical="center"/>
    </xf>
    <xf numFmtId="0" fontId="0" fillId="6" borderId="165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65" xfId="0" applyFill="1" applyBorder="1" applyAlignment="1">
      <alignment horizontal="center" vertical="center" wrapText="1"/>
    </xf>
    <xf numFmtId="0" fontId="0" fillId="6" borderId="16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5" xfId="0" applyBorder="1" applyAlignment="1">
      <alignment horizontal="center" vertical="center"/>
    </xf>
    <xf numFmtId="0" fontId="10" fillId="0" borderId="165" xfId="0" applyFont="1" applyBorder="1" applyAlignment="1">
      <alignment horizontal="center" vertical="center" wrapText="1"/>
    </xf>
    <xf numFmtId="0" fontId="0" fillId="8" borderId="165" xfId="0" applyFill="1" applyBorder="1" applyAlignment="1">
      <alignment horizontal="center" vertical="center" wrapText="1"/>
    </xf>
    <xf numFmtId="0" fontId="0" fillId="9" borderId="165" xfId="0" applyFill="1" applyBorder="1" applyAlignment="1">
      <alignment horizontal="center" vertical="center" wrapText="1"/>
    </xf>
    <xf numFmtId="0" fontId="0" fillId="10" borderId="165" xfId="0" applyFill="1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/>
    </xf>
    <xf numFmtId="0" fontId="0" fillId="0" borderId="168" xfId="0" applyFont="1" applyBorder="1" applyAlignment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0" fontId="0" fillId="0" borderId="175" xfId="0" applyFont="1" applyBorder="1" applyAlignment="1">
      <alignment horizontal="center" vertical="center"/>
    </xf>
    <xf numFmtId="0" fontId="0" fillId="0" borderId="176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0" fillId="0" borderId="178" xfId="0" applyFont="1" applyBorder="1" applyAlignment="1">
      <alignment horizontal="center" vertical="center"/>
    </xf>
    <xf numFmtId="0" fontId="0" fillId="0" borderId="179" xfId="0" applyFont="1" applyBorder="1" applyAlignment="1">
      <alignment horizontal="center" vertical="center"/>
    </xf>
    <xf numFmtId="0" fontId="0" fillId="0" borderId="185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/>
    </xf>
    <xf numFmtId="0" fontId="0" fillId="0" borderId="186" xfId="0" applyFont="1" applyBorder="1" applyAlignment="1">
      <alignment horizontal="center"/>
    </xf>
    <xf numFmtId="0" fontId="0" fillId="0" borderId="179" xfId="0" applyFont="1" applyBorder="1" applyAlignment="1">
      <alignment horizontal="center"/>
    </xf>
    <xf numFmtId="0" fontId="0" fillId="0" borderId="187" xfId="0" applyFont="1" applyBorder="1" applyAlignment="1">
      <alignment horizontal="center"/>
    </xf>
    <xf numFmtId="0" fontId="0" fillId="0" borderId="178" xfId="0" applyFont="1" applyBorder="1" applyAlignment="1">
      <alignment horizontal="center"/>
    </xf>
    <xf numFmtId="0" fontId="0" fillId="0" borderId="188" xfId="0" applyFont="1" applyBorder="1" applyAlignment="1">
      <alignment horizontal="center"/>
    </xf>
    <xf numFmtId="0" fontId="0" fillId="0" borderId="167" xfId="0" applyFont="1" applyBorder="1" applyAlignment="1">
      <alignment horizontal="center"/>
    </xf>
    <xf numFmtId="0" fontId="0" fillId="0" borderId="170" xfId="0" applyFont="1" applyBorder="1" applyAlignment="1">
      <alignment horizontal="center"/>
    </xf>
    <xf numFmtId="0" fontId="0" fillId="0" borderId="169" xfId="0" applyFont="1" applyBorder="1" applyAlignment="1">
      <alignment horizontal="center"/>
    </xf>
    <xf numFmtId="0" fontId="0" fillId="0" borderId="185" xfId="0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0" fillId="0" borderId="175" xfId="0" applyFont="1" applyBorder="1" applyAlignment="1">
      <alignment horizontal="center"/>
    </xf>
    <xf numFmtId="0" fontId="0" fillId="0" borderId="176" xfId="0" applyFont="1" applyBorder="1" applyAlignment="1">
      <alignment horizontal="center"/>
    </xf>
    <xf numFmtId="0" fontId="0" fillId="0" borderId="177" xfId="0" applyFont="1" applyBorder="1" applyAlignment="1">
      <alignment horizontal="center"/>
    </xf>
    <xf numFmtId="0" fontId="0" fillId="0" borderId="183" xfId="0" applyFont="1" applyBorder="1" applyAlignment="1">
      <alignment horizontal="center"/>
    </xf>
    <xf numFmtId="0" fontId="0" fillId="0" borderId="189" xfId="0" applyFont="1" applyBorder="1" applyAlignment="1">
      <alignment horizontal="center"/>
    </xf>
    <xf numFmtId="0" fontId="0" fillId="0" borderId="184" xfId="0" applyFont="1" applyBorder="1" applyAlignment="1">
      <alignment horizontal="center"/>
    </xf>
    <xf numFmtId="0" fontId="0" fillId="0" borderId="171" xfId="0" applyFont="1" applyFill="1" applyBorder="1" applyAlignment="1">
      <alignment horizontal="center"/>
    </xf>
    <xf numFmtId="0" fontId="0" fillId="0" borderId="172" xfId="0" applyFont="1" applyFill="1" applyBorder="1" applyAlignment="1">
      <alignment horizontal="center"/>
    </xf>
    <xf numFmtId="0" fontId="0" fillId="0" borderId="183" xfId="0" applyFont="1" applyFill="1" applyBorder="1" applyAlignment="1">
      <alignment horizontal="center"/>
    </xf>
    <xf numFmtId="0" fontId="0" fillId="0" borderId="178" xfId="0" applyFont="1" applyFill="1" applyBorder="1" applyAlignment="1">
      <alignment horizontal="center"/>
    </xf>
    <xf numFmtId="0" fontId="0" fillId="0" borderId="179" xfId="0" applyFont="1" applyFill="1" applyBorder="1" applyAlignment="1">
      <alignment horizontal="center"/>
    </xf>
    <xf numFmtId="0" fontId="0" fillId="0" borderId="188" xfId="0" applyFont="1" applyFill="1" applyBorder="1" applyAlignment="1">
      <alignment horizontal="center"/>
    </xf>
    <xf numFmtId="165" fontId="5" fillId="0" borderId="190" xfId="3" applyBorder="1" applyAlignment="1" applyProtection="1">
      <alignment horizontal="center" vertical="center"/>
    </xf>
    <xf numFmtId="165" fontId="5" fillId="0" borderId="191" xfId="3" applyBorder="1" applyAlignment="1" applyProtection="1">
      <alignment horizontal="center" vertical="center"/>
    </xf>
    <xf numFmtId="165" fontId="5" fillId="0" borderId="192" xfId="3" applyBorder="1" applyAlignment="1" applyProtection="1">
      <alignment horizontal="center" vertical="center"/>
    </xf>
    <xf numFmtId="165" fontId="5" fillId="0" borderId="193" xfId="3" applyBorder="1" applyAlignment="1" applyProtection="1">
      <alignment horizontal="center" vertical="center"/>
    </xf>
    <xf numFmtId="165" fontId="5" fillId="0" borderId="194" xfId="3" applyBorder="1" applyAlignment="1" applyProtection="1">
      <alignment horizontal="center" vertical="center"/>
    </xf>
    <xf numFmtId="165" fontId="5" fillId="0" borderId="195" xfId="3" applyBorder="1" applyAlignment="1" applyProtection="1">
      <alignment horizontal="center" vertical="center"/>
    </xf>
    <xf numFmtId="0" fontId="0" fillId="0" borderId="196" xfId="0" applyFill="1" applyBorder="1" applyAlignment="1" applyProtection="1">
      <alignment horizontal="center" vertical="center"/>
    </xf>
    <xf numFmtId="165" fontId="5" fillId="0" borderId="197" xfId="3" applyBorder="1" applyAlignment="1" applyProtection="1">
      <alignment horizontal="center" vertical="center"/>
    </xf>
    <xf numFmtId="165" fontId="5" fillId="0" borderId="198" xfId="3" applyBorder="1" applyAlignment="1" applyProtection="1">
      <alignment horizontal="center" vertical="center"/>
    </xf>
    <xf numFmtId="165" fontId="5" fillId="0" borderId="199" xfId="3" applyBorder="1" applyAlignment="1" applyProtection="1">
      <alignment horizontal="center" vertical="center"/>
    </xf>
    <xf numFmtId="165" fontId="5" fillId="0" borderId="200" xfId="3" applyBorder="1" applyAlignment="1" applyProtection="1">
      <alignment horizontal="center" vertical="center"/>
    </xf>
    <xf numFmtId="0" fontId="0" fillId="0" borderId="203" xfId="0" applyFont="1" applyBorder="1" applyAlignment="1">
      <alignment horizontal="center" vertical="center"/>
    </xf>
    <xf numFmtId="165" fontId="5" fillId="0" borderId="195" xfId="3" applyBorder="1" applyAlignment="1" applyProtection="1">
      <alignment horizontal="center"/>
    </xf>
    <xf numFmtId="165" fontId="5" fillId="0" borderId="209" xfId="3" applyBorder="1" applyAlignment="1" applyProtection="1">
      <alignment horizontal="center"/>
    </xf>
    <xf numFmtId="0" fontId="0" fillId="0" borderId="210" xfId="0" applyFont="1" applyBorder="1" applyAlignment="1">
      <alignment horizontal="center"/>
    </xf>
    <xf numFmtId="165" fontId="5" fillId="0" borderId="199" xfId="3" applyBorder="1" applyAlignment="1" applyProtection="1">
      <alignment horizontal="center"/>
    </xf>
    <xf numFmtId="165" fontId="5" fillId="0" borderId="200" xfId="3" applyBorder="1" applyAlignment="1" applyProtection="1">
      <alignment horizontal="center"/>
    </xf>
    <xf numFmtId="0" fontId="0" fillId="0" borderId="213" xfId="0" applyFont="1" applyBorder="1" applyAlignment="1">
      <alignment horizontal="center"/>
    </xf>
    <xf numFmtId="0" fontId="0" fillId="0" borderId="214" xfId="0" applyFont="1" applyBorder="1" applyAlignment="1">
      <alignment horizontal="center"/>
    </xf>
    <xf numFmtId="0" fontId="0" fillId="0" borderId="215" xfId="0" applyFont="1" applyBorder="1" applyAlignment="1">
      <alignment horizontal="center"/>
    </xf>
    <xf numFmtId="0" fontId="0" fillId="0" borderId="216" xfId="0" applyFont="1" applyBorder="1" applyAlignment="1">
      <alignment horizontal="center"/>
    </xf>
    <xf numFmtId="165" fontId="5" fillId="0" borderId="194" xfId="3" applyBorder="1" applyAlignment="1" applyProtection="1">
      <alignment horizontal="center"/>
    </xf>
    <xf numFmtId="0" fontId="0" fillId="0" borderId="220" xfId="0" applyFont="1" applyBorder="1" applyAlignment="1">
      <alignment horizontal="center"/>
    </xf>
    <xf numFmtId="0" fontId="0" fillId="0" borderId="221" xfId="0" applyFont="1" applyBorder="1" applyAlignment="1">
      <alignment horizontal="center"/>
    </xf>
    <xf numFmtId="0" fontId="0" fillId="0" borderId="222" xfId="0" applyFont="1" applyBorder="1" applyAlignment="1">
      <alignment horizontal="center"/>
    </xf>
    <xf numFmtId="0" fontId="0" fillId="0" borderId="223" xfId="0" applyFont="1" applyBorder="1" applyAlignment="1">
      <alignment horizontal="center"/>
    </xf>
    <xf numFmtId="0" fontId="0" fillId="0" borderId="224" xfId="0" applyFont="1" applyBorder="1" applyAlignment="1">
      <alignment horizontal="center"/>
    </xf>
    <xf numFmtId="0" fontId="0" fillId="0" borderId="203" xfId="0" applyFont="1" applyBorder="1" applyAlignment="1">
      <alignment horizontal="center"/>
    </xf>
    <xf numFmtId="0" fontId="0" fillId="0" borderId="218" xfId="0" applyFont="1" applyBorder="1" applyAlignment="1">
      <alignment horizontal="center"/>
    </xf>
    <xf numFmtId="0" fontId="0" fillId="0" borderId="225" xfId="0" applyFont="1" applyBorder="1" applyAlignment="1">
      <alignment horizontal="center"/>
    </xf>
    <xf numFmtId="0" fontId="0" fillId="0" borderId="226" xfId="0" applyFont="1" applyBorder="1" applyAlignment="1">
      <alignment horizontal="center"/>
    </xf>
    <xf numFmtId="0" fontId="0" fillId="0" borderId="227" xfId="0" applyFont="1" applyBorder="1" applyAlignment="1">
      <alignment horizontal="center"/>
    </xf>
    <xf numFmtId="0" fontId="0" fillId="0" borderId="219" xfId="0" applyFont="1" applyBorder="1" applyAlignment="1">
      <alignment horizontal="center"/>
    </xf>
    <xf numFmtId="0" fontId="0" fillId="0" borderId="218" xfId="0" applyFont="1" applyFill="1" applyBorder="1" applyAlignment="1">
      <alignment horizontal="center"/>
    </xf>
    <xf numFmtId="0" fontId="0" fillId="0" borderId="228" xfId="0" applyFont="1" applyFill="1" applyBorder="1" applyAlignment="1">
      <alignment horizontal="center"/>
    </xf>
    <xf numFmtId="0" fontId="0" fillId="0" borderId="229" xfId="0" applyFont="1" applyBorder="1" applyAlignment="1">
      <alignment horizontal="center"/>
    </xf>
    <xf numFmtId="0" fontId="0" fillId="0" borderId="230" xfId="0" applyFont="1" applyBorder="1" applyAlignment="1">
      <alignment horizontal="center"/>
    </xf>
    <xf numFmtId="0" fontId="0" fillId="0" borderId="231" xfId="0" applyFont="1" applyBorder="1" applyAlignment="1">
      <alignment horizontal="center"/>
    </xf>
    <xf numFmtId="0" fontId="0" fillId="0" borderId="232" xfId="0" applyFont="1" applyBorder="1" applyAlignment="1">
      <alignment horizontal="center"/>
    </xf>
    <xf numFmtId="0" fontId="0" fillId="0" borderId="213" xfId="0" applyFont="1" applyFill="1" applyBorder="1" applyAlignment="1">
      <alignment horizontal="center"/>
    </xf>
    <xf numFmtId="165" fontId="9" fillId="0" borderId="209" xfId="3" applyFont="1" applyBorder="1" applyAlignment="1">
      <alignment horizontal="center"/>
    </xf>
    <xf numFmtId="165" fontId="9" fillId="0" borderId="233" xfId="3" applyFont="1" applyBorder="1" applyAlignment="1">
      <alignment horizontal="center"/>
    </xf>
    <xf numFmtId="165" fontId="9" fillId="0" borderId="234" xfId="3" applyFont="1" applyBorder="1" applyAlignment="1">
      <alignment horizontal="center"/>
    </xf>
    <xf numFmtId="165" fontId="9" fillId="0" borderId="235" xfId="3" applyFont="1" applyBorder="1" applyAlignment="1">
      <alignment horizontal="center"/>
    </xf>
    <xf numFmtId="0" fontId="0" fillId="0" borderId="214" xfId="0" applyFont="1" applyBorder="1" applyAlignment="1">
      <alignment horizontal="center" vertical="center"/>
    </xf>
    <xf numFmtId="0" fontId="0" fillId="0" borderId="236" xfId="0" applyFont="1" applyBorder="1" applyAlignment="1">
      <alignment horizontal="center" vertical="center"/>
    </xf>
    <xf numFmtId="0" fontId="0" fillId="0" borderId="216" xfId="0" applyFont="1" applyBorder="1" applyAlignment="1">
      <alignment horizontal="center" vertical="center"/>
    </xf>
    <xf numFmtId="0" fontId="0" fillId="0" borderId="215" xfId="0" applyFont="1" applyBorder="1" applyAlignment="1">
      <alignment horizontal="center" vertical="center"/>
    </xf>
    <xf numFmtId="0" fontId="0" fillId="0" borderId="237" xfId="0" applyFont="1" applyBorder="1" applyAlignment="1">
      <alignment horizontal="center" vertical="center"/>
    </xf>
    <xf numFmtId="0" fontId="0" fillId="0" borderId="226" xfId="0" applyFont="1" applyBorder="1" applyAlignment="1">
      <alignment horizontal="center" vertical="center"/>
    </xf>
    <xf numFmtId="0" fontId="0" fillId="0" borderId="221" xfId="0" applyFont="1" applyBorder="1" applyAlignment="1">
      <alignment horizontal="center" vertical="center"/>
    </xf>
    <xf numFmtId="0" fontId="0" fillId="0" borderId="222" xfId="0" applyFont="1" applyBorder="1" applyAlignment="1">
      <alignment horizontal="center" vertical="center"/>
    </xf>
    <xf numFmtId="0" fontId="0" fillId="0" borderId="238" xfId="0" applyFont="1" applyBorder="1" applyAlignment="1">
      <alignment horizontal="center" vertical="center"/>
    </xf>
    <xf numFmtId="0" fontId="0" fillId="0" borderId="229" xfId="0" applyFont="1" applyBorder="1" applyAlignment="1">
      <alignment horizontal="center" vertical="center"/>
    </xf>
    <xf numFmtId="0" fontId="0" fillId="0" borderId="223" xfId="0" applyFont="1" applyBorder="1" applyAlignment="1">
      <alignment horizontal="center" vertical="center"/>
    </xf>
    <xf numFmtId="0" fontId="0" fillId="0" borderId="224" xfId="0" applyFont="1" applyBorder="1" applyAlignment="1">
      <alignment horizontal="center" vertical="center"/>
    </xf>
    <xf numFmtId="0" fontId="0" fillId="0" borderId="239" xfId="0" applyFont="1" applyBorder="1" applyAlignment="1">
      <alignment horizontal="center" vertical="center"/>
    </xf>
    <xf numFmtId="0" fontId="0" fillId="0" borderId="232" xfId="0" applyFont="1" applyBorder="1" applyAlignment="1">
      <alignment horizontal="center" vertical="center"/>
    </xf>
    <xf numFmtId="0" fontId="0" fillId="0" borderId="225" xfId="0" applyFont="1" applyBorder="1" applyAlignment="1">
      <alignment horizontal="center" vertical="center"/>
    </xf>
    <xf numFmtId="0" fontId="0" fillId="0" borderId="240" xfId="0" applyFont="1" applyBorder="1" applyAlignment="1">
      <alignment horizontal="center"/>
    </xf>
    <xf numFmtId="0" fontId="0" fillId="0" borderId="239" xfId="0" applyFont="1" applyBorder="1" applyAlignment="1">
      <alignment horizontal="center"/>
    </xf>
    <xf numFmtId="0" fontId="0" fillId="0" borderId="237" xfId="0" applyFont="1" applyFill="1" applyBorder="1" applyAlignment="1">
      <alignment horizontal="center"/>
    </xf>
    <xf numFmtId="0" fontId="0" fillId="0" borderId="226" xfId="0" applyFont="1" applyFill="1" applyBorder="1" applyAlignment="1">
      <alignment horizontal="center"/>
    </xf>
    <xf numFmtId="0" fontId="0" fillId="0" borderId="239" xfId="0" applyFont="1" applyFill="1" applyBorder="1" applyAlignment="1">
      <alignment horizontal="center"/>
    </xf>
    <xf numFmtId="0" fontId="0" fillId="0" borderId="23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5" fontId="5" fillId="0" borderId="157" xfId="3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9" fillId="4" borderId="160" xfId="3" applyFont="1" applyFill="1" applyBorder="1" applyAlignment="1">
      <alignment horizontal="center"/>
    </xf>
    <xf numFmtId="0" fontId="1" fillId="0" borderId="88" xfId="0" applyFont="1" applyBorder="1" applyAlignment="1">
      <alignment horizontal="center" vertical="center"/>
    </xf>
    <xf numFmtId="165" fontId="5" fillId="0" borderId="148" xfId="3" applyBorder="1" applyAlignment="1" applyProtection="1">
      <alignment horizontal="center"/>
    </xf>
    <xf numFmtId="0" fontId="0" fillId="0" borderId="102" xfId="0" applyFill="1" applyBorder="1" applyAlignment="1" applyProtection="1">
      <alignment horizontal="center"/>
    </xf>
    <xf numFmtId="0" fontId="0" fillId="0" borderId="103" xfId="0" applyFill="1" applyBorder="1" applyAlignment="1" applyProtection="1">
      <alignment horizontal="center"/>
    </xf>
    <xf numFmtId="165" fontId="5" fillId="0" borderId="148" xfId="3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2" borderId="67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164" fontId="1" fillId="0" borderId="78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99" xfId="0" applyFont="1" applyBorder="1" applyAlignment="1">
      <alignment horizontal="center" vertical="center"/>
    </xf>
    <xf numFmtId="164" fontId="1" fillId="0" borderId="81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3" borderId="114" xfId="0" applyFont="1" applyFill="1" applyBorder="1" applyAlignment="1">
      <alignment horizontal="center"/>
    </xf>
    <xf numFmtId="0" fontId="0" fillId="3" borderId="115" xfId="0" applyFont="1" applyFill="1" applyBorder="1" applyAlignment="1">
      <alignment horizontal="center"/>
    </xf>
    <xf numFmtId="0" fontId="0" fillId="3" borderId="116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80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3" borderId="182" xfId="0" applyFont="1" applyFill="1" applyBorder="1" applyAlignment="1">
      <alignment horizontal="center"/>
    </xf>
    <xf numFmtId="0" fontId="0" fillId="3" borderId="183" xfId="0" applyFont="1" applyFill="1" applyBorder="1" applyAlignment="1">
      <alignment horizontal="center"/>
    </xf>
    <xf numFmtId="0" fontId="0" fillId="3" borderId="184" xfId="0" applyFont="1" applyFill="1" applyBorder="1" applyAlignment="1">
      <alignment horizontal="center"/>
    </xf>
    <xf numFmtId="0" fontId="0" fillId="0" borderId="173" xfId="0" applyBorder="1" applyAlignment="1">
      <alignment horizontal="center"/>
    </xf>
    <xf numFmtId="0" fontId="0" fillId="0" borderId="174" xfId="0" applyBorder="1" applyAlignment="1">
      <alignment horizontal="center"/>
    </xf>
    <xf numFmtId="0" fontId="0" fillId="2" borderId="182" xfId="0" applyFont="1" applyFill="1" applyBorder="1" applyAlignment="1">
      <alignment horizontal="center"/>
    </xf>
    <xf numFmtId="0" fontId="0" fillId="2" borderId="183" xfId="0" applyFont="1" applyFill="1" applyBorder="1" applyAlignment="1">
      <alignment horizontal="center"/>
    </xf>
    <xf numFmtId="0" fontId="0" fillId="2" borderId="184" xfId="0" applyFont="1" applyFill="1" applyBorder="1" applyAlignment="1">
      <alignment horizontal="center"/>
    </xf>
    <xf numFmtId="165" fontId="5" fillId="0" borderId="205" xfId="3" applyBorder="1" applyAlignment="1">
      <alignment horizontal="center"/>
    </xf>
    <xf numFmtId="0" fontId="0" fillId="0" borderId="206" xfId="0" applyBorder="1" applyAlignment="1">
      <alignment horizontal="center"/>
    </xf>
    <xf numFmtId="0" fontId="0" fillId="0" borderId="207" xfId="0" applyBorder="1" applyAlignment="1">
      <alignment horizontal="center"/>
    </xf>
    <xf numFmtId="165" fontId="9" fillId="4" borderId="208" xfId="3" applyFont="1" applyFill="1" applyBorder="1" applyAlignment="1">
      <alignment horizontal="center"/>
    </xf>
    <xf numFmtId="0" fontId="0" fillId="0" borderId="201" xfId="0" applyFill="1" applyBorder="1" applyAlignment="1" applyProtection="1">
      <alignment horizontal="center"/>
    </xf>
    <xf numFmtId="0" fontId="0" fillId="0" borderId="202" xfId="0" applyFill="1" applyBorder="1" applyAlignment="1" applyProtection="1">
      <alignment horizontal="center"/>
    </xf>
    <xf numFmtId="165" fontId="5" fillId="0" borderId="204" xfId="3" applyBorder="1" applyAlignment="1">
      <alignment horizontal="center"/>
    </xf>
    <xf numFmtId="0" fontId="0" fillId="2" borderId="217" xfId="0" applyFont="1" applyFill="1" applyBorder="1" applyAlignment="1">
      <alignment horizontal="center"/>
    </xf>
    <xf numFmtId="0" fontId="0" fillId="2" borderId="218" xfId="0" applyFont="1" applyFill="1" applyBorder="1" applyAlignment="1">
      <alignment horizontal="center"/>
    </xf>
    <xf numFmtId="0" fontId="0" fillId="2" borderId="219" xfId="0" applyFont="1" applyFill="1" applyBorder="1" applyAlignment="1">
      <alignment horizontal="center"/>
    </xf>
    <xf numFmtId="0" fontId="0" fillId="0" borderId="211" xfId="0" applyBorder="1" applyAlignment="1">
      <alignment horizontal="center"/>
    </xf>
    <xf numFmtId="0" fontId="0" fillId="0" borderId="212" xfId="0" applyBorder="1" applyAlignment="1">
      <alignment horizontal="center"/>
    </xf>
    <xf numFmtId="165" fontId="5" fillId="0" borderId="204" xfId="3" applyBorder="1" applyAlignment="1" applyProtection="1">
      <alignment horizontal="center"/>
    </xf>
    <xf numFmtId="0" fontId="0" fillId="3" borderId="217" xfId="0" applyFont="1" applyFill="1" applyBorder="1" applyAlignment="1">
      <alignment horizontal="center"/>
    </xf>
    <xf numFmtId="0" fontId="0" fillId="3" borderId="218" xfId="0" applyFont="1" applyFill="1" applyBorder="1" applyAlignment="1">
      <alignment horizontal="center"/>
    </xf>
    <xf numFmtId="0" fontId="0" fillId="3" borderId="219" xfId="0" applyFont="1" applyFill="1" applyBorder="1" applyAlignment="1">
      <alignment horizontal="center"/>
    </xf>
  </cellXfs>
  <cellStyles count="8">
    <cellStyle name="Excel Built-in Normal" xfId="3"/>
    <cellStyle name="Heading" xfId="4"/>
    <cellStyle name="Heading1" xfId="5"/>
    <cellStyle name="Normalny" xfId="0" builtinId="0"/>
    <cellStyle name="Normalny 2" xfId="1"/>
    <cellStyle name="Normalny 3" xfId="2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90" zoomScaleNormal="90" workbookViewId="0">
      <selection activeCell="U12" sqref="U12"/>
    </sheetView>
  </sheetViews>
  <sheetFormatPr defaultColWidth="8.85546875" defaultRowHeight="15" x14ac:dyDescent="0.25"/>
  <cols>
    <col min="1" max="1" width="8.85546875" style="1"/>
    <col min="2" max="2" width="21" style="1" bestFit="1" customWidth="1"/>
    <col min="3" max="3" width="2" style="1" bestFit="1" customWidth="1"/>
    <col min="4" max="4" width="21.7109375" style="1" bestFit="1" customWidth="1"/>
    <col min="5" max="5" width="2" style="1" bestFit="1" customWidth="1"/>
    <col min="6" max="6" width="21.7109375" style="1" bestFit="1" customWidth="1"/>
    <col min="7" max="7" width="2" style="1" bestFit="1" customWidth="1"/>
    <col min="8" max="8" width="21" style="1" bestFit="1" customWidth="1"/>
    <col min="9" max="9" width="2" style="1" bestFit="1" customWidth="1"/>
    <col min="10" max="10" width="16.7109375" style="1" customWidth="1"/>
    <col min="11" max="16384" width="8.85546875" style="1"/>
  </cols>
  <sheetData>
    <row r="1" spans="1:2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2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21" x14ac:dyDescent="0.25">
      <c r="A3" s="170"/>
      <c r="B3" s="171" t="s">
        <v>102</v>
      </c>
      <c r="C3" s="171"/>
      <c r="D3" s="171" t="s">
        <v>103</v>
      </c>
      <c r="E3" s="171"/>
      <c r="F3" s="171" t="s">
        <v>104</v>
      </c>
      <c r="G3" s="171"/>
      <c r="H3" s="171" t="s">
        <v>105</v>
      </c>
      <c r="I3" s="171"/>
      <c r="J3" s="170"/>
      <c r="K3" s="170"/>
      <c r="L3" s="170"/>
      <c r="N3" s="172"/>
      <c r="O3" s="173" t="s">
        <v>106</v>
      </c>
      <c r="P3" s="173" t="s">
        <v>107</v>
      </c>
      <c r="Q3" s="173" t="s">
        <v>108</v>
      </c>
      <c r="R3" s="173" t="s">
        <v>109</v>
      </c>
      <c r="S3" s="173" t="s">
        <v>110</v>
      </c>
      <c r="T3" s="173" t="s">
        <v>111</v>
      </c>
      <c r="U3" s="172" t="s">
        <v>112</v>
      </c>
    </row>
    <row r="4" spans="1:21" ht="30" x14ac:dyDescent="0.25">
      <c r="A4" s="170"/>
      <c r="B4" s="174" t="s">
        <v>10</v>
      </c>
      <c r="C4" s="174">
        <v>1</v>
      </c>
      <c r="D4" s="174" t="s">
        <v>20</v>
      </c>
      <c r="E4" s="174">
        <v>1</v>
      </c>
      <c r="F4" s="174" t="s">
        <v>30</v>
      </c>
      <c r="G4" s="174">
        <v>1</v>
      </c>
      <c r="H4" s="174" t="s">
        <v>34</v>
      </c>
      <c r="I4" s="174">
        <v>1</v>
      </c>
      <c r="J4" s="170"/>
      <c r="K4" s="170"/>
      <c r="L4" s="170"/>
      <c r="N4" s="172">
        <v>1</v>
      </c>
      <c r="O4" s="197" t="s">
        <v>113</v>
      </c>
      <c r="P4" s="198" t="s">
        <v>114</v>
      </c>
      <c r="Q4" s="197" t="s">
        <v>115</v>
      </c>
      <c r="R4" s="198" t="s">
        <v>116</v>
      </c>
      <c r="S4" s="197" t="s">
        <v>117</v>
      </c>
      <c r="T4" s="197" t="s">
        <v>118</v>
      </c>
      <c r="U4" s="197" t="s">
        <v>119</v>
      </c>
    </row>
    <row r="5" spans="1:21" ht="30" x14ac:dyDescent="0.25">
      <c r="A5" s="170"/>
      <c r="B5" s="174" t="s">
        <v>12</v>
      </c>
      <c r="C5" s="174">
        <v>2</v>
      </c>
      <c r="D5" s="174" t="s">
        <v>22</v>
      </c>
      <c r="E5" s="174">
        <v>2</v>
      </c>
      <c r="F5" s="174" t="s">
        <v>33</v>
      </c>
      <c r="G5" s="174">
        <v>2</v>
      </c>
      <c r="H5" s="174" t="s">
        <v>38</v>
      </c>
      <c r="I5" s="174">
        <v>2</v>
      </c>
      <c r="J5" s="170"/>
      <c r="K5" s="170"/>
      <c r="L5" s="170"/>
      <c r="N5" s="172">
        <v>2</v>
      </c>
      <c r="O5" s="198" t="s">
        <v>120</v>
      </c>
      <c r="P5" s="197" t="s">
        <v>121</v>
      </c>
      <c r="Q5" s="198" t="s">
        <v>122</v>
      </c>
      <c r="R5" s="197" t="s">
        <v>123</v>
      </c>
      <c r="S5" s="198" t="s">
        <v>124</v>
      </c>
      <c r="T5" s="198" t="s">
        <v>125</v>
      </c>
      <c r="U5" s="198" t="s">
        <v>126</v>
      </c>
    </row>
    <row r="6" spans="1:21" ht="30.6" customHeight="1" x14ac:dyDescent="0.25">
      <c r="A6" s="170"/>
      <c r="B6" s="174" t="s">
        <v>14</v>
      </c>
      <c r="C6" s="174">
        <v>3</v>
      </c>
      <c r="D6" s="174" t="s">
        <v>24</v>
      </c>
      <c r="E6" s="174">
        <v>3</v>
      </c>
      <c r="F6" s="174" t="s">
        <v>127</v>
      </c>
      <c r="G6" s="174">
        <v>3</v>
      </c>
      <c r="H6" s="174" t="s">
        <v>128</v>
      </c>
      <c r="I6" s="174">
        <v>3</v>
      </c>
      <c r="J6" s="170"/>
      <c r="K6" s="170"/>
      <c r="L6" s="170"/>
      <c r="N6" s="172">
        <v>3</v>
      </c>
      <c r="O6" s="197" t="s">
        <v>129</v>
      </c>
      <c r="P6" s="198" t="s">
        <v>130</v>
      </c>
      <c r="Q6" s="197" t="s">
        <v>131</v>
      </c>
      <c r="R6" s="198" t="s">
        <v>132</v>
      </c>
      <c r="S6" s="198" t="s">
        <v>133</v>
      </c>
      <c r="T6" s="198" t="s">
        <v>134</v>
      </c>
      <c r="U6" s="198" t="s">
        <v>135</v>
      </c>
    </row>
    <row r="7" spans="1:21" ht="30" x14ac:dyDescent="0.25">
      <c r="A7" s="170"/>
      <c r="B7" s="174" t="s">
        <v>16</v>
      </c>
      <c r="C7" s="174">
        <v>4</v>
      </c>
      <c r="D7" s="174" t="s">
        <v>26</v>
      </c>
      <c r="E7" s="174">
        <v>4</v>
      </c>
      <c r="F7" s="174" t="s">
        <v>136</v>
      </c>
      <c r="G7" s="174">
        <v>4</v>
      </c>
      <c r="H7" s="174" t="s">
        <v>137</v>
      </c>
      <c r="I7" s="174">
        <v>4</v>
      </c>
      <c r="J7" s="170"/>
      <c r="K7" s="170"/>
      <c r="L7" s="170"/>
      <c r="N7" s="172">
        <v>4</v>
      </c>
      <c r="O7" s="198" t="s">
        <v>138</v>
      </c>
      <c r="P7" s="197" t="s">
        <v>139</v>
      </c>
      <c r="Q7" s="198" t="s">
        <v>140</v>
      </c>
      <c r="R7" s="198" t="s">
        <v>141</v>
      </c>
      <c r="S7" s="197" t="s">
        <v>142</v>
      </c>
      <c r="T7" s="198" t="s">
        <v>143</v>
      </c>
      <c r="U7" s="198" t="s">
        <v>144</v>
      </c>
    </row>
    <row r="8" spans="1:21" ht="30" x14ac:dyDescent="0.25">
      <c r="A8" s="170"/>
      <c r="B8" s="174" t="s">
        <v>18</v>
      </c>
      <c r="C8" s="174">
        <v>5</v>
      </c>
      <c r="D8" s="174" t="s">
        <v>29</v>
      </c>
      <c r="E8" s="174">
        <v>5</v>
      </c>
      <c r="F8" s="174" t="s">
        <v>145</v>
      </c>
      <c r="G8" s="175">
        <v>5</v>
      </c>
      <c r="H8" s="170"/>
      <c r="I8" s="170"/>
      <c r="J8" s="170"/>
      <c r="K8" s="170"/>
      <c r="L8" s="170"/>
      <c r="N8" s="172">
        <v>5</v>
      </c>
      <c r="O8" s="197" t="s">
        <v>146</v>
      </c>
      <c r="P8" s="198" t="s">
        <v>147</v>
      </c>
      <c r="Q8" s="197" t="s">
        <v>148</v>
      </c>
      <c r="R8" s="197" t="s">
        <v>149</v>
      </c>
      <c r="S8" s="199"/>
      <c r="T8" s="200"/>
      <c r="U8" s="200"/>
    </row>
    <row r="9" spans="1:21" x14ac:dyDescent="0.2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21" x14ac:dyDescent="0.2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21" ht="15.75" x14ac:dyDescent="0.25">
      <c r="A11" s="170"/>
      <c r="B11" s="176" t="s">
        <v>150</v>
      </c>
      <c r="C11" s="176"/>
      <c r="D11" s="176" t="s">
        <v>151</v>
      </c>
      <c r="E11" s="176"/>
      <c r="F11" s="176" t="s">
        <v>152</v>
      </c>
      <c r="G11" s="176"/>
      <c r="H11" s="176" t="s">
        <v>153</v>
      </c>
      <c r="I11" s="177"/>
      <c r="J11" s="176" t="s">
        <v>154</v>
      </c>
      <c r="K11" s="178"/>
      <c r="L11" s="170"/>
    </row>
    <row r="12" spans="1:21" ht="30" x14ac:dyDescent="0.25">
      <c r="A12" s="170"/>
      <c r="B12" s="179" t="s">
        <v>11</v>
      </c>
      <c r="C12" s="179">
        <v>1</v>
      </c>
      <c r="D12" s="179" t="s">
        <v>21</v>
      </c>
      <c r="E12" s="179">
        <v>1</v>
      </c>
      <c r="F12" s="179" t="s">
        <v>31</v>
      </c>
      <c r="G12" s="179">
        <v>1</v>
      </c>
      <c r="H12" s="179" t="s">
        <v>37</v>
      </c>
      <c r="I12" s="180">
        <v>1</v>
      </c>
      <c r="J12" s="179" t="s">
        <v>41</v>
      </c>
      <c r="K12" s="179">
        <v>1</v>
      </c>
      <c r="L12" s="170"/>
      <c r="N12" s="172"/>
      <c r="O12" s="173" t="s">
        <v>106</v>
      </c>
      <c r="P12" s="173" t="s">
        <v>107</v>
      </c>
      <c r="Q12" s="173" t="s">
        <v>108</v>
      </c>
      <c r="R12" s="173" t="s">
        <v>109</v>
      </c>
      <c r="S12" s="173" t="s">
        <v>110</v>
      </c>
      <c r="T12" s="173" t="s">
        <v>111</v>
      </c>
      <c r="U12" s="173" t="s">
        <v>112</v>
      </c>
    </row>
    <row r="13" spans="1:21" ht="30" x14ac:dyDescent="0.25">
      <c r="A13" s="170"/>
      <c r="B13" s="179" t="s">
        <v>13</v>
      </c>
      <c r="C13" s="179">
        <v>2</v>
      </c>
      <c r="D13" s="179" t="s">
        <v>23</v>
      </c>
      <c r="E13" s="179">
        <v>2</v>
      </c>
      <c r="F13" s="179" t="s">
        <v>32</v>
      </c>
      <c r="G13" s="179">
        <v>2</v>
      </c>
      <c r="H13" s="179" t="s">
        <v>40</v>
      </c>
      <c r="I13" s="180">
        <v>2</v>
      </c>
      <c r="J13" s="179" t="s">
        <v>155</v>
      </c>
      <c r="K13" s="179">
        <v>2</v>
      </c>
      <c r="L13" s="170"/>
      <c r="N13" s="172">
        <v>1</v>
      </c>
      <c r="O13" s="197" t="str">
        <f>B4</f>
        <v>MKS Dwójka Zawiercie 2</v>
      </c>
      <c r="P13" s="198" t="str">
        <f>B14</f>
        <v>KS Częstochowianka Częstochowa 1</v>
      </c>
      <c r="Q13" s="197" t="str">
        <f>D4</f>
        <v>MKS Dąbrowa Górnicza 1</v>
      </c>
      <c r="R13" s="198" t="str">
        <f>D14</f>
        <v>UKSG Blachownia 2</v>
      </c>
      <c r="S13" s="197" t="str">
        <f>F4</f>
        <v>MKS Dwójka Zawiercie 1</v>
      </c>
      <c r="T13" s="197" t="str">
        <f>H4</f>
        <v>MKS Dwójka Zawiercie 6</v>
      </c>
      <c r="U13" s="197" t="str">
        <f>H5</f>
        <v>MKS Dwójka Zawiercie 8</v>
      </c>
    </row>
    <row r="14" spans="1:21" ht="45" x14ac:dyDescent="0.25">
      <c r="A14" s="170"/>
      <c r="B14" s="179" t="s">
        <v>15</v>
      </c>
      <c r="C14" s="179">
        <v>3</v>
      </c>
      <c r="D14" s="179" t="s">
        <v>25</v>
      </c>
      <c r="E14" s="179">
        <v>3</v>
      </c>
      <c r="F14" s="179" t="s">
        <v>35</v>
      </c>
      <c r="G14" s="179">
        <v>3</v>
      </c>
      <c r="H14" s="179" t="s">
        <v>39</v>
      </c>
      <c r="I14" s="180">
        <v>3</v>
      </c>
      <c r="J14" s="181" t="s">
        <v>156</v>
      </c>
      <c r="K14" s="179">
        <v>3</v>
      </c>
      <c r="L14" s="170"/>
      <c r="N14" s="172">
        <v>2</v>
      </c>
      <c r="O14" s="198" t="str">
        <f>B12</f>
        <v>UKS Tytan Ostrowy 1</v>
      </c>
      <c r="P14" s="197" t="str">
        <f>B7</f>
        <v>UKS Mikrus Katowice 1</v>
      </c>
      <c r="Q14" s="198" t="str">
        <f>D12</f>
        <v>MTS AS Myszków 1</v>
      </c>
      <c r="R14" s="197" t="str">
        <f>D7</f>
        <v>MKS Dwójka Zawiercie 7</v>
      </c>
      <c r="S14" s="198" t="str">
        <f>F12</f>
        <v>UKS Źródełko Katowice 1</v>
      </c>
      <c r="T14" s="198" t="str">
        <f>F14</f>
        <v>UKS Tytan Ostrowy 2</v>
      </c>
      <c r="U14" s="198" t="str">
        <f>H14</f>
        <v>UKSG Blachownia 3</v>
      </c>
    </row>
    <row r="15" spans="1:21" ht="45" x14ac:dyDescent="0.25">
      <c r="A15" s="170"/>
      <c r="B15" s="179" t="s">
        <v>17</v>
      </c>
      <c r="C15" s="179">
        <v>4</v>
      </c>
      <c r="D15" s="179" t="s">
        <v>27</v>
      </c>
      <c r="E15" s="179">
        <v>4</v>
      </c>
      <c r="F15" s="179" t="s">
        <v>36</v>
      </c>
      <c r="G15" s="179">
        <v>4</v>
      </c>
      <c r="H15" s="179" t="s">
        <v>157</v>
      </c>
      <c r="I15" s="180">
        <v>4</v>
      </c>
      <c r="J15" s="179" t="s">
        <v>158</v>
      </c>
      <c r="K15" s="179">
        <v>4</v>
      </c>
      <c r="L15" s="170"/>
      <c r="N15" s="172">
        <v>3</v>
      </c>
      <c r="O15" s="197" t="str">
        <f>B5</f>
        <v>MKS Dwójka Zawiercie 5</v>
      </c>
      <c r="P15" s="198" t="str">
        <f>B15</f>
        <v>SPS Politechniki Częstochowskiej Częstochowa 2</v>
      </c>
      <c r="Q15" s="197" t="str">
        <f>D5</f>
        <v>UKS Mikrus Katowice 2</v>
      </c>
      <c r="R15" s="198" t="str">
        <f>D15</f>
        <v>SPS Politechniki Częstochowskiej Częstochowa 1</v>
      </c>
      <c r="S15" s="198" t="str">
        <f>F13</f>
        <v>MTS AS Myszków 2</v>
      </c>
      <c r="T15" s="198" t="str">
        <f>F15</f>
        <v>KSS Gumisie Pyskowice 2</v>
      </c>
      <c r="U15" s="198" t="str">
        <f>H13</f>
        <v>KS Częstochowianka Częstochowa 3</v>
      </c>
    </row>
    <row r="16" spans="1:21" ht="30" x14ac:dyDescent="0.25">
      <c r="A16" s="170"/>
      <c r="B16" s="179" t="s">
        <v>19</v>
      </c>
      <c r="C16" s="179">
        <v>5</v>
      </c>
      <c r="D16" s="179" t="s">
        <v>28</v>
      </c>
      <c r="E16" s="179">
        <v>5</v>
      </c>
      <c r="F16" s="179" t="s">
        <v>159</v>
      </c>
      <c r="G16" s="179">
        <v>5</v>
      </c>
      <c r="H16" s="179" t="s">
        <v>160</v>
      </c>
      <c r="I16" s="180">
        <v>5</v>
      </c>
      <c r="J16" s="179" t="s">
        <v>161</v>
      </c>
      <c r="K16" s="179"/>
      <c r="L16" s="170"/>
      <c r="N16" s="172">
        <v>4</v>
      </c>
      <c r="O16" s="198" t="str">
        <f>B13</f>
        <v>UKSG Blachownia 1</v>
      </c>
      <c r="P16" s="197" t="str">
        <f>B8</f>
        <v>MKS Dwójka Zawiercie 4</v>
      </c>
      <c r="Q16" s="198" t="str">
        <f>D13</f>
        <v>MUKS Michałkowice 1</v>
      </c>
      <c r="R16" s="198" t="str">
        <f>D16</f>
        <v>UKS Stars Volley Częstochowa 1</v>
      </c>
      <c r="S16" s="197" t="str">
        <f>F5</f>
        <v>UKS Mikrus Katowice 3</v>
      </c>
      <c r="T16" s="198" t="str">
        <f>H12</f>
        <v>UKSG Blachownia 4</v>
      </c>
      <c r="U16" s="198" t="str">
        <f>J12</f>
        <v>UKS Stars Volley Częstochowa 2</v>
      </c>
    </row>
    <row r="17" spans="1:21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N17" s="172">
        <v>5</v>
      </c>
      <c r="O17" s="197" t="str">
        <f>B6</f>
        <v>MKS Dwójka Zawiercie 3</v>
      </c>
      <c r="P17" s="198" t="str">
        <f>B16</f>
        <v>MTS AS Myszków 3</v>
      </c>
      <c r="Q17" s="197" t="str">
        <f>D6</f>
        <v>MUKS Pasek Będzin 1</v>
      </c>
      <c r="R17" s="197" t="str">
        <f>D8</f>
        <v>MCKIS Jaworzno 3</v>
      </c>
      <c r="S17" s="199"/>
      <c r="T17" s="200"/>
      <c r="U17" s="200"/>
    </row>
    <row r="18" spans="1:21" x14ac:dyDescent="0.2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</row>
    <row r="19" spans="1:21" x14ac:dyDescent="0.25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B16" sqref="AB16:AB19"/>
    </sheetView>
  </sheetViews>
  <sheetFormatPr defaultColWidth="8.85546875" defaultRowHeight="15" x14ac:dyDescent="0.25"/>
  <cols>
    <col min="1" max="1" width="16.42578125" style="1" customWidth="1"/>
    <col min="2" max="2" width="4.28515625" style="1" customWidth="1"/>
    <col min="3" max="4" width="4" style="1" customWidth="1"/>
    <col min="5" max="5" width="3.85546875" style="1" customWidth="1"/>
    <col min="6" max="6" width="4.140625" style="1" customWidth="1"/>
    <col min="7" max="7" width="4" style="1" customWidth="1"/>
    <col min="8" max="10" width="3.85546875" style="1" customWidth="1"/>
    <col min="11" max="12" width="3.7109375" style="1" customWidth="1"/>
    <col min="13" max="13" width="3.85546875" style="1" customWidth="1"/>
    <col min="14" max="14" width="3.5703125" style="1" customWidth="1"/>
    <col min="15" max="15" width="3.7109375" style="1" customWidth="1"/>
    <col min="16" max="16" width="4.5703125" style="1" customWidth="1"/>
    <col min="17" max="17" width="3.5703125" style="1" customWidth="1"/>
    <col min="18" max="18" width="3.7109375" style="1" customWidth="1"/>
    <col min="19" max="19" width="3.28515625" style="1" customWidth="1"/>
    <col min="20" max="20" width="3.5703125" style="1" customWidth="1"/>
    <col min="21" max="21" width="4" style="1" customWidth="1"/>
    <col min="22" max="22" width="3.85546875" style="1" customWidth="1"/>
    <col min="23" max="23" width="4.5703125" style="1" customWidth="1"/>
    <col min="24" max="24" width="4.140625" style="1" customWidth="1"/>
    <col min="25" max="25" width="4.5703125" style="1" customWidth="1"/>
    <col min="26" max="26" width="4.140625" style="1" customWidth="1"/>
    <col min="27" max="27" width="4.42578125" style="1" customWidth="1"/>
    <col min="28" max="28" width="8" style="1" customWidth="1"/>
    <col min="29" max="30" width="8.85546875" style="1"/>
    <col min="31" max="31" width="9.5703125" style="1" customWidth="1"/>
    <col min="32" max="16384" width="8.85546875" style="1"/>
  </cols>
  <sheetData>
    <row r="1" spans="1:33" ht="39" customHeight="1" x14ac:dyDescent="0.25">
      <c r="A1" s="336" t="s">
        <v>92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</row>
    <row r="2" spans="1:33" ht="15.75" thickBot="1" x14ac:dyDescent="0.3"/>
    <row r="3" spans="1:33" ht="59.2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38</v>
      </c>
      <c r="B4" s="315"/>
      <c r="C4" s="316"/>
      <c r="D4" s="316"/>
      <c r="E4" s="317"/>
      <c r="F4" s="117">
        <v>15</v>
      </c>
      <c r="G4" s="118">
        <v>8</v>
      </c>
      <c r="H4" s="119"/>
      <c r="I4" s="113"/>
      <c r="J4" s="117">
        <v>15</v>
      </c>
      <c r="K4" s="120">
        <v>11</v>
      </c>
      <c r="L4" s="119"/>
      <c r="M4" s="114"/>
      <c r="N4" s="117">
        <v>15</v>
      </c>
      <c r="O4" s="120">
        <v>8</v>
      </c>
      <c r="P4" s="119"/>
      <c r="Q4" s="113"/>
      <c r="R4" s="126">
        <v>15</v>
      </c>
      <c r="S4" s="127">
        <v>12</v>
      </c>
      <c r="T4" s="37">
        <v>5</v>
      </c>
      <c r="U4" s="114">
        <v>11</v>
      </c>
      <c r="V4" s="324">
        <f>T5+P5+L5+H5</f>
        <v>7</v>
      </c>
      <c r="W4" s="326">
        <f>V4+V6</f>
        <v>7</v>
      </c>
      <c r="X4" s="329">
        <f>J4+J5+L4+N4+N5+P4+H4+F4+F5+R4+R5+T4</f>
        <v>121</v>
      </c>
      <c r="Y4" s="331">
        <f>K5+K4+M4+O5+O4+U4+I4+G4+G5+Q4+S4+S5</f>
        <v>80</v>
      </c>
      <c r="Z4" s="350">
        <f>X4+X6</f>
        <v>121</v>
      </c>
      <c r="AA4" s="353">
        <f>Y4+Y6</f>
        <v>80</v>
      </c>
      <c r="AB4" s="356" t="s">
        <v>248</v>
      </c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7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360">
        <f>AD4/AE4</f>
        <v>3.5</v>
      </c>
      <c r="AG4" s="345">
        <f>Z4/AA4</f>
        <v>1.5125</v>
      </c>
    </row>
    <row r="5" spans="1:33" ht="15.75" customHeight="1" thickBot="1" x14ac:dyDescent="0.3">
      <c r="A5" s="313"/>
      <c r="B5" s="318"/>
      <c r="C5" s="319"/>
      <c r="D5" s="319"/>
      <c r="E5" s="320"/>
      <c r="F5" s="121">
        <v>15</v>
      </c>
      <c r="G5" s="122">
        <v>7</v>
      </c>
      <c r="H5" s="404">
        <f>IF(AND(F4=0,F5=0),0,1)*0+IF(AND(F4&gt;G4,F5&gt;G5),1,0)*2+IF(AND(F4&lt;G4,F5&lt;G5),1,0)*IF(AND(F4=0,F5=0),0,1)+IF(H4&gt;I4,1,0)*2+IF(H4&lt;I4,1,0)*1</f>
        <v>2</v>
      </c>
      <c r="I5" s="405"/>
      <c r="J5" s="121">
        <v>15</v>
      </c>
      <c r="K5" s="122">
        <v>5</v>
      </c>
      <c r="L5" s="404">
        <f>IF(AND(J4=0,J5=0),0,1)*0+IF(AND(J4&gt;K4,J5&gt;K5),1,0)*2+IF(AND(J4&lt;K4,J5&lt;K5),1,0)*IF(AND(J4=0,J5=0),0,1)+IF(L4&gt;M4,1,0)*2+IF(L4&lt;M4,1,0)*1</f>
        <v>2</v>
      </c>
      <c r="M5" s="405"/>
      <c r="N5" s="121">
        <v>15</v>
      </c>
      <c r="O5" s="122">
        <v>3</v>
      </c>
      <c r="P5" s="404">
        <f>IF(AND(N4=0,N5=0),0,1)*0+IF(AND(N4&gt;O4,N5&gt;O5),1,0)*2+IF(AND(N4&lt;O4,N5&lt;O5),1,0)*IF(AND(N4=0,N5=0),0,1)+IF(P4&gt;Q4,1,0)*2+IF(P4&lt;Q4,1,0)*1</f>
        <v>2</v>
      </c>
      <c r="Q5" s="405"/>
      <c r="R5" s="128">
        <v>11</v>
      </c>
      <c r="S5" s="123">
        <v>15</v>
      </c>
      <c r="T5" s="370">
        <f>IF(AND(R4=0,R5=0),0,1)*0+IF(AND(R4&gt;S4,R5&gt;S5),1,0)*2+IF(AND(R4&lt;S4,R5&lt;S5),1,0)*IF(AND(R4=0,R5=0),0,1)+IF(T4&gt;U4,1,0)*2+IF(T4&lt;U4,1,0)*1</f>
        <v>1</v>
      </c>
      <c r="U5" s="371"/>
      <c r="V5" s="325"/>
      <c r="W5" s="327"/>
      <c r="X5" s="330"/>
      <c r="Y5" s="332"/>
      <c r="Z5" s="351"/>
      <c r="AA5" s="354"/>
      <c r="AB5" s="357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82"/>
      <c r="G6" s="83"/>
      <c r="H6" s="84"/>
      <c r="I6" s="113"/>
      <c r="J6" s="82"/>
      <c r="K6" s="83"/>
      <c r="L6" s="84"/>
      <c r="M6" s="114"/>
      <c r="N6" s="82"/>
      <c r="O6" s="83"/>
      <c r="P6" s="84"/>
      <c r="Q6" s="113"/>
      <c r="R6" s="85"/>
      <c r="S6" s="86"/>
      <c r="T6" s="84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13"/>
      <c r="G7" s="111"/>
      <c r="H7" s="404">
        <f>IF(AND(F6=0,F7=0),0,1)*0+IF(AND(F6&gt;G6,F7&gt;G7),1,0)*2+IF(AND(F6&lt;G6,F7&lt;G7),1,0)*IF(AND(F6=0,F7=0),0,1)+IF(H6&gt;I6,1,0)*2+IF(H6&lt;I6,1,0)*1</f>
        <v>0</v>
      </c>
      <c r="I7" s="405"/>
      <c r="J7" s="112"/>
      <c r="K7" s="111"/>
      <c r="L7" s="393">
        <f>IF(AND(J6=0,J7=0),0,1)*0+IF(AND(J6&gt;K6,J7&gt;K7),1,0)*2+IF(AND(J6&lt;K6,J7&lt;K7),1,0)*IF(AND(J6=0,J7=0),0,1)+IF(L6&gt;M6,1,0)*2+IF(L6&lt;M6,1,0)*1</f>
        <v>0</v>
      </c>
      <c r="M7" s="394"/>
      <c r="N7" s="115"/>
      <c r="O7" s="111"/>
      <c r="P7" s="393">
        <f>IF(AND(N6=0,N7=0),0,1)*0+IF(AND(N6&gt;O6,N7&gt;O7),1,0)*2+IF(AND(N6&lt;O6,N7&lt;O7),1,0)*IF(AND(N6=0,N7=0),0,1)+IF(P6&gt;Q6,1,0)*2+IF(P6&lt;Q6,1,0)*1</f>
        <v>0</v>
      </c>
      <c r="Q7" s="394"/>
      <c r="R7" s="60"/>
      <c r="S7" s="59"/>
      <c r="T7" s="393">
        <f>IF(AND(R6=0,R7=0),0,1)*0+IF(AND(R6&gt;S6,R7&gt;S7),1,0)*2+IF(AND(R6&lt;S6,R7&lt;S7),1,0)*IF(AND(R6=0,R7=0),0,1)+IF(T6&gt;U6,1,0)*2+IF(T6&lt;U6,1,0)*1</f>
        <v>0</v>
      </c>
      <c r="U7" s="394"/>
      <c r="V7" s="325"/>
      <c r="W7" s="328"/>
      <c r="X7" s="330"/>
      <c r="Y7" s="332"/>
      <c r="Z7" s="352"/>
      <c r="AA7" s="355"/>
      <c r="AB7" s="358"/>
      <c r="AD7" s="359"/>
      <c r="AE7" s="360"/>
      <c r="AF7" s="360"/>
      <c r="AG7" s="345"/>
    </row>
    <row r="8" spans="1:33" ht="16.5" customHeight="1" thickTop="1" thickBot="1" x14ac:dyDescent="0.3">
      <c r="A8" s="312" t="s">
        <v>39</v>
      </c>
      <c r="B8" s="4">
        <f>G4</f>
        <v>8</v>
      </c>
      <c r="C8" s="5">
        <f>F4</f>
        <v>15</v>
      </c>
      <c r="D8" s="6">
        <f>I4</f>
        <v>0</v>
      </c>
      <c r="E8" s="7">
        <f>H4</f>
        <v>0</v>
      </c>
      <c r="F8" s="395"/>
      <c r="G8" s="396"/>
      <c r="H8" s="396"/>
      <c r="I8" s="397"/>
      <c r="J8" s="87">
        <v>15</v>
      </c>
      <c r="K8" s="88">
        <v>13</v>
      </c>
      <c r="L8" s="89">
        <v>11</v>
      </c>
      <c r="M8" s="61">
        <v>6</v>
      </c>
      <c r="N8" s="90">
        <v>15</v>
      </c>
      <c r="O8" s="91">
        <v>2</v>
      </c>
      <c r="P8" s="89">
        <v>9</v>
      </c>
      <c r="Q8" s="62">
        <v>11</v>
      </c>
      <c r="R8" s="92">
        <v>4</v>
      </c>
      <c r="S8" s="91">
        <v>15</v>
      </c>
      <c r="T8" s="93"/>
      <c r="U8" s="61"/>
      <c r="V8" s="324">
        <f>T9+P9+L9+D9</f>
        <v>5</v>
      </c>
      <c r="W8" s="326">
        <f>V8+V10</f>
        <v>5</v>
      </c>
      <c r="X8" s="329">
        <f>J8+J9+L8+N8+N9+P8+D8+B8+B9+R8+R9+T8</f>
        <v>108</v>
      </c>
      <c r="Y8" s="331">
        <f>K9+K8+M8+O9+O8+U8+E8+C8+C9+S8+S9+Q8</f>
        <v>123</v>
      </c>
      <c r="Z8" s="329">
        <f>X8+X10</f>
        <v>108</v>
      </c>
      <c r="AA8" s="331">
        <f>Y8+Y10</f>
        <v>123</v>
      </c>
      <c r="AB8" s="356" t="s">
        <v>244</v>
      </c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3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360">
        <f t="shared" ref="AF8" si="0">AD8/AE8</f>
        <v>0.42857142857142855</v>
      </c>
      <c r="AG8" s="345">
        <f t="shared" ref="AG8" si="1">Z8/AA8</f>
        <v>0.87804878048780488</v>
      </c>
    </row>
    <row r="9" spans="1:33" ht="15.75" customHeight="1" thickBot="1" x14ac:dyDescent="0.3">
      <c r="A9" s="313"/>
      <c r="B9" s="8">
        <f>G5</f>
        <v>7</v>
      </c>
      <c r="C9" s="9">
        <f>F5</f>
        <v>15</v>
      </c>
      <c r="D9" s="370">
        <f>IF(AND(B8=0,B9=0),0,1)*0+IF(AND(B8&gt;C8,B9&gt;C9),1,0)*2+IF(AND(B8&lt;C8,B9&lt;C9),1,0)*IF(AND(B8=0,B9=0),0,1)+IF(D8&gt;E8,1,0)*2+IF(D8&lt;E8,1,0)*1</f>
        <v>1</v>
      </c>
      <c r="E9" s="371"/>
      <c r="F9" s="398"/>
      <c r="G9" s="399"/>
      <c r="H9" s="399"/>
      <c r="I9" s="400"/>
      <c r="J9" s="94">
        <v>14</v>
      </c>
      <c r="K9" s="95">
        <v>16</v>
      </c>
      <c r="L9" s="404">
        <f>IF(AND(J8=0,J9=0),0,1)*0+IF(AND(J8&gt;K8,J9&gt;K9),1,0)*2+IF(AND(J8&lt;K8,J9&lt;K9),1,0)*IF(AND(J8=0,J9=0),0,1)+IF(L8&gt;M8,1,0)*2+IF(L8&lt;M8,1,0)*1</f>
        <v>2</v>
      </c>
      <c r="M9" s="405"/>
      <c r="N9" s="94">
        <v>13</v>
      </c>
      <c r="O9" s="95">
        <v>15</v>
      </c>
      <c r="P9" s="404">
        <f>IF(AND(N8=0,N9=0),0,1)*0+IF(AND(N8&gt;O8,N9&gt;O9),1,0)*2+IF(AND(N8&lt;O8,N9&lt;O9),1,0)*IF(AND(N8=0,N9=0),0,1)+IF(P8&gt;Q8,1,0)*2+IF(P8&lt;Q8,1,0)*1</f>
        <v>1</v>
      </c>
      <c r="Q9" s="405"/>
      <c r="R9" s="96">
        <v>12</v>
      </c>
      <c r="S9" s="95">
        <v>15</v>
      </c>
      <c r="T9" s="404">
        <f>IF(AND(R8=0,R9=0),0,1)*0+IF(AND(R8&gt;S8,R9&gt;S9),1,0)*2+IF(AND(R8&lt;S8,R9&lt;S9),1,0)*IF(AND(R8=0,R9=0),0,1)+IF(T8&gt;U8,1,0)*2+IF(T8&lt;U8,1,0)*1</f>
        <v>1</v>
      </c>
      <c r="U9" s="405"/>
      <c r="V9" s="325"/>
      <c r="W9" s="327"/>
      <c r="X9" s="330"/>
      <c r="Y9" s="332"/>
      <c r="Z9" s="372"/>
      <c r="AA9" s="374"/>
      <c r="AB9" s="357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98"/>
      <c r="G10" s="399"/>
      <c r="H10" s="399"/>
      <c r="I10" s="400"/>
      <c r="J10" s="97"/>
      <c r="K10" s="98"/>
      <c r="L10" s="99"/>
      <c r="M10" s="61"/>
      <c r="N10" s="97"/>
      <c r="O10" s="98"/>
      <c r="P10" s="99"/>
      <c r="Q10" s="62"/>
      <c r="R10" s="100"/>
      <c r="S10" s="98"/>
      <c r="T10" s="62"/>
      <c r="U10" s="101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D10" s="359"/>
      <c r="AE10" s="360"/>
      <c r="AF10" s="360"/>
      <c r="AG10" s="345"/>
    </row>
    <row r="11" spans="1:33" ht="15.75" customHeight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01"/>
      <c r="G11" s="402"/>
      <c r="H11" s="402"/>
      <c r="I11" s="403"/>
      <c r="J11" s="67"/>
      <c r="K11" s="68"/>
      <c r="L11" s="404">
        <f>IF(AND(J10=0,J11=0),0,1)*0+IF(AND(J10&gt;K10,J11&gt;K11),1,0)*2+IF(AND(J10&lt;K10,J11&lt;K11),1,0)*IF(AND(J10=0,J11=0),0,1)+IF(L10&gt;M10,1,0)*2+IF(L10&lt;M10,1,0)*1</f>
        <v>0</v>
      </c>
      <c r="M11" s="405"/>
      <c r="N11" s="67"/>
      <c r="O11" s="68"/>
      <c r="P11" s="393">
        <f>IF(AND(N10=0,N11=0),0,1)*0+IF(AND(N10&gt;O10,N11&gt;O11),1,0)*2+IF(AND(N10&lt;O10,N11&lt;O11),1,0)*IF(AND(N10=0,N11=0),0,1)+IF(P10&gt;Q10,1,0)*2+IF(P10&lt;Q10,1,0)*1</f>
        <v>0</v>
      </c>
      <c r="Q11" s="394"/>
      <c r="R11" s="69"/>
      <c r="S11" s="68"/>
      <c r="T11" s="393">
        <f>IF(AND(R10=0,R11=0),0,1)*0+IF(AND(R10&gt;S10,R11&gt;S11),1,0)*2+IF(AND(R10&lt;S10,R11&lt;S11),1,0)*IF(AND(R10=0,R11=0),0,1)+IF(T10&gt;U10,1,0)*2+IF(T10&lt;U10,1,0)*1</f>
        <v>0</v>
      </c>
      <c r="U11" s="394"/>
      <c r="V11" s="325"/>
      <c r="W11" s="328"/>
      <c r="X11" s="330"/>
      <c r="Y11" s="332"/>
      <c r="Z11" s="373"/>
      <c r="AA11" s="375"/>
      <c r="AB11" s="358"/>
      <c r="AD11" s="359"/>
      <c r="AE11" s="360"/>
      <c r="AF11" s="360"/>
      <c r="AG11" s="345"/>
    </row>
    <row r="12" spans="1:33" ht="16.5" customHeight="1" thickTop="1" thickBot="1" x14ac:dyDescent="0.3">
      <c r="A12" s="312" t="s">
        <v>40</v>
      </c>
      <c r="B12" s="39">
        <f>K4</f>
        <v>11</v>
      </c>
      <c r="C12" s="56">
        <f>J4</f>
        <v>15</v>
      </c>
      <c r="D12" s="54">
        <f>M4</f>
        <v>0</v>
      </c>
      <c r="E12" s="61">
        <f>L4</f>
        <v>0</v>
      </c>
      <c r="F12" s="16">
        <f>K8</f>
        <v>13</v>
      </c>
      <c r="G12" s="17">
        <f>J8</f>
        <v>15</v>
      </c>
      <c r="H12" s="38">
        <f>M8</f>
        <v>6</v>
      </c>
      <c r="I12" s="62">
        <f>L8</f>
        <v>11</v>
      </c>
      <c r="J12" s="361"/>
      <c r="K12" s="362"/>
      <c r="L12" s="362"/>
      <c r="M12" s="363"/>
      <c r="N12" s="124">
        <v>15</v>
      </c>
      <c r="O12" s="88">
        <v>11</v>
      </c>
      <c r="P12" s="89"/>
      <c r="Q12" s="62"/>
      <c r="R12" s="92">
        <v>2</v>
      </c>
      <c r="S12" s="91">
        <v>15</v>
      </c>
      <c r="T12" s="62"/>
      <c r="U12" s="78"/>
      <c r="V12" s="324">
        <f>P13+H13+D13+T13</f>
        <v>5</v>
      </c>
      <c r="W12" s="326">
        <f>V12+V14</f>
        <v>5</v>
      </c>
      <c r="X12" s="329">
        <f>H12+F12+F13+D12+B12+B13+N12+N13+P12+R12+R13+T12</f>
        <v>87</v>
      </c>
      <c r="Y12" s="331">
        <f>I12+G12+G13+E12+C12+C13+O13+O12+U12+S12+S13+Q12</f>
        <v>122</v>
      </c>
      <c r="Z12" s="329">
        <f>X12+X14</f>
        <v>87</v>
      </c>
      <c r="AA12" s="331">
        <f>Y12+Y14</f>
        <v>122</v>
      </c>
      <c r="AB12" s="356" t="s">
        <v>246</v>
      </c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3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360">
        <f t="shared" ref="AF12" si="2">AD12/AE12</f>
        <v>0.5</v>
      </c>
      <c r="AG12" s="345">
        <f t="shared" ref="AG12" si="3">Z12/AA12</f>
        <v>0.71311475409836067</v>
      </c>
    </row>
    <row r="13" spans="1:33" ht="15.75" customHeight="1" thickBot="1" x14ac:dyDescent="0.3">
      <c r="A13" s="313"/>
      <c r="B13" s="55">
        <f>K5</f>
        <v>5</v>
      </c>
      <c r="C13" s="57">
        <f>J5</f>
        <v>15</v>
      </c>
      <c r="D13" s="370">
        <f>IF(AND(B12=0,B13=0),0,1)*0+IF(AND(B12&gt;C12,B13&gt;C13),1,0)*2+IF(AND(B12&lt;C12,B13&lt;C13),1,0)*IF(AND(B12=0,B13=0),0,1)+IF(D12&gt;E12,1,0)*2+IF(D12&lt;E12,1,0)*1</f>
        <v>1</v>
      </c>
      <c r="E13" s="371"/>
      <c r="F13" s="18">
        <f>K9</f>
        <v>16</v>
      </c>
      <c r="G13" s="19">
        <f>J9</f>
        <v>14</v>
      </c>
      <c r="H13" s="370">
        <f>IF(AND(F12=0,F13=0),0,1)*0+IF(AND(F12&gt;G12,F13&gt;G13),1,0)*2+IF(AND(F12&lt;G12,F13&lt;G13),1,0)*IF(AND(F12=0,F13=0),0,1)+IF(H12&gt;I12,1,0)*2+IF(H12&lt;I12,1,0)*1</f>
        <v>1</v>
      </c>
      <c r="I13" s="371"/>
      <c r="J13" s="364"/>
      <c r="K13" s="365"/>
      <c r="L13" s="365"/>
      <c r="M13" s="366"/>
      <c r="N13" s="94">
        <v>15</v>
      </c>
      <c r="O13" s="95">
        <v>11</v>
      </c>
      <c r="P13" s="404">
        <f>IF(AND(N12=0,N13=0),0,1)*0+IF(AND(N12&gt;O12,N13&gt;O13),1,0)*2+IF(AND(N12&lt;O12,N13&lt;O13),1,0)*IF(AND(N12=0,N13=0),0,1)+IF(P12&gt;Q12,1,0)*2+IF(P12&lt;Q12,1,0)*1</f>
        <v>2</v>
      </c>
      <c r="Q13" s="405"/>
      <c r="R13" s="96">
        <v>4</v>
      </c>
      <c r="S13" s="95">
        <v>15</v>
      </c>
      <c r="T13" s="370">
        <f>IF(AND(R12=0,R13=0),0,1)*0+IF(AND(R12&gt;S12,R13&gt;S13),1,0)*2+IF(AND(R12&lt;S12,R13&lt;S13),1,0)*IF(AND(R12=0,R13=0),0,1)+IF(T12&gt;U12,1,0)*2+IF(T12&lt;U12,1,0)*1</f>
        <v>1</v>
      </c>
      <c r="U13" s="371"/>
      <c r="V13" s="325"/>
      <c r="W13" s="327"/>
      <c r="X13" s="330"/>
      <c r="Y13" s="332"/>
      <c r="Z13" s="372"/>
      <c r="AA13" s="374"/>
      <c r="AB13" s="357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2">
        <f>L10</f>
        <v>0</v>
      </c>
      <c r="J14" s="364"/>
      <c r="K14" s="365"/>
      <c r="L14" s="365"/>
      <c r="M14" s="366"/>
      <c r="N14" s="97"/>
      <c r="O14" s="98"/>
      <c r="P14" s="99"/>
      <c r="Q14" s="62"/>
      <c r="R14" s="100"/>
      <c r="S14" s="98"/>
      <c r="T14" s="62"/>
      <c r="U14" s="101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370">
        <f>IF(AND(F14=0,F15=0),0,1)*0+IF(AND(F14&gt;G14,F15&gt;G15),1,0)*2+IF(AND(F14&lt;G14,F15&lt;G15),1,0)*IF(AND(F14=0,F15=0),0,1)+IF(H14&gt;I14,1,0)*2+IF(H14&lt;I14,1,0)*1</f>
        <v>0</v>
      </c>
      <c r="I15" s="371"/>
      <c r="J15" s="367"/>
      <c r="K15" s="368"/>
      <c r="L15" s="368"/>
      <c r="M15" s="369"/>
      <c r="N15" s="67"/>
      <c r="O15" s="68"/>
      <c r="P15" s="404">
        <f>IF(AND(N14=0,N15=0),0,1)*0+IF(AND(N14&gt;O14,N15&gt;O15),1,0)*2+IF(AND(N14&lt;O14,N15&lt;O15),1,0)*IF(AND(N14=0,N15=0),0,1)+IF(P14&gt;Q14,1,0)*2+IF(P14&lt;Q14,1,0)*1</f>
        <v>0</v>
      </c>
      <c r="Q15" s="405"/>
      <c r="R15" s="69"/>
      <c r="S15" s="68"/>
      <c r="T15" s="404">
        <f>IF(AND(R14=0,R15=0),0,1)*0+IF(AND(R14&gt;S14,R15&gt;S15),1,0)*2+IF(AND(R14&lt;S14,R15&lt;S15),1,0)*IF(AND(R14=0,R15=0),0,1)+IF(T14&gt;U14,1,0)*2+IF(T14&lt;U14,1,0)*1</f>
        <v>0</v>
      </c>
      <c r="U15" s="405"/>
      <c r="V15" s="325"/>
      <c r="W15" s="328"/>
      <c r="X15" s="330"/>
      <c r="Y15" s="332"/>
      <c r="Z15" s="373"/>
      <c r="AA15" s="375"/>
      <c r="AB15" s="358"/>
      <c r="AD15" s="359"/>
      <c r="AE15" s="360"/>
      <c r="AF15" s="360"/>
      <c r="AG15" s="345"/>
    </row>
    <row r="16" spans="1:33" ht="16.5" customHeight="1" thickTop="1" thickBot="1" x14ac:dyDescent="0.3">
      <c r="A16" s="312" t="s">
        <v>41</v>
      </c>
      <c r="B16" s="39">
        <f>O4</f>
        <v>8</v>
      </c>
      <c r="C16" s="56">
        <f>N4</f>
        <v>15</v>
      </c>
      <c r="D16" s="54">
        <f>Q4</f>
        <v>0</v>
      </c>
      <c r="E16" s="24">
        <f>P4</f>
        <v>0</v>
      </c>
      <c r="F16" s="16">
        <f>O8</f>
        <v>2</v>
      </c>
      <c r="G16" s="17">
        <f>N8</f>
        <v>15</v>
      </c>
      <c r="H16" s="38">
        <f>Q8</f>
        <v>11</v>
      </c>
      <c r="I16" s="25">
        <f>P8</f>
        <v>9</v>
      </c>
      <c r="J16" s="39">
        <f>O12</f>
        <v>11</v>
      </c>
      <c r="K16" s="56">
        <f>N12</f>
        <v>15</v>
      </c>
      <c r="L16" s="54">
        <f>Q12</f>
        <v>0</v>
      </c>
      <c r="M16" s="24">
        <f>P12</f>
        <v>0</v>
      </c>
      <c r="N16" s="395"/>
      <c r="O16" s="396"/>
      <c r="P16" s="396"/>
      <c r="Q16" s="397"/>
      <c r="R16" s="102">
        <v>6</v>
      </c>
      <c r="S16" s="103">
        <v>15</v>
      </c>
      <c r="T16" s="108"/>
      <c r="U16" s="109"/>
      <c r="V16" s="324">
        <f>H17+D17+L17+T17</f>
        <v>5</v>
      </c>
      <c r="W16" s="326">
        <f>V16+V18</f>
        <v>5</v>
      </c>
      <c r="X16" s="329">
        <f>J16+J17+L16+B16+B17+D16+F16+F17+H16+R16+R17+T16</f>
        <v>70</v>
      </c>
      <c r="Y16" s="331">
        <f>K17+K16+M16+C17+C16+E16+I16+G16+G17+S16+S17+U16</f>
        <v>127</v>
      </c>
      <c r="Z16" s="329">
        <f>X16+X18</f>
        <v>70</v>
      </c>
      <c r="AA16" s="331">
        <f>Y16+Y18</f>
        <v>127</v>
      </c>
      <c r="AB16" s="356" t="s">
        <v>247</v>
      </c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360">
        <f t="shared" ref="AF16" si="4">AD16/AE16</f>
        <v>0.2857142857142857</v>
      </c>
      <c r="AG16" s="345">
        <f t="shared" ref="AG16" si="5">Z16/AA16</f>
        <v>0.55118110236220474</v>
      </c>
    </row>
    <row r="17" spans="1:33" ht="15.75" customHeight="1" thickBot="1" x14ac:dyDescent="0.3">
      <c r="A17" s="313"/>
      <c r="B17" s="55">
        <f>O5</f>
        <v>3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1</v>
      </c>
      <c r="E17" s="371"/>
      <c r="F17" s="57">
        <f>O9</f>
        <v>15</v>
      </c>
      <c r="G17" s="19">
        <f>N9</f>
        <v>13</v>
      </c>
      <c r="H17" s="370">
        <f>IF(AND(F16=0,F17=0),0,1)*0+IF(AND(F16&gt;G16,F17&gt;G17),1,0)*2+IF(AND(F16&lt;G16,F17&lt;G17),1,0)*IF(AND(F16=0,F17=0),0,1)+IF(H16&gt;I16,1,0)*2+IF(H16&lt;I16,1,0)*1</f>
        <v>2</v>
      </c>
      <c r="I17" s="371"/>
      <c r="J17" s="55">
        <f>O13</f>
        <v>11</v>
      </c>
      <c r="K17" s="57">
        <f>N13</f>
        <v>15</v>
      </c>
      <c r="L17" s="370">
        <f>IF(AND(J16=0,J17=0),0,1)*0+IF(AND(J16&gt;K16,J17&gt;K17),1,0)*2+IF(AND(J16&lt;K16,J17&lt;K17),1,0)*IF(AND(J16=0,J17=0),0,1)+IF(L16&gt;M16,1,0)*2+IF(L16&lt;M16,1,0)*1</f>
        <v>1</v>
      </c>
      <c r="M17" s="371"/>
      <c r="N17" s="398"/>
      <c r="O17" s="399"/>
      <c r="P17" s="399"/>
      <c r="Q17" s="400"/>
      <c r="R17" s="104">
        <v>3</v>
      </c>
      <c r="S17" s="105">
        <v>15</v>
      </c>
      <c r="T17" s="404">
        <f>IF(AND(R16=0,R17=0),0,1)*0+IF(AND(R16&gt;S16,R17&gt;S17),1,0)*2+IF(AND(R16&lt;S16,R17&lt;S17),1,0)*IF(AND(R16=0,R17=0),0,1)+IF(T16&gt;U16,1,0)*2+IF(T16&lt;U16,1,0)*1</f>
        <v>1</v>
      </c>
      <c r="U17" s="405"/>
      <c r="V17" s="325"/>
      <c r="W17" s="327"/>
      <c r="X17" s="330"/>
      <c r="Y17" s="332"/>
      <c r="Z17" s="372"/>
      <c r="AA17" s="374"/>
      <c r="AB17" s="357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2">
        <f>P10</f>
        <v>0</v>
      </c>
      <c r="J18" s="63">
        <f>O14</f>
        <v>0</v>
      </c>
      <c r="K18" s="64">
        <f>N14</f>
        <v>0</v>
      </c>
      <c r="L18" s="26">
        <f>Q14</f>
        <v>0</v>
      </c>
      <c r="M18" s="61">
        <f>P14</f>
        <v>0</v>
      </c>
      <c r="N18" s="398"/>
      <c r="O18" s="399"/>
      <c r="P18" s="399"/>
      <c r="Q18" s="400"/>
      <c r="R18" s="106"/>
      <c r="S18" s="107"/>
      <c r="T18" s="50"/>
      <c r="U18" s="110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D18" s="359"/>
      <c r="AE18" s="360"/>
      <c r="AF18" s="360"/>
      <c r="AG18" s="345"/>
    </row>
    <row r="19" spans="1:33" ht="15.75" customHeight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334">
        <f>IF(AND(F18=0,F19=0),0,1)*0+IF(AND(F18&gt;G18,F19&gt;G19),1,0)*2+IF(AND(F18&lt;G18,F19&lt;G19),1,0)*IF(AND(F18=0,F19=0),0,1)+IF(H18&gt;I18,1,0)*2+IF(H18&lt;I18,1,0)*1</f>
        <v>0</v>
      </c>
      <c r="I19" s="335"/>
      <c r="J19" s="67">
        <f>O15</f>
        <v>0</v>
      </c>
      <c r="K19" s="68">
        <f>N15</f>
        <v>0</v>
      </c>
      <c r="L19" s="334">
        <f>IF(AND(J18=0,J19=0),0,1)*0+IF(AND(J18&gt;K18,J19&gt;K19),1,0)*2+IF(AND(J18&lt;K18,J19&lt;K19),1,0)*IF(AND(J18=0,J19=0),0,1)+IF(L18&gt;M18,1,0)*2+IF(L18&lt;M18,1,0)*1</f>
        <v>0</v>
      </c>
      <c r="M19" s="335"/>
      <c r="N19" s="401"/>
      <c r="O19" s="402"/>
      <c r="P19" s="402"/>
      <c r="Q19" s="403"/>
      <c r="R19" s="52"/>
      <c r="S19" s="53"/>
      <c r="T19" s="404">
        <f>IF(AND(R18=0,R19=0),0,1)*0+IF(AND(R18&gt;S18,R19&gt;S19),1,0)*2+IF(AND(R18&lt;S18,R19&lt;S19),1,0)*IF(AND(R18=0,R19=0),0,1)+IF(T18&gt;U18,1,0)*2+IF(T18&lt;U18,1,0)*1</f>
        <v>0</v>
      </c>
      <c r="U19" s="405"/>
      <c r="V19" s="380"/>
      <c r="W19" s="328"/>
      <c r="X19" s="373"/>
      <c r="Y19" s="375"/>
      <c r="Z19" s="373"/>
      <c r="AA19" s="375"/>
      <c r="AB19" s="358"/>
      <c r="AD19" s="359"/>
      <c r="AE19" s="360"/>
      <c r="AF19" s="360"/>
      <c r="AG19" s="345"/>
    </row>
    <row r="20" spans="1:33" ht="16.5" customHeight="1" thickTop="1" thickBot="1" x14ac:dyDescent="0.3">
      <c r="A20" s="312" t="s">
        <v>249</v>
      </c>
      <c r="B20" s="39">
        <f>S4</f>
        <v>12</v>
      </c>
      <c r="C20" s="28">
        <f>R4</f>
        <v>15</v>
      </c>
      <c r="D20" s="38">
        <f>U4</f>
        <v>11</v>
      </c>
      <c r="E20" s="24">
        <f>T4</f>
        <v>5</v>
      </c>
      <c r="F20" s="16">
        <f>S8</f>
        <v>15</v>
      </c>
      <c r="G20" s="17">
        <f>R8</f>
        <v>4</v>
      </c>
      <c r="H20" s="77">
        <f>U8</f>
        <v>0</v>
      </c>
      <c r="I20" s="62">
        <f>T8</f>
        <v>0</v>
      </c>
      <c r="J20" s="74">
        <f>S12</f>
        <v>15</v>
      </c>
      <c r="K20" s="79">
        <f>R12</f>
        <v>2</v>
      </c>
      <c r="L20" s="77">
        <f>U12</f>
        <v>0</v>
      </c>
      <c r="M20" s="61">
        <f>T12</f>
        <v>0</v>
      </c>
      <c r="N20" s="40">
        <f>S16</f>
        <v>15</v>
      </c>
      <c r="O20" s="29">
        <f>R16</f>
        <v>6</v>
      </c>
      <c r="P20" s="6">
        <f>U16</f>
        <v>0</v>
      </c>
      <c r="Q20" s="13">
        <f>T16</f>
        <v>0</v>
      </c>
      <c r="R20" s="364"/>
      <c r="S20" s="365"/>
      <c r="T20" s="365"/>
      <c r="U20" s="366"/>
      <c r="V20" s="324">
        <f>P21+L21+H21+D21</f>
        <v>8</v>
      </c>
      <c r="W20" s="327">
        <f>V20+V22</f>
        <v>8</v>
      </c>
      <c r="X20" s="329">
        <f>P20+N20+N21+L20+J20+J21+H20+F20+F21+D20+B20+B21</f>
        <v>128</v>
      </c>
      <c r="Y20" s="331">
        <f>Q20+O20+O21+M20+K20+K21+I20+G20+G21+E20+C20+C21</f>
        <v>62</v>
      </c>
      <c r="Z20" s="372">
        <f>X20+X22</f>
        <v>128</v>
      </c>
      <c r="AA20" s="374">
        <f>Y20+Y22</f>
        <v>62</v>
      </c>
      <c r="AB20" s="357" t="s">
        <v>245</v>
      </c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</v>
      </c>
      <c r="AF20" s="360">
        <f t="shared" ref="AF20" si="6">AD20/AE20</f>
        <v>8</v>
      </c>
      <c r="AG20" s="345">
        <f t="shared" ref="AG20" si="7">Z20/AA20</f>
        <v>2.064516129032258</v>
      </c>
    </row>
    <row r="21" spans="1:33" ht="15.75" customHeight="1" thickBot="1" x14ac:dyDescent="0.3">
      <c r="A21" s="313"/>
      <c r="B21" s="55">
        <f>S5</f>
        <v>15</v>
      </c>
      <c r="C21" s="57">
        <f>R5</f>
        <v>11</v>
      </c>
      <c r="D21" s="370">
        <f>IF(AND(B20=0,B21=0),0,1)*0+IF(AND(B20&gt;C20,B21&gt;C21),1,0)*2+IF(AND(B20&lt;C20,B21&lt;C21),1,0)*IF(AND(B20=0,B21=0),0,1)+IF(D20&gt;E20,1,0)*2+IF(D20&lt;E20,1,0)*1</f>
        <v>2</v>
      </c>
      <c r="E21" s="371"/>
      <c r="F21" s="57">
        <f>S9</f>
        <v>15</v>
      </c>
      <c r="G21" s="19">
        <f>R9</f>
        <v>12</v>
      </c>
      <c r="H21" s="370">
        <f>IF(AND(F20=0,F21=0),0,1)*0+IF(AND(F20&gt;G20,F21&gt;G21),1,0)*2+IF(AND(F20&lt;G20,F21&lt;G21),1,0)*IF(AND(F20=0,F21=0),0,1)+IF(H20&gt;I20,1,0)*2+IF(H20&lt;I20,1,0)*1</f>
        <v>2</v>
      </c>
      <c r="I21" s="371"/>
      <c r="J21" s="55">
        <f>S13</f>
        <v>15</v>
      </c>
      <c r="K21" s="57">
        <f>R13</f>
        <v>4</v>
      </c>
      <c r="L21" s="370">
        <f>IF(AND(J20=0,J21=0),0,1)*0+IF(AND(J20&gt;K20,J21&gt;K21),1,0)*2+IF(AND(J20&lt;K20,J21&lt;K21),1,0)*IF(AND(J20=0,J21=0),0,1)+IF(L20&gt;M20,1,0)*2+IF(L20&lt;M20,1,0)*1</f>
        <v>2</v>
      </c>
      <c r="M21" s="371"/>
      <c r="N21" s="43">
        <f>S17</f>
        <v>15</v>
      </c>
      <c r="O21" s="44">
        <f>R17</f>
        <v>3</v>
      </c>
      <c r="P21" s="370">
        <f>IF(AND(N20=0,N21=0),0,1)*0+IF(AND(N20&gt;O20,N21&gt;O21),1,0)*2+IF(AND(N20&lt;O20,N21&lt;O21),1,0)*IF(AND(N20=0,N21=0),0,1)+IF(P20&gt;Q20,1,0)*2+IF(P20&lt;Q20,1,0)*1</f>
        <v>2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D23" s="391"/>
      <c r="AE23" s="392"/>
      <c r="AF23" s="392"/>
      <c r="AG23" s="384"/>
    </row>
    <row r="24" spans="1:33" ht="15.75" thickTop="1" x14ac:dyDescent="0.25"/>
    <row r="26" spans="1:33" x14ac:dyDescent="0.25">
      <c r="A26" s="1" t="s">
        <v>5</v>
      </c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N16" sqref="N16:Q19"/>
    </sheetView>
  </sheetViews>
  <sheetFormatPr defaultRowHeight="15" x14ac:dyDescent="0.25"/>
  <cols>
    <col min="1" max="1" width="16.140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4" customWidth="1"/>
    <col min="19" max="19" width="3.5703125" customWidth="1"/>
    <col min="20" max="20" width="3.7109375" customWidth="1"/>
    <col min="21" max="21" width="4.28515625" customWidth="1"/>
    <col min="22" max="22" width="4" customWidth="1"/>
    <col min="23" max="23" width="4.5703125" customWidth="1"/>
    <col min="24" max="24" width="4.140625" customWidth="1"/>
    <col min="25" max="27" width="4.42578125" customWidth="1"/>
    <col min="28" max="28" width="8.7109375" customWidth="1"/>
    <col min="31" max="31" width="9.85546875" customWidth="1"/>
  </cols>
  <sheetData>
    <row r="1" spans="1:33" ht="39.75" customHeight="1" x14ac:dyDescent="0.25">
      <c r="A1" s="336" t="s">
        <v>93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42</v>
      </c>
      <c r="B4" s="315"/>
      <c r="C4" s="316"/>
      <c r="D4" s="316"/>
      <c r="E4" s="317"/>
      <c r="F4" s="211">
        <v>0</v>
      </c>
      <c r="G4" s="212">
        <v>15</v>
      </c>
      <c r="H4" s="213"/>
      <c r="I4" s="113"/>
      <c r="J4" s="211">
        <v>7</v>
      </c>
      <c r="K4" s="214">
        <v>15</v>
      </c>
      <c r="L4" s="213"/>
      <c r="M4" s="114"/>
      <c r="N4" s="211">
        <v>7</v>
      </c>
      <c r="O4" s="214">
        <v>15</v>
      </c>
      <c r="P4" s="213">
        <v>11</v>
      </c>
      <c r="Q4" s="113">
        <v>8</v>
      </c>
      <c r="R4" s="215">
        <v>10</v>
      </c>
      <c r="S4" s="216">
        <v>15</v>
      </c>
      <c r="T4" s="213"/>
      <c r="U4" s="114"/>
      <c r="V4" s="324">
        <f>T5+P5+L5+H5</f>
        <v>5</v>
      </c>
      <c r="W4" s="326">
        <f>V4+V6</f>
        <v>5</v>
      </c>
      <c r="X4" s="329">
        <f>J4+J5+L4+N4+N5+P4+H4+F4+F5+R4+R5+T4</f>
        <v>81</v>
      </c>
      <c r="Y4" s="331">
        <f>K5+K4+M4+O5+O4+U4+I4+G4+G5+Q4+S4+S5</f>
        <v>127</v>
      </c>
      <c r="Z4" s="350">
        <f>X4+X6</f>
        <v>81</v>
      </c>
      <c r="AA4" s="353">
        <f>Y4+Y6</f>
        <v>127</v>
      </c>
      <c r="AB4" s="356" t="s">
        <v>244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360">
        <f>AD4/AE4</f>
        <v>0.2857142857142857</v>
      </c>
      <c r="AG4" s="345">
        <f>Z4/AA4</f>
        <v>0.63779527559055116</v>
      </c>
    </row>
    <row r="5" spans="1:33" ht="15.75" customHeight="1" thickBot="1" x14ac:dyDescent="0.3">
      <c r="A5" s="313"/>
      <c r="B5" s="318"/>
      <c r="C5" s="319"/>
      <c r="D5" s="319"/>
      <c r="E5" s="320"/>
      <c r="F5" s="121">
        <v>9</v>
      </c>
      <c r="G5" s="122">
        <v>15</v>
      </c>
      <c r="H5" s="411">
        <f>IF(AND(F4=0,F5=0),0,1)*0+IF(AND(F4&gt;G4,F5&gt;G5),1,0)*2+IF(AND(F4&lt;G4,F5&lt;G5),1,0)*IF(AND(F4=0,F5=0),0,1)+IF(H4&gt;I4,1,0)*2+IF(H4&lt;I4,1,0)*1</f>
        <v>1</v>
      </c>
      <c r="I5" s="412"/>
      <c r="J5" s="121">
        <v>11</v>
      </c>
      <c r="K5" s="122">
        <v>15</v>
      </c>
      <c r="L5" s="411">
        <f>IF(AND(J4=0,J5=0),0,1)*0+IF(AND(J4&gt;K4,J5&gt;K5),1,0)*2+IF(AND(J4&lt;K4,J5&lt;K5),1,0)*IF(AND(J4=0,J5=0),0,1)+IF(L4&gt;M4,1,0)*2+IF(L4&lt;M4,1,0)*1</f>
        <v>1</v>
      </c>
      <c r="M5" s="412"/>
      <c r="N5" s="121">
        <v>16</v>
      </c>
      <c r="O5" s="122">
        <v>14</v>
      </c>
      <c r="P5" s="411">
        <f>IF(AND(N4=0,N5=0),0,1)*0+IF(AND(N4&gt;O4,N5&gt;O5),1,0)*2+IF(AND(N4&lt;O4,N5&lt;O5),1,0)*IF(AND(N4=0,N5=0),0,1)+IF(P4&gt;Q4,1,0)*2+IF(P4&lt;Q4,1,0)*1</f>
        <v>2</v>
      </c>
      <c r="Q5" s="412"/>
      <c r="R5" s="128">
        <v>10</v>
      </c>
      <c r="S5" s="123">
        <v>15</v>
      </c>
      <c r="T5" s="411">
        <f>IF(AND(R4=0,R5=0),0,1)*0+IF(AND(R4&gt;S4,R5&gt;S5),1,0)*2+IF(AND(R4&lt;S4,R5&lt;S5),1,0)*IF(AND(R4=0,R5=0),0,1)+IF(T4&gt;U4,1,0)*2+IF(T4&lt;U4,1,0)*1</f>
        <v>1</v>
      </c>
      <c r="U5" s="412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217"/>
      <c r="G6" s="218"/>
      <c r="H6" s="219"/>
      <c r="I6" s="113"/>
      <c r="J6" s="217"/>
      <c r="K6" s="218"/>
      <c r="L6" s="219"/>
      <c r="M6" s="114"/>
      <c r="N6" s="217"/>
      <c r="O6" s="218"/>
      <c r="P6" s="219"/>
      <c r="Q6" s="113"/>
      <c r="R6" s="220"/>
      <c r="S6" s="221"/>
      <c r="T6" s="219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13"/>
      <c r="G7" s="111"/>
      <c r="H7" s="411">
        <f>IF(AND(F6=0,F7=0),0,1)*0+IF(AND(F6&gt;G6,F7&gt;G7),1,0)*2+IF(AND(F6&lt;G6,F7&lt;G7),1,0)*IF(AND(F6=0,F7=0),0,1)+IF(H6&gt;I6,1,0)*2+IF(H6&lt;I6,1,0)*1</f>
        <v>0</v>
      </c>
      <c r="I7" s="412"/>
      <c r="J7" s="112"/>
      <c r="K7" s="111"/>
      <c r="L7" s="406">
        <f>IF(AND(J6=0,J7=0),0,1)*0+IF(AND(J6&gt;K6,J7&gt;K7),1,0)*2+IF(AND(J6&lt;K6,J7&lt;K7),1,0)*IF(AND(J6=0,J7=0),0,1)+IF(L6&gt;M6,1,0)*2+IF(L6&lt;M6,1,0)*1</f>
        <v>0</v>
      </c>
      <c r="M7" s="407"/>
      <c r="N7" s="115"/>
      <c r="O7" s="111"/>
      <c r="P7" s="406">
        <f>IF(AND(N6=0,N7=0),0,1)*0+IF(AND(N6&gt;O6,N7&gt;O7),1,0)*2+IF(AND(N6&lt;O6,N7&lt;O7),1,0)*IF(AND(N6=0,N7=0),0,1)+IF(P6&gt;Q6,1,0)*2+IF(P6&lt;Q6,1,0)*1</f>
        <v>0</v>
      </c>
      <c r="Q7" s="407"/>
      <c r="R7" s="60"/>
      <c r="S7" s="59"/>
      <c r="T7" s="406">
        <f>IF(AND(R6=0,R7=0),0,1)*0+IF(AND(R6&gt;S6,R7&gt;S7),1,0)*2+IF(AND(R6&lt;S6,R7&lt;S7),1,0)*IF(AND(R6=0,R7=0),0,1)+IF(T6&gt;U6,1,0)*2+IF(T6&lt;U6,1,0)*1</f>
        <v>0</v>
      </c>
      <c r="U7" s="407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43</v>
      </c>
      <c r="B8" s="4">
        <f>G4</f>
        <v>15</v>
      </c>
      <c r="C8" s="5">
        <f>F4</f>
        <v>0</v>
      </c>
      <c r="D8" s="6">
        <f>I4</f>
        <v>0</v>
      </c>
      <c r="E8" s="7">
        <f>H4</f>
        <v>0</v>
      </c>
      <c r="F8" s="408"/>
      <c r="G8" s="409"/>
      <c r="H8" s="409"/>
      <c r="I8" s="410"/>
      <c r="J8" s="222">
        <v>15</v>
      </c>
      <c r="K8" s="223">
        <v>5</v>
      </c>
      <c r="L8" s="89"/>
      <c r="M8" s="61"/>
      <c r="N8" s="90">
        <v>15</v>
      </c>
      <c r="O8" s="91">
        <v>3</v>
      </c>
      <c r="P8" s="89"/>
      <c r="Q8" s="62"/>
      <c r="R8" s="92">
        <v>15</v>
      </c>
      <c r="S8" s="91">
        <v>5</v>
      </c>
      <c r="T8" s="93">
        <v>11</v>
      </c>
      <c r="U8" s="61">
        <v>4</v>
      </c>
      <c r="V8" s="324">
        <f>T9+P9+L9+D9</f>
        <v>8</v>
      </c>
      <c r="W8" s="326">
        <f>V8+V10</f>
        <v>8</v>
      </c>
      <c r="X8" s="329">
        <f>J8+J9+L8+N8+N9+P8+D8+B8+B9+R8+R9+T8</f>
        <v>131</v>
      </c>
      <c r="Y8" s="331">
        <f>K9+K8+M8+O9+O8+U8+E8+C8+C9+S8+S9+Q8</f>
        <v>61</v>
      </c>
      <c r="Z8" s="329">
        <f>X8+X10</f>
        <v>131</v>
      </c>
      <c r="AA8" s="331">
        <f>Y8+Y10</f>
        <v>61</v>
      </c>
      <c r="AB8" s="356" t="s">
        <v>245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360">
        <f t="shared" ref="AF8" si="0">AD8/AE8</f>
        <v>8</v>
      </c>
      <c r="AG8" s="345">
        <f t="shared" ref="AG8" si="1">Z8/AA8</f>
        <v>2.1475409836065573</v>
      </c>
    </row>
    <row r="9" spans="1:33" ht="15.75" customHeight="1" thickBot="1" x14ac:dyDescent="0.3">
      <c r="A9" s="313"/>
      <c r="B9" s="8">
        <f>G5</f>
        <v>15</v>
      </c>
      <c r="C9" s="9">
        <f>F5</f>
        <v>9</v>
      </c>
      <c r="D9" s="370">
        <f>IF(AND(B8=0,B9=0),0,1)*0+IF(AND(B8&gt;C8,B9&gt;C9),1,0)*2+IF(AND(B8&lt;C8,B9&lt;C9),1,0)*IF(AND(B8=0,B9=0),0,1)+IF(D8&gt;E8,1,0)*2+IF(D8&lt;E8,1,0)*1</f>
        <v>2</v>
      </c>
      <c r="E9" s="371"/>
      <c r="F9" s="398"/>
      <c r="G9" s="399"/>
      <c r="H9" s="399"/>
      <c r="I9" s="400"/>
      <c r="J9" s="94">
        <v>15</v>
      </c>
      <c r="K9" s="95">
        <v>10</v>
      </c>
      <c r="L9" s="411">
        <f>IF(AND(J8=0,J9=0),0,1)*0+IF(AND(J8&gt;K8,J9&gt;K9),1,0)*2+IF(AND(J8&lt;K8,J9&lt;K9),1,0)*IF(AND(J8=0,J9=0),0,1)+IF(L8&gt;M8,1,0)*2+IF(L8&lt;M8,1,0)*1</f>
        <v>2</v>
      </c>
      <c r="M9" s="412"/>
      <c r="N9" s="94">
        <v>15</v>
      </c>
      <c r="O9" s="95">
        <v>8</v>
      </c>
      <c r="P9" s="411">
        <f>IF(AND(N8=0,N9=0),0,1)*0+IF(AND(N8&gt;O8,N9&gt;O9),1,0)*2+IF(AND(N8&lt;O8,N9&lt;O9),1,0)*IF(AND(N8=0,N9=0),0,1)+IF(P8&gt;Q8,1,0)*2+IF(P8&lt;Q8,1,0)*1</f>
        <v>2</v>
      </c>
      <c r="Q9" s="412"/>
      <c r="R9" s="96">
        <v>15</v>
      </c>
      <c r="S9" s="95">
        <v>17</v>
      </c>
      <c r="T9" s="411">
        <f>IF(AND(R8=0,R9=0),0,1)*0+IF(AND(R8&gt;S8,R9&gt;S9),1,0)*2+IF(AND(R8&lt;S8,R9&lt;S9),1,0)*IF(AND(R8=0,R9=0),0,1)+IF(T8&gt;U8,1,0)*2+IF(T8&lt;U8,1,0)*1</f>
        <v>2</v>
      </c>
      <c r="U9" s="412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98"/>
      <c r="G10" s="399"/>
      <c r="H10" s="399"/>
      <c r="I10" s="400"/>
      <c r="J10" s="224"/>
      <c r="K10" s="225"/>
      <c r="L10" s="226"/>
      <c r="M10" s="61"/>
      <c r="N10" s="224"/>
      <c r="O10" s="225"/>
      <c r="P10" s="226"/>
      <c r="Q10" s="62"/>
      <c r="R10" s="227"/>
      <c r="S10" s="225"/>
      <c r="T10" s="62"/>
      <c r="U10" s="228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01"/>
      <c r="G11" s="402"/>
      <c r="H11" s="402"/>
      <c r="I11" s="403"/>
      <c r="J11" s="67"/>
      <c r="K11" s="68"/>
      <c r="L11" s="411">
        <f>IF(AND(J10=0,J11=0),0,1)*0+IF(AND(J10&gt;K10,J11&gt;K11),1,0)*2+IF(AND(J10&lt;K10,J11&lt;K11),1,0)*IF(AND(J10=0,J11=0),0,1)+IF(L10&gt;M10,1,0)*2+IF(L10&lt;M10,1,0)*1</f>
        <v>0</v>
      </c>
      <c r="M11" s="412"/>
      <c r="N11" s="67"/>
      <c r="O11" s="68"/>
      <c r="P11" s="406">
        <f>IF(AND(N10=0,N11=0),0,1)*0+IF(AND(N10&gt;O10,N11&gt;O11),1,0)*2+IF(AND(N10&lt;O10,N11&lt;O11),1,0)*IF(AND(N10=0,N11=0),0,1)+IF(P10&gt;Q10,1,0)*2+IF(P10&lt;Q10,1,0)*1</f>
        <v>0</v>
      </c>
      <c r="Q11" s="407"/>
      <c r="R11" s="69"/>
      <c r="S11" s="68"/>
      <c r="T11" s="406">
        <f>IF(AND(R10=0,R11=0),0,1)*0+IF(AND(R10&gt;S10,R11&gt;S11),1,0)*2+IF(AND(R10&lt;S10,R11&lt;S11),1,0)*IF(AND(R10=0,R11=0),0,1)+IF(T10&gt;U10,1,0)*2+IF(T10&lt;U10,1,0)*1</f>
        <v>0</v>
      </c>
      <c r="U11" s="407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44</v>
      </c>
      <c r="B12" s="39">
        <f>K4</f>
        <v>15</v>
      </c>
      <c r="C12" s="56">
        <f>J4</f>
        <v>7</v>
      </c>
      <c r="D12" s="54">
        <f>M4</f>
        <v>0</v>
      </c>
      <c r="E12" s="61">
        <f>L4</f>
        <v>0</v>
      </c>
      <c r="F12" s="229">
        <f>K8</f>
        <v>5</v>
      </c>
      <c r="G12" s="230">
        <f>J8</f>
        <v>15</v>
      </c>
      <c r="H12" s="231">
        <f>M8</f>
        <v>0</v>
      </c>
      <c r="I12" s="62">
        <f>L8</f>
        <v>0</v>
      </c>
      <c r="J12" s="413"/>
      <c r="K12" s="414"/>
      <c r="L12" s="414"/>
      <c r="M12" s="415"/>
      <c r="N12" s="232">
        <v>8</v>
      </c>
      <c r="O12" s="223">
        <v>15</v>
      </c>
      <c r="P12" s="89">
        <v>11</v>
      </c>
      <c r="Q12" s="62">
        <v>5</v>
      </c>
      <c r="R12" s="92">
        <v>9</v>
      </c>
      <c r="S12" s="91">
        <v>15</v>
      </c>
      <c r="T12" s="62"/>
      <c r="U12" s="125"/>
      <c r="V12" s="324">
        <f>P13+H13+D13+T13</f>
        <v>6</v>
      </c>
      <c r="W12" s="326">
        <f>V12+V14</f>
        <v>6</v>
      </c>
      <c r="X12" s="329">
        <f>H12+F12+F13+D12+B12+B13+N12+N13+P12+R12+R13+T12</f>
        <v>95</v>
      </c>
      <c r="Y12" s="331">
        <f>I12+G12+G13+E12+C12+C13+O13+O12+U12+S12+S13+Q12</f>
        <v>109</v>
      </c>
      <c r="Z12" s="329">
        <f>X12+X14</f>
        <v>95</v>
      </c>
      <c r="AA12" s="331">
        <f>Y12+Y14</f>
        <v>109</v>
      </c>
      <c r="AB12" s="356" t="s">
        <v>246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360">
        <f t="shared" ref="AF12" si="2">AD12/AE12</f>
        <v>0.8</v>
      </c>
      <c r="AG12" s="345">
        <f t="shared" ref="AG12" si="3">Z12/AA12</f>
        <v>0.87155963302752293</v>
      </c>
    </row>
    <row r="13" spans="1:33" ht="15.75" customHeight="1" thickBot="1" x14ac:dyDescent="0.3">
      <c r="A13" s="313"/>
      <c r="B13" s="55">
        <f>K5</f>
        <v>15</v>
      </c>
      <c r="C13" s="57">
        <f>J5</f>
        <v>11</v>
      </c>
      <c r="D13" s="370">
        <f>IF(AND(B12=0,B13=0),0,1)*0+IF(AND(B12&gt;C12,B13&gt;C13),1,0)*2+IF(AND(B12&lt;C12,B13&lt;C13),1,0)*IF(AND(B12=0,B13=0),0,1)+IF(D12&gt;E12,1,0)*2+IF(D12&lt;E12,1,0)*1</f>
        <v>2</v>
      </c>
      <c r="E13" s="371"/>
      <c r="F13" s="233">
        <f>K9</f>
        <v>10</v>
      </c>
      <c r="G13" s="234">
        <f>J9</f>
        <v>15</v>
      </c>
      <c r="H13" s="411">
        <f>IF(AND(F12=0,F13=0),0,1)*0+IF(AND(F12&gt;G12,F13&gt;G13),1,0)*2+IF(AND(F12&lt;G12,F13&lt;G13),1,0)*IF(AND(F12=0,F13=0),0,1)+IF(H12&gt;I12,1,0)*2+IF(H12&lt;I12,1,0)*1</f>
        <v>1</v>
      </c>
      <c r="I13" s="412"/>
      <c r="J13" s="364"/>
      <c r="K13" s="365"/>
      <c r="L13" s="365"/>
      <c r="M13" s="366"/>
      <c r="N13" s="94">
        <v>15</v>
      </c>
      <c r="O13" s="95">
        <v>11</v>
      </c>
      <c r="P13" s="411">
        <f>IF(AND(N12=0,N13=0),0,1)*0+IF(AND(N12&gt;O12,N13&gt;O13),1,0)*2+IF(AND(N12&lt;O12,N13&lt;O13),1,0)*IF(AND(N12=0,N13=0),0,1)+IF(P12&gt;Q12,1,0)*2+IF(P12&lt;Q12,1,0)*1</f>
        <v>2</v>
      </c>
      <c r="Q13" s="412"/>
      <c r="R13" s="96">
        <v>7</v>
      </c>
      <c r="S13" s="95">
        <v>15</v>
      </c>
      <c r="T13" s="411">
        <f>IF(AND(R12=0,R13=0),0,1)*0+IF(AND(R12&gt;S12,R13&gt;S13),1,0)*2+IF(AND(R12&lt;S12,R13&lt;S13),1,0)*IF(AND(R12=0,R13=0),0,1)+IF(T12&gt;U12,1,0)*2+IF(T12&lt;U12,1,0)*1</f>
        <v>1</v>
      </c>
      <c r="U13" s="412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35">
        <f>K10</f>
        <v>0</v>
      </c>
      <c r="G14" s="236">
        <f>J10</f>
        <v>0</v>
      </c>
      <c r="H14" s="237">
        <f>M10</f>
        <v>0</v>
      </c>
      <c r="I14" s="62">
        <f>L10</f>
        <v>0</v>
      </c>
      <c r="J14" s="364"/>
      <c r="K14" s="365"/>
      <c r="L14" s="365"/>
      <c r="M14" s="366"/>
      <c r="N14" s="224"/>
      <c r="O14" s="225"/>
      <c r="P14" s="226"/>
      <c r="Q14" s="62"/>
      <c r="R14" s="227"/>
      <c r="S14" s="225"/>
      <c r="T14" s="62"/>
      <c r="U14" s="228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411">
        <f>IF(AND(F14=0,F15=0),0,1)*0+IF(AND(F14&gt;G14,F15&gt;G15),1,0)*2+IF(AND(F14&lt;G14,F15&lt;G15),1,0)*IF(AND(F14=0,F15=0),0,1)+IF(H14&gt;I14,1,0)*2+IF(H14&lt;I14,1,0)*1</f>
        <v>0</v>
      </c>
      <c r="I15" s="412"/>
      <c r="J15" s="367"/>
      <c r="K15" s="368"/>
      <c r="L15" s="368"/>
      <c r="M15" s="369"/>
      <c r="N15" s="67"/>
      <c r="O15" s="68"/>
      <c r="P15" s="411">
        <f>IF(AND(N14=0,N15=0),0,1)*0+IF(AND(N14&gt;O14,N15&gt;O15),1,0)*2+IF(AND(N14&lt;O14,N15&lt;O15),1,0)*IF(AND(N14=0,N15=0),0,1)+IF(P14&gt;Q14,1,0)*2+IF(P14&lt;Q14,1,0)*1</f>
        <v>0</v>
      </c>
      <c r="Q15" s="412"/>
      <c r="R15" s="69"/>
      <c r="S15" s="68"/>
      <c r="T15" s="411">
        <f>IF(AND(R14=0,R15=0),0,1)*0+IF(AND(R14&gt;S14,R15&gt;S15),1,0)*2+IF(AND(R14&lt;S14,R15&lt;S15),1,0)*IF(AND(R14=0,R15=0),0,1)+IF(T14&gt;U14,1,0)*2+IF(T14&lt;U14,1,0)*1</f>
        <v>0</v>
      </c>
      <c r="U15" s="412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45</v>
      </c>
      <c r="B16" s="39">
        <f>O4</f>
        <v>15</v>
      </c>
      <c r="C16" s="56">
        <f>N4</f>
        <v>7</v>
      </c>
      <c r="D16" s="54">
        <f>Q4</f>
        <v>8</v>
      </c>
      <c r="E16" s="24">
        <f>P4</f>
        <v>11</v>
      </c>
      <c r="F16" s="229">
        <f>O8</f>
        <v>3</v>
      </c>
      <c r="G16" s="230">
        <f>N8</f>
        <v>15</v>
      </c>
      <c r="H16" s="231">
        <f>Q8</f>
        <v>0</v>
      </c>
      <c r="I16" s="238">
        <f>P8</f>
        <v>0</v>
      </c>
      <c r="J16" s="232">
        <f>O12</f>
        <v>15</v>
      </c>
      <c r="K16" s="223">
        <f>N12</f>
        <v>8</v>
      </c>
      <c r="L16" s="239">
        <f>Q12</f>
        <v>5</v>
      </c>
      <c r="M16" s="240">
        <f>P12</f>
        <v>11</v>
      </c>
      <c r="N16" s="408"/>
      <c r="O16" s="409"/>
      <c r="P16" s="409"/>
      <c r="Q16" s="410"/>
      <c r="R16" s="241">
        <v>12</v>
      </c>
      <c r="S16" s="242">
        <v>15</v>
      </c>
      <c r="T16" s="243"/>
      <c r="U16" s="109"/>
      <c r="V16" s="324">
        <f>H17+D17+L17+T17</f>
        <v>4</v>
      </c>
      <c r="W16" s="326">
        <f>V16+V18</f>
        <v>4</v>
      </c>
      <c r="X16" s="329">
        <f>J16+J17+L16+B16+B17+D16+F16+F17+H16+R16+R17+T16</f>
        <v>103</v>
      </c>
      <c r="Y16" s="331">
        <f>K17+K16+M16+C17+C16+E16+I16+G16+G17+S16+S17+U16</f>
        <v>128</v>
      </c>
      <c r="Z16" s="329">
        <f>X16+X18</f>
        <v>103</v>
      </c>
      <c r="AA16" s="331">
        <f>Y16+Y18</f>
        <v>128</v>
      </c>
      <c r="AB16" s="356" t="s">
        <v>247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360">
        <f t="shared" ref="AF16" si="4">AD16/AE16</f>
        <v>0.25</v>
      </c>
      <c r="AG16" s="345">
        <f t="shared" ref="AG16" si="5">Z16/AA16</f>
        <v>0.8046875</v>
      </c>
    </row>
    <row r="17" spans="1:33" ht="15.75" customHeight="1" thickBot="1" x14ac:dyDescent="0.3">
      <c r="A17" s="313"/>
      <c r="B17" s="55">
        <f>O5</f>
        <v>14</v>
      </c>
      <c r="C17" s="57">
        <f>N5</f>
        <v>16</v>
      </c>
      <c r="D17" s="370">
        <f>IF(AND(B16=0,B17=0),0,1)*0+IF(AND(B16&gt;C16,B17&gt;C17),1,0)*2+IF(AND(B16&lt;C16,B17&lt;C17),1,0)*IF(AND(B16=0,B17=0),0,1)+IF(D16&gt;E16,1,0)*2+IF(D16&lt;E16,1,0)*1</f>
        <v>1</v>
      </c>
      <c r="E17" s="371"/>
      <c r="F17" s="95">
        <f>O9</f>
        <v>8</v>
      </c>
      <c r="G17" s="234">
        <f>N9</f>
        <v>15</v>
      </c>
      <c r="H17" s="411">
        <f>IF(AND(F16=0,F17=0),0,1)*0+IF(AND(F16&gt;G16,F17&gt;G17),1,0)*2+IF(AND(F16&lt;G16,F17&lt;G17),1,0)*IF(AND(F16=0,F17=0),0,1)+IF(H16&gt;I16,1,0)*2+IF(H16&lt;I16,1,0)*1</f>
        <v>1</v>
      </c>
      <c r="I17" s="412"/>
      <c r="J17" s="94">
        <f>O13</f>
        <v>11</v>
      </c>
      <c r="K17" s="95">
        <f>N13</f>
        <v>15</v>
      </c>
      <c r="L17" s="411">
        <f>IF(AND(J16=0,J17=0),0,1)*0+IF(AND(J16&gt;K16,J17&gt;K17),1,0)*2+IF(AND(J16&lt;K16,J17&lt;K17),1,0)*IF(AND(J16=0,J17=0),0,1)+IF(L16&gt;M16,1,0)*2+IF(L16&lt;M16,1,0)*1</f>
        <v>1</v>
      </c>
      <c r="M17" s="412"/>
      <c r="N17" s="398"/>
      <c r="O17" s="399"/>
      <c r="P17" s="399"/>
      <c r="Q17" s="400"/>
      <c r="R17" s="104">
        <v>12</v>
      </c>
      <c r="S17" s="105">
        <v>15</v>
      </c>
      <c r="T17" s="411">
        <f>IF(AND(R16=0,R17=0),0,1)*0+IF(AND(R16&gt;S16,R17&gt;S17),1,0)*2+IF(AND(R16&lt;S16,R17&lt;S17),1,0)*IF(AND(R16=0,R17=0),0,1)+IF(T16&gt;U16,1,0)*2+IF(T16&lt;U16,1,0)*1</f>
        <v>1</v>
      </c>
      <c r="U17" s="412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35">
        <f>O10</f>
        <v>0</v>
      </c>
      <c r="G18" s="236">
        <f>N10</f>
        <v>0</v>
      </c>
      <c r="H18" s="27">
        <f>Q10</f>
        <v>0</v>
      </c>
      <c r="I18" s="62">
        <f>P10</f>
        <v>0</v>
      </c>
      <c r="J18" s="224">
        <f>O14</f>
        <v>0</v>
      </c>
      <c r="K18" s="225">
        <f>N14</f>
        <v>0</v>
      </c>
      <c r="L18" s="26">
        <f>Q14</f>
        <v>0</v>
      </c>
      <c r="M18" s="61">
        <f>P14</f>
        <v>0</v>
      </c>
      <c r="N18" s="398"/>
      <c r="O18" s="399"/>
      <c r="P18" s="399"/>
      <c r="Q18" s="400"/>
      <c r="R18" s="244"/>
      <c r="S18" s="245"/>
      <c r="T18" s="50"/>
      <c r="U18" s="246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406">
        <f>IF(AND(F18=0,F19=0),0,1)*0+IF(AND(F18&gt;G18,F19&gt;G19),1,0)*2+IF(AND(F18&lt;G18,F19&lt;G19),1,0)*IF(AND(F18=0,F19=0),0,1)+IF(H18&gt;I18,1,0)*2+IF(H18&lt;I18,1,0)*1</f>
        <v>0</v>
      </c>
      <c r="I19" s="407"/>
      <c r="J19" s="67">
        <f>O15</f>
        <v>0</v>
      </c>
      <c r="K19" s="68">
        <f>N15</f>
        <v>0</v>
      </c>
      <c r="L19" s="406">
        <f>IF(AND(J18=0,J19=0),0,1)*0+IF(AND(J18&gt;K18,J19&gt;K19),1,0)*2+IF(AND(J18&lt;K18,J19&lt;K19),1,0)*IF(AND(J18=0,J19=0),0,1)+IF(L18&gt;M18,1,0)*2+IF(L18&lt;M18,1,0)*1</f>
        <v>0</v>
      </c>
      <c r="M19" s="407"/>
      <c r="N19" s="401"/>
      <c r="O19" s="402"/>
      <c r="P19" s="402"/>
      <c r="Q19" s="403"/>
      <c r="R19" s="52"/>
      <c r="S19" s="53"/>
      <c r="T19" s="411">
        <f>IF(AND(R18=0,R19=0),0,1)*0+IF(AND(R18&gt;S18,R19&gt;S19),1,0)*2+IF(AND(R18&lt;S18,R19&lt;S19),1,0)*IF(AND(R18=0,R19=0),0,1)+IF(T18&gt;U18,1,0)*2+IF(T18&lt;U18,1,0)*1</f>
        <v>0</v>
      </c>
      <c r="U19" s="412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46</v>
      </c>
      <c r="B20" s="39">
        <f>S4</f>
        <v>15</v>
      </c>
      <c r="C20" s="28">
        <f>R4</f>
        <v>10</v>
      </c>
      <c r="D20" s="38">
        <f>U4</f>
        <v>0</v>
      </c>
      <c r="E20" s="24">
        <f>T4</f>
        <v>0</v>
      </c>
      <c r="F20" s="16">
        <f>S8</f>
        <v>5</v>
      </c>
      <c r="G20" s="17">
        <f>R8</f>
        <v>15</v>
      </c>
      <c r="H20" s="77">
        <f>U8</f>
        <v>4</v>
      </c>
      <c r="I20" s="62">
        <f>T8</f>
        <v>11</v>
      </c>
      <c r="J20" s="74">
        <f>S12</f>
        <v>15</v>
      </c>
      <c r="K20" s="79">
        <f>R12</f>
        <v>9</v>
      </c>
      <c r="L20" s="77">
        <f>U12</f>
        <v>0</v>
      </c>
      <c r="M20" s="61">
        <f>T12</f>
        <v>0</v>
      </c>
      <c r="N20" s="40">
        <f>S16</f>
        <v>15</v>
      </c>
      <c r="O20" s="29">
        <f>R16</f>
        <v>12</v>
      </c>
      <c r="P20" s="6">
        <f>U16</f>
        <v>0</v>
      </c>
      <c r="Q20" s="13">
        <f>T16</f>
        <v>0</v>
      </c>
      <c r="R20" s="364"/>
      <c r="S20" s="365"/>
      <c r="T20" s="365"/>
      <c r="U20" s="366"/>
      <c r="V20" s="324">
        <f>P21+L21+H21+D21</f>
        <v>7</v>
      </c>
      <c r="W20" s="327">
        <f>V20+V22</f>
        <v>7</v>
      </c>
      <c r="X20" s="329">
        <f>P20+N20+N21+L20+J20+J21+H20+F20+F21+D20+B20+B21</f>
        <v>116</v>
      </c>
      <c r="Y20" s="331">
        <f>Q20+O20+O21+M20+K20+K21+I20+G20+G21+E20+C20+C21</f>
        <v>101</v>
      </c>
      <c r="Z20" s="372">
        <f>X20+X22</f>
        <v>116</v>
      </c>
      <c r="AA20" s="374">
        <f>Y20+Y22</f>
        <v>101</v>
      </c>
      <c r="AB20" s="357" t="s">
        <v>248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7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2</v>
      </c>
      <c r="AF20" s="360">
        <f t="shared" ref="AF20" si="6">AD20/AE20</f>
        <v>3.5</v>
      </c>
      <c r="AG20" s="345">
        <f t="shared" ref="AG20" si="7">Z20/AA20</f>
        <v>1.1485148514851484</v>
      </c>
    </row>
    <row r="21" spans="1:33" ht="15.75" customHeight="1" thickBot="1" x14ac:dyDescent="0.3">
      <c r="A21" s="313"/>
      <c r="B21" s="55">
        <f>S5</f>
        <v>15</v>
      </c>
      <c r="C21" s="57">
        <f>R5</f>
        <v>10</v>
      </c>
      <c r="D21" s="370">
        <f>IF(AND(B20=0,B21=0),0,1)*0+IF(AND(B20&gt;C20,B21&gt;C21),1,0)*2+IF(AND(B20&lt;C20,B21&lt;C21),1,0)*IF(AND(B20=0,B21=0),0,1)+IF(D20&gt;E20,1,0)*2+IF(D20&lt;E20,1,0)*1</f>
        <v>2</v>
      </c>
      <c r="E21" s="371"/>
      <c r="F21" s="57">
        <f>S9</f>
        <v>17</v>
      </c>
      <c r="G21" s="19">
        <f>R9</f>
        <v>15</v>
      </c>
      <c r="H21" s="370">
        <f>IF(AND(F20=0,F21=0),0,1)*0+IF(AND(F20&gt;G20,F21&gt;G21),1,0)*2+IF(AND(F20&lt;G20,F21&lt;G21),1,0)*IF(AND(F20=0,F21=0),0,1)+IF(H20&gt;I20,1,0)*2+IF(H20&lt;I20,1,0)*1</f>
        <v>1</v>
      </c>
      <c r="I21" s="371"/>
      <c r="J21" s="55">
        <f>S13</f>
        <v>15</v>
      </c>
      <c r="K21" s="57">
        <f>R13</f>
        <v>7</v>
      </c>
      <c r="L21" s="370">
        <f>IF(AND(J20=0,J21=0),0,1)*0+IF(AND(J20&gt;K20,J21&gt;K21),1,0)*2+IF(AND(J20&lt;K20,J21&lt;K21),1,0)*IF(AND(J20=0,J21=0),0,1)+IF(L20&gt;M20,1,0)*2+IF(L20&lt;M20,1,0)*1</f>
        <v>2</v>
      </c>
      <c r="M21" s="371"/>
      <c r="N21" s="43">
        <f>S17</f>
        <v>15</v>
      </c>
      <c r="O21" s="44">
        <f>R17</f>
        <v>12</v>
      </c>
      <c r="P21" s="370">
        <f>IF(AND(N20=0,N21=0),0,1)*0+IF(AND(N20&gt;O20,N21&gt;O21),1,0)*2+IF(AND(N20&lt;O20,N21&lt;O21),1,0)*IF(AND(N20=0,N21=0),0,1)+IF(P20&gt;Q20,1,0)*2+IF(P20&lt;Q20,1,0)*1</f>
        <v>2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J12" sqref="J12:M15"/>
    </sheetView>
  </sheetViews>
  <sheetFormatPr defaultRowHeight="15" x14ac:dyDescent="0.25"/>
  <cols>
    <col min="1" max="1" width="16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3.42578125" customWidth="1"/>
    <col min="8" max="8" width="3.7109375" customWidth="1"/>
    <col min="9" max="9" width="3.42578125" customWidth="1"/>
    <col min="10" max="10" width="3.85546875" customWidth="1"/>
    <col min="11" max="12" width="3.7109375" customWidth="1"/>
    <col min="13" max="13" width="3.85546875" customWidth="1"/>
    <col min="14" max="14" width="4" customWidth="1"/>
    <col min="15" max="15" width="3.7109375" customWidth="1"/>
    <col min="16" max="17" width="3.5703125" customWidth="1"/>
    <col min="18" max="18" width="4" customWidth="1"/>
    <col min="19" max="19" width="3.85546875" customWidth="1"/>
    <col min="20" max="20" width="3.42578125" customWidth="1"/>
    <col min="21" max="21" width="3.5703125" customWidth="1"/>
    <col min="22" max="22" width="4.28515625" customWidth="1"/>
    <col min="23" max="23" width="4.42578125" customWidth="1"/>
    <col min="24" max="25" width="4.140625" customWidth="1"/>
    <col min="26" max="26" width="4.42578125" customWidth="1"/>
    <col min="27" max="27" width="4.5703125" customWidth="1"/>
    <col min="28" max="28" width="8.140625" customWidth="1"/>
    <col min="29" max="29" width="11" customWidth="1"/>
    <col min="31" max="31" width="10.140625" customWidth="1"/>
  </cols>
  <sheetData>
    <row r="1" spans="1:33" ht="37.5" customHeight="1" x14ac:dyDescent="0.25">
      <c r="A1" s="336" t="s">
        <v>94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47</v>
      </c>
      <c r="B4" s="315"/>
      <c r="C4" s="316"/>
      <c r="D4" s="316"/>
      <c r="E4" s="317"/>
      <c r="F4" s="211">
        <v>12</v>
      </c>
      <c r="G4" s="212">
        <v>15</v>
      </c>
      <c r="H4" s="213"/>
      <c r="I4" s="113"/>
      <c r="J4" s="211">
        <v>8</v>
      </c>
      <c r="K4" s="214">
        <v>15</v>
      </c>
      <c r="L4" s="213"/>
      <c r="M4" s="114"/>
      <c r="N4" s="211">
        <v>15</v>
      </c>
      <c r="O4" s="214">
        <v>8</v>
      </c>
      <c r="P4" s="213"/>
      <c r="Q4" s="113"/>
      <c r="R4" s="215">
        <v>13</v>
      </c>
      <c r="S4" s="216">
        <v>15</v>
      </c>
      <c r="T4" s="37"/>
      <c r="U4" s="114"/>
      <c r="V4" s="324">
        <f>T5+P5+L5+H5</f>
        <v>5</v>
      </c>
      <c r="W4" s="326">
        <f>V4+V6</f>
        <v>5</v>
      </c>
      <c r="X4" s="329">
        <f>J4+J5+L4+N4+N5+P4+H4+F4+F5+R4+R5+T4</f>
        <v>84</v>
      </c>
      <c r="Y4" s="331">
        <f>K5+K4+M4+O5+O4+U4+I4+G4+G5+Q4+S4+S5</f>
        <v>110</v>
      </c>
      <c r="Z4" s="350">
        <f>X4+X6</f>
        <v>84</v>
      </c>
      <c r="AA4" s="353">
        <f>Y4+Y6</f>
        <v>110</v>
      </c>
      <c r="AB4" s="356" t="s">
        <v>244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60">
        <f>AD4/AE4</f>
        <v>0.33333333333333331</v>
      </c>
      <c r="AG4" s="345">
        <f>Z4/AA4</f>
        <v>0.76363636363636367</v>
      </c>
    </row>
    <row r="5" spans="1:33" ht="15.75" customHeight="1" thickBot="1" x14ac:dyDescent="0.3">
      <c r="A5" s="313"/>
      <c r="B5" s="318"/>
      <c r="C5" s="319"/>
      <c r="D5" s="319"/>
      <c r="E5" s="320"/>
      <c r="F5" s="121">
        <v>5</v>
      </c>
      <c r="G5" s="122">
        <v>15</v>
      </c>
      <c r="H5" s="411">
        <f>IF(AND(F4=0,F5=0),0,1)*0+IF(AND(F4&gt;G4,F5&gt;G5),1,0)*2+IF(AND(F4&lt;G4,F5&lt;G5),1,0)*IF(AND(F4=0,F5=0),0,1)+IF(H4&gt;I4,1,0)*2+IF(H4&lt;I4,1,0)*1</f>
        <v>1</v>
      </c>
      <c r="I5" s="412"/>
      <c r="J5" s="121">
        <v>4</v>
      </c>
      <c r="K5" s="122">
        <v>15</v>
      </c>
      <c r="L5" s="411">
        <f>IF(AND(J4=0,J5=0),0,1)*0+IF(AND(J4&gt;K4,J5&gt;K5),1,0)*2+IF(AND(J4&lt;K4,J5&lt;K5),1,0)*IF(AND(J4=0,J5=0),0,1)+IF(L4&gt;M4,1,0)*2+IF(L4&lt;M4,1,0)*1</f>
        <v>1</v>
      </c>
      <c r="M5" s="412"/>
      <c r="N5" s="121">
        <v>15</v>
      </c>
      <c r="O5" s="122">
        <v>12</v>
      </c>
      <c r="P5" s="411">
        <f>IF(AND(N4=0,N5=0),0,1)*0+IF(AND(N4&gt;O4,N5&gt;O5),1,0)*2+IF(AND(N4&lt;O4,N5&lt;O5),1,0)*IF(AND(N4=0,N5=0),0,1)+IF(P4&gt;Q4,1,0)*2+IF(P4&lt;Q4,1,0)*1</f>
        <v>2</v>
      </c>
      <c r="Q5" s="412"/>
      <c r="R5" s="128">
        <v>12</v>
      </c>
      <c r="S5" s="123">
        <v>15</v>
      </c>
      <c r="T5" s="370">
        <f>IF(AND(R4=0,R5=0),0,1)*0+IF(AND(R4&gt;S4,R5&gt;S5),1,0)*2+IF(AND(R4&lt;S4,R5&lt;S5),1,0)*IF(AND(R4=0,R5=0),0,1)+IF(T4&gt;U4,1,0)*2+IF(T4&lt;U4,1,0)*1</f>
        <v>1</v>
      </c>
      <c r="U5" s="371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217"/>
      <c r="G6" s="218"/>
      <c r="H6" s="219"/>
      <c r="I6" s="113"/>
      <c r="J6" s="217"/>
      <c r="K6" s="218"/>
      <c r="L6" s="219"/>
      <c r="M6" s="114"/>
      <c r="N6" s="217"/>
      <c r="O6" s="218"/>
      <c r="P6" s="219"/>
      <c r="Q6" s="113"/>
      <c r="R6" s="220"/>
      <c r="S6" s="221"/>
      <c r="T6" s="84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13"/>
      <c r="G7" s="111"/>
      <c r="H7" s="411">
        <f>IF(AND(F6=0,F7=0),0,1)*0+IF(AND(F6&gt;G6,F7&gt;G7),1,0)*2+IF(AND(F6&lt;G6,F7&lt;G7),1,0)*IF(AND(F6=0,F7=0),0,1)+IF(H6&gt;I6,1,0)*2+IF(H6&lt;I6,1,0)*1</f>
        <v>0</v>
      </c>
      <c r="I7" s="412"/>
      <c r="J7" s="112"/>
      <c r="K7" s="111"/>
      <c r="L7" s="406">
        <f>IF(AND(J6=0,J7=0),0,1)*0+IF(AND(J6&gt;K6,J7&gt;K7),1,0)*2+IF(AND(J6&lt;K6,J7&lt;K7),1,0)*IF(AND(J6=0,J7=0),0,1)+IF(L6&gt;M6,1,0)*2+IF(L6&lt;M6,1,0)*1</f>
        <v>0</v>
      </c>
      <c r="M7" s="407"/>
      <c r="N7" s="115"/>
      <c r="O7" s="111"/>
      <c r="P7" s="406">
        <f>IF(AND(N6=0,N7=0),0,1)*0+IF(AND(N6&gt;O6,N7&gt;O7),1,0)*2+IF(AND(N6&lt;O6,N7&lt;O7),1,0)*IF(AND(N6=0,N7=0),0,1)+IF(P6&gt;Q6,1,0)*2+IF(P6&lt;Q6,1,0)*1</f>
        <v>0</v>
      </c>
      <c r="Q7" s="407"/>
      <c r="R7" s="60"/>
      <c r="S7" s="59"/>
      <c r="T7" s="393">
        <f>IF(AND(R6=0,R7=0),0,1)*0+IF(AND(R6&gt;S6,R7&gt;S7),1,0)*2+IF(AND(R6&lt;S6,R7&lt;S7),1,0)*IF(AND(R6=0,R7=0),0,1)+IF(T6&gt;U6,1,0)*2+IF(T6&lt;U6,1,0)*1</f>
        <v>0</v>
      </c>
      <c r="U7" s="394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48</v>
      </c>
      <c r="B8" s="4">
        <f>G4</f>
        <v>15</v>
      </c>
      <c r="C8" s="5">
        <f>F4</f>
        <v>12</v>
      </c>
      <c r="D8" s="6">
        <f>I4</f>
        <v>0</v>
      </c>
      <c r="E8" s="7">
        <f>H4</f>
        <v>0</v>
      </c>
      <c r="F8" s="408"/>
      <c r="G8" s="409"/>
      <c r="H8" s="409"/>
      <c r="I8" s="410"/>
      <c r="J8" s="222">
        <v>6</v>
      </c>
      <c r="K8" s="223">
        <v>15</v>
      </c>
      <c r="L8" s="89"/>
      <c r="M8" s="61"/>
      <c r="N8" s="90">
        <v>15</v>
      </c>
      <c r="O8" s="91">
        <v>7</v>
      </c>
      <c r="P8" s="89"/>
      <c r="Q8" s="62"/>
      <c r="R8" s="92">
        <v>15</v>
      </c>
      <c r="S8" s="91">
        <v>7</v>
      </c>
      <c r="T8" s="93"/>
      <c r="U8" s="61"/>
      <c r="V8" s="324">
        <f>T9+P9+L9+D9</f>
        <v>7</v>
      </c>
      <c r="W8" s="326">
        <f>V8+V10</f>
        <v>7</v>
      </c>
      <c r="X8" s="329">
        <f>J8+J9+L8+N8+N9+P8+D8+B8+B9+R8+R9+T8</f>
        <v>102</v>
      </c>
      <c r="Y8" s="331">
        <f>K9+K8+M8+O9+O8+U8+E8+C8+C9+S8+S9+Q8</f>
        <v>83</v>
      </c>
      <c r="Z8" s="329">
        <f>X8+X10</f>
        <v>102</v>
      </c>
      <c r="AA8" s="331">
        <f>Y8+Y10</f>
        <v>83</v>
      </c>
      <c r="AB8" s="356" t="s">
        <v>248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60">
        <f t="shared" ref="AF8" si="0">AD8/AE8</f>
        <v>3</v>
      </c>
      <c r="AG8" s="345">
        <f t="shared" ref="AG8" si="1">Z8/AA8</f>
        <v>1.2289156626506024</v>
      </c>
    </row>
    <row r="9" spans="1:33" ht="15.75" customHeight="1" thickBot="1" x14ac:dyDescent="0.3">
      <c r="A9" s="313"/>
      <c r="B9" s="8">
        <f>G5</f>
        <v>15</v>
      </c>
      <c r="C9" s="9">
        <f>F5</f>
        <v>5</v>
      </c>
      <c r="D9" s="370">
        <f>IF(AND(B8=0,B9=0),0,1)*0+IF(AND(B8&gt;C8,B9&gt;C9),1,0)*2+IF(AND(B8&lt;C8,B9&lt;C9),1,0)*IF(AND(B8=0,B9=0),0,1)+IF(D8&gt;E8,1,0)*2+IF(D8&lt;E8,1,0)*1</f>
        <v>2</v>
      </c>
      <c r="E9" s="371"/>
      <c r="F9" s="398"/>
      <c r="G9" s="399"/>
      <c r="H9" s="399"/>
      <c r="I9" s="400"/>
      <c r="J9" s="94">
        <v>5</v>
      </c>
      <c r="K9" s="95">
        <v>15</v>
      </c>
      <c r="L9" s="411">
        <f>IF(AND(J8=0,J9=0),0,1)*0+IF(AND(J8&gt;K8,J9&gt;K9),1,0)*2+IF(AND(J8&lt;K8,J9&lt;K9),1,0)*IF(AND(J8=0,J9=0),0,1)+IF(L8&gt;M8,1,0)*2+IF(L8&lt;M8,1,0)*1</f>
        <v>1</v>
      </c>
      <c r="M9" s="412"/>
      <c r="N9" s="94">
        <v>16</v>
      </c>
      <c r="O9" s="95">
        <v>14</v>
      </c>
      <c r="P9" s="411">
        <f>IF(AND(N8=0,N9=0),0,1)*0+IF(AND(N8&gt;O8,N9&gt;O9),1,0)*2+IF(AND(N8&lt;O8,N9&lt;O9),1,0)*IF(AND(N8=0,N9=0),0,1)+IF(P8&gt;Q8,1,0)*2+IF(P8&lt;Q8,1,0)*1</f>
        <v>2</v>
      </c>
      <c r="Q9" s="412"/>
      <c r="R9" s="96">
        <v>15</v>
      </c>
      <c r="S9" s="95">
        <v>8</v>
      </c>
      <c r="T9" s="404">
        <f>IF(AND(R8=0,R9=0),0,1)*0+IF(AND(R8&gt;S8,R9&gt;S9),1,0)*2+IF(AND(R8&lt;S8,R9&lt;S9),1,0)*IF(AND(R8=0,R9=0),0,1)+IF(T8&gt;U8,1,0)*2+IF(T8&lt;U8,1,0)*1</f>
        <v>2</v>
      </c>
      <c r="U9" s="405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98"/>
      <c r="G10" s="399"/>
      <c r="H10" s="399"/>
      <c r="I10" s="400"/>
      <c r="J10" s="224"/>
      <c r="K10" s="225"/>
      <c r="L10" s="226"/>
      <c r="M10" s="61"/>
      <c r="N10" s="224"/>
      <c r="O10" s="225"/>
      <c r="P10" s="226"/>
      <c r="Q10" s="62"/>
      <c r="R10" s="227"/>
      <c r="S10" s="225"/>
      <c r="T10" s="62"/>
      <c r="U10" s="101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01"/>
      <c r="G11" s="402"/>
      <c r="H11" s="402"/>
      <c r="I11" s="403"/>
      <c r="J11" s="67"/>
      <c r="K11" s="68"/>
      <c r="L11" s="411">
        <f>IF(AND(J10=0,J11=0),0,1)*0+IF(AND(J10&gt;K10,J11&gt;K11),1,0)*2+IF(AND(J10&lt;K10,J11&lt;K11),1,0)*IF(AND(J10=0,J11=0),0,1)+IF(L10&gt;M10,1,0)*2+IF(L10&lt;M10,1,0)*1</f>
        <v>0</v>
      </c>
      <c r="M11" s="412"/>
      <c r="N11" s="67"/>
      <c r="O11" s="68"/>
      <c r="P11" s="406">
        <f>IF(AND(N10=0,N11=0),0,1)*0+IF(AND(N10&gt;O10,N11&gt;O11),1,0)*2+IF(AND(N10&lt;O10,N11&lt;O11),1,0)*IF(AND(N10=0,N11=0),0,1)+IF(P10&gt;Q10,1,0)*2+IF(P10&lt;Q10,1,0)*1</f>
        <v>0</v>
      </c>
      <c r="Q11" s="407"/>
      <c r="R11" s="69"/>
      <c r="S11" s="68"/>
      <c r="T11" s="393">
        <f>IF(AND(R10=0,R11=0),0,1)*0+IF(AND(R10&gt;S10,R11&gt;S11),1,0)*2+IF(AND(R10&lt;S10,R11&lt;S11),1,0)*IF(AND(R10=0,R11=0),0,1)+IF(T10&gt;U10,1,0)*2+IF(T10&lt;U10,1,0)*1</f>
        <v>0</v>
      </c>
      <c r="U11" s="394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49</v>
      </c>
      <c r="B12" s="39">
        <f>K4</f>
        <v>15</v>
      </c>
      <c r="C12" s="56">
        <f>J4</f>
        <v>8</v>
      </c>
      <c r="D12" s="54">
        <f>M4</f>
        <v>0</v>
      </c>
      <c r="E12" s="61">
        <f>L4</f>
        <v>0</v>
      </c>
      <c r="F12" s="229">
        <f>K8</f>
        <v>15</v>
      </c>
      <c r="G12" s="230">
        <f>J8</f>
        <v>6</v>
      </c>
      <c r="H12" s="231">
        <f>M8</f>
        <v>0</v>
      </c>
      <c r="I12" s="62">
        <f>L8</f>
        <v>0</v>
      </c>
      <c r="J12" s="413"/>
      <c r="K12" s="414"/>
      <c r="L12" s="414"/>
      <c r="M12" s="415"/>
      <c r="N12" s="232">
        <v>15</v>
      </c>
      <c r="O12" s="223">
        <v>10</v>
      </c>
      <c r="P12" s="89"/>
      <c r="Q12" s="62"/>
      <c r="R12" s="92">
        <v>15</v>
      </c>
      <c r="S12" s="91">
        <v>13</v>
      </c>
      <c r="T12" s="62"/>
      <c r="U12" s="125"/>
      <c r="V12" s="324">
        <f>P13+H13+D13+T13</f>
        <v>8</v>
      </c>
      <c r="W12" s="326">
        <f>V12+V14</f>
        <v>8</v>
      </c>
      <c r="X12" s="329">
        <f>H12+F12+F13+D12+B12+B13+N12+N13+P12+R12+R13+T12</f>
        <v>120</v>
      </c>
      <c r="Y12" s="331">
        <f>I12+G12+G13+E12+C12+C13+O13+O12+U12+S12+S13+Q12</f>
        <v>59</v>
      </c>
      <c r="Z12" s="329">
        <f>X12+X14</f>
        <v>120</v>
      </c>
      <c r="AA12" s="331">
        <f>Y12+Y14</f>
        <v>59</v>
      </c>
      <c r="AB12" s="356" t="s">
        <v>245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360" t="e">
        <f t="shared" ref="AF12" si="2">AD12/AE12</f>
        <v>#DIV/0!</v>
      </c>
      <c r="AG12" s="345">
        <f t="shared" ref="AG12" si="3">Z12/AA12</f>
        <v>2.0338983050847457</v>
      </c>
    </row>
    <row r="13" spans="1:33" ht="15.75" customHeight="1" thickBot="1" x14ac:dyDescent="0.3">
      <c r="A13" s="313"/>
      <c r="B13" s="55">
        <f>K5</f>
        <v>15</v>
      </c>
      <c r="C13" s="57">
        <f>J5</f>
        <v>4</v>
      </c>
      <c r="D13" s="370">
        <f>IF(AND(B12=0,B13=0),0,1)*0+IF(AND(B12&gt;C12,B13&gt;C13),1,0)*2+IF(AND(B12&lt;C12,B13&lt;C13),1,0)*IF(AND(B12=0,B13=0),0,1)+IF(D12&gt;E12,1,0)*2+IF(D12&lt;E12,1,0)*1</f>
        <v>2</v>
      </c>
      <c r="E13" s="371"/>
      <c r="F13" s="233">
        <f>K9</f>
        <v>15</v>
      </c>
      <c r="G13" s="234">
        <f>J9</f>
        <v>5</v>
      </c>
      <c r="H13" s="411">
        <f>IF(AND(F12=0,F13=0),0,1)*0+IF(AND(F12&gt;G12,F13&gt;G13),1,0)*2+IF(AND(F12&lt;G12,F13&lt;G13),1,0)*IF(AND(F12=0,F13=0),0,1)+IF(H12&gt;I12,1,0)*2+IF(H12&lt;I12,1,0)*1</f>
        <v>2</v>
      </c>
      <c r="I13" s="412"/>
      <c r="J13" s="364"/>
      <c r="K13" s="365"/>
      <c r="L13" s="365"/>
      <c r="M13" s="366"/>
      <c r="N13" s="94">
        <v>15</v>
      </c>
      <c r="O13" s="95">
        <v>8</v>
      </c>
      <c r="P13" s="411">
        <f>IF(AND(N12=0,N13=0),0,1)*0+IF(AND(N12&gt;O12,N13&gt;O13),1,0)*2+IF(AND(N12&lt;O12,N13&lt;O13),1,0)*IF(AND(N12=0,N13=0),0,1)+IF(P12&gt;Q12,1,0)*2+IF(P12&lt;Q12,1,0)*1</f>
        <v>2</v>
      </c>
      <c r="Q13" s="412"/>
      <c r="R13" s="96">
        <v>15</v>
      </c>
      <c r="S13" s="95">
        <v>5</v>
      </c>
      <c r="T13" s="404">
        <f>IF(AND(R12=0,R13=0),0,1)*0+IF(AND(R12&gt;S12,R13&gt;S13),1,0)*2+IF(AND(R12&lt;S12,R13&lt;S13),1,0)*IF(AND(R12=0,R13=0),0,1)+IF(T12&gt;U12,1,0)*2+IF(T12&lt;U12,1,0)*1</f>
        <v>2</v>
      </c>
      <c r="U13" s="405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35">
        <f>K10</f>
        <v>0</v>
      </c>
      <c r="G14" s="236">
        <f>J10</f>
        <v>0</v>
      </c>
      <c r="H14" s="237">
        <f>M10</f>
        <v>0</v>
      </c>
      <c r="I14" s="62">
        <f>L10</f>
        <v>0</v>
      </c>
      <c r="J14" s="364"/>
      <c r="K14" s="365"/>
      <c r="L14" s="365"/>
      <c r="M14" s="366"/>
      <c r="N14" s="224"/>
      <c r="O14" s="225"/>
      <c r="P14" s="226"/>
      <c r="Q14" s="62"/>
      <c r="R14" s="227"/>
      <c r="S14" s="225"/>
      <c r="T14" s="62"/>
      <c r="U14" s="101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411">
        <f>IF(AND(F14=0,F15=0),0,1)*0+IF(AND(F14&gt;G14,F15&gt;G15),1,0)*2+IF(AND(F14&lt;G14,F15&lt;G15),1,0)*IF(AND(F14=0,F15=0),0,1)+IF(H14&gt;I14,1,0)*2+IF(H14&lt;I14,1,0)*1</f>
        <v>0</v>
      </c>
      <c r="I15" s="412"/>
      <c r="J15" s="367"/>
      <c r="K15" s="368"/>
      <c r="L15" s="368"/>
      <c r="M15" s="369"/>
      <c r="N15" s="67"/>
      <c r="O15" s="68"/>
      <c r="P15" s="411">
        <f>IF(AND(N14=0,N15=0),0,1)*0+IF(AND(N14&gt;O14,N15&gt;O15),1,0)*2+IF(AND(N14&lt;O14,N15&lt;O15),1,0)*IF(AND(N14=0,N15=0),0,1)+IF(P14&gt;Q14,1,0)*2+IF(P14&lt;Q14,1,0)*1</f>
        <v>0</v>
      </c>
      <c r="Q15" s="412"/>
      <c r="R15" s="69"/>
      <c r="S15" s="68"/>
      <c r="T15" s="404">
        <f>IF(AND(R14=0,R15=0),0,1)*0+IF(AND(R14&gt;S14,R15&gt;S15),1,0)*2+IF(AND(R14&lt;S14,R15&lt;S15),1,0)*IF(AND(R14=0,R15=0),0,1)+IF(T14&gt;U14,1,0)*2+IF(T14&lt;U14,1,0)*1</f>
        <v>0</v>
      </c>
      <c r="U15" s="405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50</v>
      </c>
      <c r="B16" s="39">
        <f>O4</f>
        <v>8</v>
      </c>
      <c r="C16" s="56">
        <f>N4</f>
        <v>15</v>
      </c>
      <c r="D16" s="54">
        <f>Q4</f>
        <v>0</v>
      </c>
      <c r="E16" s="24">
        <f>P4</f>
        <v>0</v>
      </c>
      <c r="F16" s="229">
        <f>O8</f>
        <v>7</v>
      </c>
      <c r="G16" s="230">
        <f>N8</f>
        <v>15</v>
      </c>
      <c r="H16" s="231">
        <f>Q8</f>
        <v>0</v>
      </c>
      <c r="I16" s="238">
        <f>P8</f>
        <v>0</v>
      </c>
      <c r="J16" s="232">
        <f>O12</f>
        <v>10</v>
      </c>
      <c r="K16" s="223">
        <f>N12</f>
        <v>15</v>
      </c>
      <c r="L16" s="239">
        <f>Q12</f>
        <v>0</v>
      </c>
      <c r="M16" s="240">
        <f>P12</f>
        <v>0</v>
      </c>
      <c r="N16" s="408"/>
      <c r="O16" s="409"/>
      <c r="P16" s="409"/>
      <c r="Q16" s="410"/>
      <c r="R16" s="241">
        <v>10</v>
      </c>
      <c r="S16" s="242">
        <v>15</v>
      </c>
      <c r="T16" s="108"/>
      <c r="U16" s="109"/>
      <c r="V16" s="324">
        <f>H17+D17+L17+T17</f>
        <v>4</v>
      </c>
      <c r="W16" s="326">
        <f>V16+V18</f>
        <v>4</v>
      </c>
      <c r="X16" s="329">
        <f>J16+J17+L16+B16+B17+D16+F16+F17+H16+R16+R17+T16</f>
        <v>78</v>
      </c>
      <c r="Y16" s="331">
        <f>K17+K16+M16+C17+C16+E16+I16+G16+G17+S16+S17+U16</f>
        <v>121</v>
      </c>
      <c r="Z16" s="329">
        <f>X16+X18</f>
        <v>78</v>
      </c>
      <c r="AA16" s="331">
        <f>Y16+Y18</f>
        <v>121</v>
      </c>
      <c r="AB16" s="356" t="s">
        <v>247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360">
        <f t="shared" ref="AF16" si="4">AD16/AE16</f>
        <v>0</v>
      </c>
      <c r="AG16" s="345">
        <f t="shared" ref="AG16" si="5">Z16/AA16</f>
        <v>0.64462809917355368</v>
      </c>
    </row>
    <row r="17" spans="1:33" ht="15.75" customHeight="1" thickBot="1" x14ac:dyDescent="0.3">
      <c r="A17" s="313"/>
      <c r="B17" s="55">
        <f>O5</f>
        <v>12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1</v>
      </c>
      <c r="E17" s="371"/>
      <c r="F17" s="95">
        <f>O9</f>
        <v>14</v>
      </c>
      <c r="G17" s="234">
        <f>N9</f>
        <v>16</v>
      </c>
      <c r="H17" s="411">
        <f>IF(AND(F16=0,F17=0),0,1)*0+IF(AND(F16&gt;G16,F17&gt;G17),1,0)*2+IF(AND(F16&lt;G16,F17&lt;G17),1,0)*IF(AND(F16=0,F17=0),0,1)+IF(H16&gt;I16,1,0)*2+IF(H16&lt;I16,1,0)*1</f>
        <v>1</v>
      </c>
      <c r="I17" s="412"/>
      <c r="J17" s="94">
        <f>O13</f>
        <v>8</v>
      </c>
      <c r="K17" s="95">
        <f>N13</f>
        <v>15</v>
      </c>
      <c r="L17" s="411">
        <f>IF(AND(J16=0,J17=0),0,1)*0+IF(AND(J16&gt;K16,J17&gt;K17),1,0)*2+IF(AND(J16&lt;K16,J17&lt;K17),1,0)*IF(AND(J16=0,J17=0),0,1)+IF(L16&gt;M16,1,0)*2+IF(L16&lt;M16,1,0)*1</f>
        <v>1</v>
      </c>
      <c r="M17" s="412"/>
      <c r="N17" s="398"/>
      <c r="O17" s="399"/>
      <c r="P17" s="399"/>
      <c r="Q17" s="400"/>
      <c r="R17" s="104">
        <v>9</v>
      </c>
      <c r="S17" s="105">
        <v>15</v>
      </c>
      <c r="T17" s="404">
        <f>IF(AND(R16=0,R17=0),0,1)*0+IF(AND(R16&gt;S16,R17&gt;S17),1,0)*2+IF(AND(R16&lt;S16,R17&lt;S17),1,0)*IF(AND(R16=0,R17=0),0,1)+IF(T16&gt;U16,1,0)*2+IF(T16&lt;U16,1,0)*1</f>
        <v>1</v>
      </c>
      <c r="U17" s="405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35">
        <f>O10</f>
        <v>0</v>
      </c>
      <c r="G18" s="236">
        <f>N10</f>
        <v>0</v>
      </c>
      <c r="H18" s="27">
        <f>Q10</f>
        <v>0</v>
      </c>
      <c r="I18" s="62">
        <f>P10</f>
        <v>0</v>
      </c>
      <c r="J18" s="224">
        <f>O14</f>
        <v>0</v>
      </c>
      <c r="K18" s="225">
        <f>N14</f>
        <v>0</v>
      </c>
      <c r="L18" s="26">
        <f>Q14</f>
        <v>0</v>
      </c>
      <c r="M18" s="61">
        <f>P14</f>
        <v>0</v>
      </c>
      <c r="N18" s="398"/>
      <c r="O18" s="399"/>
      <c r="P18" s="399"/>
      <c r="Q18" s="400"/>
      <c r="R18" s="244"/>
      <c r="S18" s="245"/>
      <c r="T18" s="50"/>
      <c r="U18" s="110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406">
        <f>IF(AND(F18=0,F19=0),0,1)*0+IF(AND(F18&gt;G18,F19&gt;G19),1,0)*2+IF(AND(F18&lt;G18,F19&lt;G19),1,0)*IF(AND(F18=0,F19=0),0,1)+IF(H18&gt;I18,1,0)*2+IF(H18&lt;I18,1,0)*1</f>
        <v>0</v>
      </c>
      <c r="I19" s="407"/>
      <c r="J19" s="67">
        <f>O15</f>
        <v>0</v>
      </c>
      <c r="K19" s="68">
        <f>N15</f>
        <v>0</v>
      </c>
      <c r="L19" s="406">
        <f>IF(AND(J18=0,J19=0),0,1)*0+IF(AND(J18&gt;K18,J19&gt;K19),1,0)*2+IF(AND(J18&lt;K18,J19&lt;K19),1,0)*IF(AND(J18=0,J19=0),0,1)+IF(L18&gt;M18,1,0)*2+IF(L18&lt;M18,1,0)*1</f>
        <v>0</v>
      </c>
      <c r="M19" s="407"/>
      <c r="N19" s="401"/>
      <c r="O19" s="402"/>
      <c r="P19" s="402"/>
      <c r="Q19" s="403"/>
      <c r="R19" s="52"/>
      <c r="S19" s="53"/>
      <c r="T19" s="404">
        <f>IF(AND(R18=0,R19=0),0,1)*0+IF(AND(R18&gt;S18,R19&gt;S19),1,0)*2+IF(AND(R18&lt;S18,R19&lt;S19),1,0)*IF(AND(R18=0,R19=0),0,1)+IF(T18&gt;U18,1,0)*2+IF(T18&lt;U18,1,0)*1</f>
        <v>0</v>
      </c>
      <c r="U19" s="405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51</v>
      </c>
      <c r="B20" s="39">
        <f>S4</f>
        <v>15</v>
      </c>
      <c r="C20" s="28">
        <f>R4</f>
        <v>13</v>
      </c>
      <c r="D20" s="38">
        <f>U4</f>
        <v>0</v>
      </c>
      <c r="E20" s="24">
        <f>T4</f>
        <v>0</v>
      </c>
      <c r="F20" s="16">
        <f>S8</f>
        <v>7</v>
      </c>
      <c r="G20" s="17">
        <f>R8</f>
        <v>15</v>
      </c>
      <c r="H20" s="77">
        <f>U8</f>
        <v>0</v>
      </c>
      <c r="I20" s="62">
        <f>T8</f>
        <v>0</v>
      </c>
      <c r="J20" s="74">
        <f>S12</f>
        <v>13</v>
      </c>
      <c r="K20" s="79">
        <f>R12</f>
        <v>15</v>
      </c>
      <c r="L20" s="77">
        <f>U12</f>
        <v>0</v>
      </c>
      <c r="M20" s="61">
        <f>T12</f>
        <v>0</v>
      </c>
      <c r="N20" s="40">
        <f>S16</f>
        <v>15</v>
      </c>
      <c r="O20" s="29">
        <f>R16</f>
        <v>10</v>
      </c>
      <c r="P20" s="6">
        <f>U16</f>
        <v>0</v>
      </c>
      <c r="Q20" s="13">
        <f>T16</f>
        <v>0</v>
      </c>
      <c r="R20" s="364"/>
      <c r="S20" s="365"/>
      <c r="T20" s="365"/>
      <c r="U20" s="366"/>
      <c r="V20" s="324">
        <f>P21+L21+H21+D21</f>
        <v>6</v>
      </c>
      <c r="W20" s="327">
        <f>V20+V22</f>
        <v>6</v>
      </c>
      <c r="X20" s="329">
        <f>P20+N20+N21+L20+J20+J21+H20+F20+F21+D20+B20+B21</f>
        <v>93</v>
      </c>
      <c r="Y20" s="331">
        <f>Q20+O20+O21+M20+K20+K21+I20+G20+G21+E20+C20+C21</f>
        <v>104</v>
      </c>
      <c r="Z20" s="372">
        <f>X20+X22</f>
        <v>93</v>
      </c>
      <c r="AA20" s="374">
        <f>Y20+Y22</f>
        <v>104</v>
      </c>
      <c r="AB20" s="357" t="s">
        <v>246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60">
        <f t="shared" ref="AF20" si="6">AD20/AE20</f>
        <v>1</v>
      </c>
      <c r="AG20" s="345">
        <f t="shared" ref="AG20" si="7">Z20/AA20</f>
        <v>0.89423076923076927</v>
      </c>
    </row>
    <row r="21" spans="1:33" ht="15.75" customHeight="1" thickBot="1" x14ac:dyDescent="0.3">
      <c r="A21" s="313"/>
      <c r="B21" s="55">
        <f>S5</f>
        <v>15</v>
      </c>
      <c r="C21" s="57">
        <f>R5</f>
        <v>12</v>
      </c>
      <c r="D21" s="370">
        <f>IF(AND(B20=0,B21=0),0,1)*0+IF(AND(B20&gt;C20,B21&gt;C21),1,0)*2+IF(AND(B20&lt;C20,B21&lt;C21),1,0)*IF(AND(B20=0,B21=0),0,1)+IF(D20&gt;E20,1,0)*2+IF(D20&lt;E20,1,0)*1</f>
        <v>2</v>
      </c>
      <c r="E21" s="371"/>
      <c r="F21" s="57">
        <f>S9</f>
        <v>8</v>
      </c>
      <c r="G21" s="19">
        <f>R9</f>
        <v>15</v>
      </c>
      <c r="H21" s="370">
        <f>IF(AND(F20=0,F21=0),0,1)*0+IF(AND(F20&gt;G20,F21&gt;G21),1,0)*2+IF(AND(F20&lt;G20,F21&lt;G21),1,0)*IF(AND(F20=0,F21=0),0,1)+IF(H20&gt;I20,1,0)*2+IF(H20&lt;I20,1,0)*1</f>
        <v>1</v>
      </c>
      <c r="I21" s="371"/>
      <c r="J21" s="55">
        <f>S13</f>
        <v>5</v>
      </c>
      <c r="K21" s="57">
        <f>R13</f>
        <v>15</v>
      </c>
      <c r="L21" s="370">
        <f>IF(AND(J20=0,J21=0),0,1)*0+IF(AND(J20&gt;K20,J21&gt;K21),1,0)*2+IF(AND(J20&lt;K20,J21&lt;K21),1,0)*IF(AND(J20=0,J21=0),0,1)+IF(L20&gt;M20,1,0)*2+IF(L20&lt;M20,1,0)*1</f>
        <v>1</v>
      </c>
      <c r="M21" s="371"/>
      <c r="N21" s="43">
        <f>S17</f>
        <v>15</v>
      </c>
      <c r="O21" s="44">
        <f>R17</f>
        <v>9</v>
      </c>
      <c r="P21" s="370">
        <f>IF(AND(N20=0,N21=0),0,1)*0+IF(AND(N20&gt;O20,N21&gt;O21),1,0)*2+IF(AND(N20&lt;O20,N21&lt;O21),1,0)*IF(AND(N20=0,N21=0),0,1)+IF(P20&gt;Q20,1,0)*2+IF(P20&lt;Q20,1,0)*1</f>
        <v>2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C9" sqref="AC9"/>
    </sheetView>
  </sheetViews>
  <sheetFormatPr defaultRowHeight="15" x14ac:dyDescent="0.25"/>
  <cols>
    <col min="1" max="1" width="17.140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3.85546875" customWidth="1"/>
    <col min="19" max="20" width="3.28515625" customWidth="1"/>
    <col min="21" max="21" width="3.140625" customWidth="1"/>
    <col min="22" max="22" width="4.28515625" customWidth="1"/>
    <col min="23" max="23" width="4.140625" customWidth="1"/>
    <col min="24" max="25" width="4.28515625" customWidth="1"/>
    <col min="26" max="26" width="4.42578125" customWidth="1"/>
    <col min="27" max="27" width="4.28515625" customWidth="1"/>
    <col min="28" max="28" width="8.28515625" customWidth="1"/>
    <col min="29" max="29" width="16.28515625" customWidth="1"/>
    <col min="31" max="31" width="9.5703125" customWidth="1"/>
  </cols>
  <sheetData>
    <row r="1" spans="1:33" ht="39" customHeight="1" x14ac:dyDescent="0.25">
      <c r="A1" s="336" t="s">
        <v>95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52</v>
      </c>
      <c r="B4" s="315"/>
      <c r="C4" s="316"/>
      <c r="D4" s="316"/>
      <c r="E4" s="317"/>
      <c r="F4" s="247">
        <v>15</v>
      </c>
      <c r="G4" s="248">
        <v>6</v>
      </c>
      <c r="H4" s="249">
        <v>8</v>
      </c>
      <c r="I4" s="147">
        <v>11</v>
      </c>
      <c r="J4" s="247">
        <v>15</v>
      </c>
      <c r="K4" s="250">
        <v>11</v>
      </c>
      <c r="L4" s="249">
        <v>9</v>
      </c>
      <c r="M4" s="149">
        <v>11</v>
      </c>
      <c r="N4" s="247">
        <v>15</v>
      </c>
      <c r="O4" s="250">
        <v>11</v>
      </c>
      <c r="P4" s="249"/>
      <c r="Q4" s="147"/>
      <c r="R4" s="251">
        <v>15</v>
      </c>
      <c r="S4" s="252">
        <v>8</v>
      </c>
      <c r="T4" s="253"/>
      <c r="U4" s="81"/>
      <c r="V4" s="324">
        <f>T5+P5+L5+H5</f>
        <v>6</v>
      </c>
      <c r="W4" s="326">
        <f>V4+V6</f>
        <v>6</v>
      </c>
      <c r="X4" s="329">
        <f>J4+J5+L4+N4+N5+P4+H4+F4+F5+R4+R5+T4</f>
        <v>127</v>
      </c>
      <c r="Y4" s="331">
        <f>K5+K4+M4+O5+O4+U4+I4+G4+G5+Q4+S4+S5</f>
        <v>110</v>
      </c>
      <c r="Z4" s="350">
        <f>X4+X6</f>
        <v>127</v>
      </c>
      <c r="AA4" s="353">
        <f>Y4+Y6</f>
        <v>110</v>
      </c>
      <c r="AB4" s="356" t="s">
        <v>246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60">
        <f>AD4/AE4</f>
        <v>1.5</v>
      </c>
      <c r="AG4" s="345">
        <f>Z4/AA4</f>
        <v>1.1545454545454545</v>
      </c>
    </row>
    <row r="5" spans="1:33" ht="15.75" customHeight="1" thickBot="1" x14ac:dyDescent="0.3">
      <c r="A5" s="313"/>
      <c r="B5" s="318"/>
      <c r="C5" s="319"/>
      <c r="D5" s="319"/>
      <c r="E5" s="320"/>
      <c r="F5" s="254">
        <v>12</v>
      </c>
      <c r="G5" s="255">
        <v>15</v>
      </c>
      <c r="H5" s="346">
        <f>IF(AND(F4=0,F5=0),0,1)*0+IF(AND(F4&gt;G4,F5&gt;G5),1,0)*2+IF(AND(F4&lt;G4,F5&lt;G5),1,0)*IF(AND(F4=0,F5=0),0,1)+IF(H4&gt;I4,1,0)*2+IF(H4&lt;I4,1,0)*1</f>
        <v>1</v>
      </c>
      <c r="I5" s="346"/>
      <c r="J5" s="254">
        <v>8</v>
      </c>
      <c r="K5" s="255">
        <v>15</v>
      </c>
      <c r="L5" s="346">
        <f>IF(AND(J4=0,J5=0),0,1)*0+IF(AND(J4&gt;K4,J5&gt;K5),1,0)*2+IF(AND(J4&lt;K4,J5&lt;K5),1,0)*IF(AND(J4=0,J5=0),0,1)+IF(L4&gt;M4,1,0)*2+IF(L4&lt;M4,1,0)*1</f>
        <v>1</v>
      </c>
      <c r="M5" s="346"/>
      <c r="N5" s="254">
        <v>15</v>
      </c>
      <c r="O5" s="255">
        <v>10</v>
      </c>
      <c r="P5" s="346">
        <f>IF(AND(N4=0,N5=0),0,1)*0+IF(AND(N4&gt;O4,N5&gt;O5),1,0)*2+IF(AND(N4&lt;O4,N5&lt;O5),1,0)*IF(AND(N4=0,N5=0),0,1)+IF(P4&gt;Q4,1,0)*2+IF(P4&lt;Q4,1,0)*1</f>
        <v>2</v>
      </c>
      <c r="Q5" s="346"/>
      <c r="R5" s="256">
        <v>15</v>
      </c>
      <c r="S5" s="257">
        <v>12</v>
      </c>
      <c r="T5" s="420">
        <f>IF(AND(R4=0,R5=0),0,1)*0+IF(AND(R4&gt;S4,R5&gt;S5),1,0)*2+IF(AND(R4&lt;S4,R5&lt;S5),1,0)*IF(AND(R4=0,R5=0),0,1)+IF(T4&gt;U4,1,0)*2+IF(T4&lt;U4,1,0)*1</f>
        <v>2</v>
      </c>
      <c r="U5" s="421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131"/>
      <c r="G6" s="132"/>
      <c r="H6" s="133"/>
      <c r="I6" s="129"/>
      <c r="J6" s="131"/>
      <c r="K6" s="132"/>
      <c r="L6" s="133"/>
      <c r="M6" s="130"/>
      <c r="N6" s="131"/>
      <c r="O6" s="132"/>
      <c r="P6" s="133"/>
      <c r="Q6" s="129"/>
      <c r="R6" s="156"/>
      <c r="S6" s="157"/>
      <c r="T6" s="258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29"/>
      <c r="G7" s="134"/>
      <c r="H7" s="422">
        <f>IF(AND(F6=0,F7=0),0,1)*0+IF(AND(F6&gt;G6,F7&gt;G7),1,0)*2+IF(AND(F6&lt;G6,F7&lt;G7),1,0)*IF(AND(F6=0,F7=0),0,1)+IF(H6&gt;I6,1,0)*2+IF(H6&lt;I6,1,0)*1</f>
        <v>0</v>
      </c>
      <c r="I7" s="422"/>
      <c r="J7" s="135"/>
      <c r="K7" s="134"/>
      <c r="L7" s="416">
        <f>IF(AND(J6=0,J7=0),0,1)*0+IF(AND(J6&gt;K6,J7&gt;K7),1,0)*2+IF(AND(J6&lt;K6,J7&lt;K7),1,0)*IF(AND(J6=0,J7=0),0,1)+IF(L6&gt;M6,1,0)*2+IF(L6&lt;M6,1,0)*1</f>
        <v>0</v>
      </c>
      <c r="M7" s="416"/>
      <c r="N7" s="158"/>
      <c r="O7" s="134"/>
      <c r="P7" s="416">
        <f>IF(AND(N6=0,N7=0),0,1)*0+IF(AND(N6&gt;O6,N7&gt;O7),1,0)*2+IF(AND(N6&lt;O6,N7&lt;O7),1,0)*IF(AND(N6=0,N7=0),0,1)+IF(P6&gt;Q6,1,0)*2+IF(P6&lt;Q6,1,0)*1</f>
        <v>0</v>
      </c>
      <c r="Q7" s="416"/>
      <c r="R7" s="159"/>
      <c r="S7" s="160"/>
      <c r="T7" s="417">
        <f>IF(AND(R6=0,R7=0),0,1)*0+IF(AND(R6&gt;S6,R7&gt;S7),1,0)*2+IF(AND(R6&lt;S6,R7&lt;S7),1,0)*IF(AND(R6=0,R7=0),0,1)+IF(T6&gt;U6,1,0)*2+IF(T6&lt;U6,1,0)*1</f>
        <v>0</v>
      </c>
      <c r="U7" s="418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53</v>
      </c>
      <c r="B8" s="4">
        <f>G4</f>
        <v>6</v>
      </c>
      <c r="C8" s="5">
        <f>F4</f>
        <v>15</v>
      </c>
      <c r="D8" s="6">
        <f>I4</f>
        <v>11</v>
      </c>
      <c r="E8" s="7">
        <f>H4</f>
        <v>8</v>
      </c>
      <c r="F8" s="419"/>
      <c r="G8" s="419"/>
      <c r="H8" s="419"/>
      <c r="I8" s="419"/>
      <c r="J8" s="251">
        <v>15</v>
      </c>
      <c r="K8" s="259">
        <v>11</v>
      </c>
      <c r="L8" s="260"/>
      <c r="M8" s="163"/>
      <c r="N8" s="164">
        <v>15</v>
      </c>
      <c r="O8" s="165">
        <v>8</v>
      </c>
      <c r="P8" s="260"/>
      <c r="Q8" s="166"/>
      <c r="R8" s="164">
        <v>7</v>
      </c>
      <c r="S8" s="165">
        <v>15</v>
      </c>
      <c r="T8" s="261">
        <v>11</v>
      </c>
      <c r="U8" s="61">
        <v>8</v>
      </c>
      <c r="V8" s="324">
        <f>T9+P9+L9+D9</f>
        <v>8</v>
      </c>
      <c r="W8" s="326">
        <f>V8+V10</f>
        <v>8</v>
      </c>
      <c r="X8" s="329">
        <f>J8+J9+L8+N8+N9+P8+D8+B8+B9+R8+R9+T8</f>
        <v>125</v>
      </c>
      <c r="Y8" s="331">
        <f>K9+K8+M8+O9+O8+U8+E8+C8+C9+S8+S9+Q8</f>
        <v>102</v>
      </c>
      <c r="Z8" s="329">
        <f>X8+X10</f>
        <v>125</v>
      </c>
      <c r="AA8" s="331">
        <f>Y8+Y10</f>
        <v>102</v>
      </c>
      <c r="AB8" s="356" t="s">
        <v>245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60">
        <f t="shared" ref="AF8" si="0">AD8/AE8</f>
        <v>4</v>
      </c>
      <c r="AG8" s="345">
        <f t="shared" ref="AG8" si="1">Z8/AA8</f>
        <v>1.2254901960784315</v>
      </c>
    </row>
    <row r="9" spans="1:33" ht="15.75" customHeight="1" thickTop="1" thickBot="1" x14ac:dyDescent="0.3">
      <c r="A9" s="313"/>
      <c r="B9" s="8">
        <f>G5</f>
        <v>15</v>
      </c>
      <c r="C9" s="9">
        <f>F5</f>
        <v>12</v>
      </c>
      <c r="D9" s="370">
        <f>IF(AND(B8=0,B9=0),0,1)*0+IF(AND(B8&gt;C8,B9&gt;C9),1,0)*2+IF(AND(B8&lt;C8,B9&lt;C9),1,0)*IF(AND(B8=0,B9=0),0,1)+IF(D8&gt;E8,1,0)*2+IF(D8&lt;E8,1,0)*1</f>
        <v>2</v>
      </c>
      <c r="E9" s="371"/>
      <c r="F9" s="419"/>
      <c r="G9" s="419"/>
      <c r="H9" s="419"/>
      <c r="I9" s="419"/>
      <c r="J9" s="262">
        <v>15</v>
      </c>
      <c r="K9" s="263">
        <v>5</v>
      </c>
      <c r="L9" s="428">
        <f>IF(AND(J8=0,J9=0),0,1)*0+IF(AND(J8&gt;K8,J9&gt;K9),1,0)*2+IF(AND(J8&lt;K8,J9&lt;K9),1,0)*IF(AND(J8=0,J9=0),0,1)+IF(L8&gt;M8,1,0)*2+IF(L8&lt;M8,1,0)*1</f>
        <v>2</v>
      </c>
      <c r="M9" s="428"/>
      <c r="N9" s="262">
        <v>15</v>
      </c>
      <c r="O9" s="263">
        <v>12</v>
      </c>
      <c r="P9" s="428">
        <f>IF(AND(N8=0,N9=0),0,1)*0+IF(AND(N8&gt;O8,N9&gt;O9),1,0)*2+IF(AND(N8&lt;O8,N9&lt;O9),1,0)*IF(AND(N8=0,N9=0),0,1)+IF(P8&gt;Q8,1,0)*2+IF(P8&lt;Q8,1,0)*1</f>
        <v>2</v>
      </c>
      <c r="Q9" s="428"/>
      <c r="R9" s="262">
        <v>15</v>
      </c>
      <c r="S9" s="263">
        <v>8</v>
      </c>
      <c r="T9" s="426">
        <f>IF(AND(R8=0,R9=0),0,1)*0+IF(AND(R8&gt;S8,R9&gt;S9),1,0)*2+IF(AND(R8&lt;S8,R9&lt;S9),1,0)*IF(AND(R8=0,R9=0),0,1)+IF(T8&gt;U8,1,0)*2+IF(T8&lt;U8,1,0)*1</f>
        <v>2</v>
      </c>
      <c r="U9" s="427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19"/>
      <c r="G10" s="419"/>
      <c r="H10" s="419"/>
      <c r="I10" s="419"/>
      <c r="J10" s="138"/>
      <c r="K10" s="139"/>
      <c r="L10" s="140"/>
      <c r="M10" s="136"/>
      <c r="N10" s="138"/>
      <c r="O10" s="139"/>
      <c r="P10" s="140"/>
      <c r="Q10" s="137"/>
      <c r="R10" s="138"/>
      <c r="S10" s="139"/>
      <c r="T10" s="62"/>
      <c r="U10" s="264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Top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19"/>
      <c r="G11" s="419"/>
      <c r="H11" s="419"/>
      <c r="I11" s="419"/>
      <c r="J11" s="142"/>
      <c r="K11" s="143"/>
      <c r="L11" s="422">
        <f>IF(AND(J10=0,J11=0),0,1)*0+IF(AND(J10&gt;K10,J11&gt;K11),1,0)*2+IF(AND(J10&lt;K10,J11&lt;K11),1,0)*IF(AND(J10=0,J11=0),0,1)+IF(L10&gt;M10,1,0)*2+IF(L10&lt;M10,1,0)*1</f>
        <v>0</v>
      </c>
      <c r="M11" s="422"/>
      <c r="N11" s="142"/>
      <c r="O11" s="143"/>
      <c r="P11" s="416">
        <f>IF(AND(N10=0,N11=0),0,1)*0+IF(AND(N10&gt;O10,N11&gt;O11),1,0)*2+IF(AND(N10&lt;O10,N11&lt;O11),1,0)*IF(AND(N10=0,N11=0),0,1)+IF(P10&gt;Q10,1,0)*2+IF(P10&lt;Q10,1,0)*1</f>
        <v>0</v>
      </c>
      <c r="Q11" s="416"/>
      <c r="R11" s="142"/>
      <c r="S11" s="143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54</v>
      </c>
      <c r="B12" s="39">
        <f>K4</f>
        <v>11</v>
      </c>
      <c r="C12" s="56">
        <f>J4</f>
        <v>15</v>
      </c>
      <c r="D12" s="54">
        <f>M4</f>
        <v>11</v>
      </c>
      <c r="E12" s="61">
        <f>L4</f>
        <v>9</v>
      </c>
      <c r="F12" s="265">
        <f>K8</f>
        <v>11</v>
      </c>
      <c r="G12" s="266">
        <f>J8</f>
        <v>15</v>
      </c>
      <c r="H12" s="267">
        <f>M8</f>
        <v>0</v>
      </c>
      <c r="I12" s="62">
        <f>L8</f>
        <v>0</v>
      </c>
      <c r="J12" s="423"/>
      <c r="K12" s="424"/>
      <c r="L12" s="424"/>
      <c r="M12" s="425"/>
      <c r="N12" s="268">
        <v>15</v>
      </c>
      <c r="O12" s="259">
        <v>10</v>
      </c>
      <c r="P12" s="260"/>
      <c r="Q12" s="166"/>
      <c r="R12" s="164">
        <v>15</v>
      </c>
      <c r="S12" s="165">
        <v>9</v>
      </c>
      <c r="T12" s="62">
        <v>11</v>
      </c>
      <c r="U12" s="269">
        <v>3</v>
      </c>
      <c r="V12" s="324">
        <f>P13+H13+D13+T13</f>
        <v>7</v>
      </c>
      <c r="W12" s="326">
        <f>V12+V14</f>
        <v>7</v>
      </c>
      <c r="X12" s="329">
        <f>H12+F12+F13+D12+B12+B13+N12+N13+P12+R12+R13+T12</f>
        <v>122</v>
      </c>
      <c r="Y12" s="331">
        <f>I12+G12+G13+E12+C12+C13+O13+O12+U12+S12+S13+Q12</f>
        <v>111</v>
      </c>
      <c r="Z12" s="329">
        <f>X12+X14</f>
        <v>122</v>
      </c>
      <c r="AA12" s="331">
        <f>Y12+Y14</f>
        <v>111</v>
      </c>
      <c r="AB12" s="356" t="s">
        <v>248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60">
        <f t="shared" ref="AF12" si="2">AD12/AE12</f>
        <v>1.5</v>
      </c>
      <c r="AG12" s="345">
        <f t="shared" ref="AG12" si="3">Z12/AA12</f>
        <v>1.0990990990990992</v>
      </c>
    </row>
    <row r="13" spans="1:33" ht="15.75" customHeight="1" thickBot="1" x14ac:dyDescent="0.3">
      <c r="A13" s="313"/>
      <c r="B13" s="55">
        <f>K5</f>
        <v>15</v>
      </c>
      <c r="C13" s="57">
        <f>J5</f>
        <v>8</v>
      </c>
      <c r="D13" s="370">
        <f>IF(AND(B12=0,B13=0),0,1)*0+IF(AND(B12&gt;C12,B13&gt;C13),1,0)*2+IF(AND(B12&lt;C12,B13&lt;C13),1,0)*IF(AND(B12=0,B13=0),0,1)+IF(D12&gt;E12,1,0)*2+IF(D12&lt;E12,1,0)*1</f>
        <v>2</v>
      </c>
      <c r="E13" s="371"/>
      <c r="F13" s="270">
        <f>K9</f>
        <v>5</v>
      </c>
      <c r="G13" s="271">
        <f>J9</f>
        <v>15</v>
      </c>
      <c r="H13" s="426">
        <f>IF(AND(F12=0,F13=0),0,1)*0+IF(AND(F12&gt;G12,F13&gt;G13),1,0)*2+IF(AND(F12&lt;G12,F13&lt;G13),1,0)*IF(AND(F12=0,F13=0),0,1)+IF(H12&gt;I12,1,0)*2+IF(H12&lt;I12,1,0)*1</f>
        <v>1</v>
      </c>
      <c r="I13" s="427"/>
      <c r="J13" s="364"/>
      <c r="K13" s="365"/>
      <c r="L13" s="365"/>
      <c r="M13" s="366"/>
      <c r="N13" s="262">
        <v>15</v>
      </c>
      <c r="O13" s="263">
        <v>12</v>
      </c>
      <c r="P13" s="428">
        <f>IF(AND(N12=0,N13=0),0,1)*0+IF(AND(N12&gt;O12,N13&gt;O13),1,0)*2+IF(AND(N12&lt;O12,N13&lt;O13),1,0)*IF(AND(N12=0,N13=0),0,1)+IF(P12&gt;Q12,1,0)*2+IF(P12&lt;Q12,1,0)*1</f>
        <v>2</v>
      </c>
      <c r="Q13" s="428"/>
      <c r="R13" s="262">
        <v>13</v>
      </c>
      <c r="S13" s="263">
        <v>15</v>
      </c>
      <c r="T13" s="426">
        <f>IF(AND(R12=0,R13=0),0,1)*0+IF(AND(R12&gt;S12,R13&gt;S13),1,0)*2+IF(AND(R12&lt;S12,R13&lt;S13),1,0)*IF(AND(R12=0,R13=0),0,1)+IF(T12&gt;U12,1,0)*2+IF(T12&lt;U12,1,0)*1</f>
        <v>2</v>
      </c>
      <c r="U13" s="427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72">
        <f>K10</f>
        <v>0</v>
      </c>
      <c r="G14" s="273">
        <f>J10</f>
        <v>0</v>
      </c>
      <c r="H14" s="274">
        <f>M10</f>
        <v>0</v>
      </c>
      <c r="I14" s="62">
        <f>L10</f>
        <v>0</v>
      </c>
      <c r="J14" s="364"/>
      <c r="K14" s="365"/>
      <c r="L14" s="365"/>
      <c r="M14" s="366"/>
      <c r="N14" s="138"/>
      <c r="O14" s="139"/>
      <c r="P14" s="140"/>
      <c r="Q14" s="137"/>
      <c r="R14" s="138"/>
      <c r="S14" s="139"/>
      <c r="T14" s="62"/>
      <c r="U14" s="264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426">
        <f>IF(AND(F14=0,F15=0),0,1)*0+IF(AND(F14&gt;G14,F15&gt;G15),1,0)*2+IF(AND(F14&lt;G14,F15&lt;G15),1,0)*IF(AND(F14=0,F15=0),0,1)+IF(H14&gt;I14,1,0)*2+IF(H14&lt;I14,1,0)*1</f>
        <v>0</v>
      </c>
      <c r="I15" s="427"/>
      <c r="J15" s="367"/>
      <c r="K15" s="368"/>
      <c r="L15" s="368"/>
      <c r="M15" s="369"/>
      <c r="N15" s="142"/>
      <c r="O15" s="143"/>
      <c r="P15" s="422">
        <f>IF(AND(N14=0,N15=0),0,1)*0+IF(AND(N14&gt;O14,N15&gt;O15),1,0)*2+IF(AND(N14&lt;O14,N15&lt;O15),1,0)*IF(AND(N14=0,N15=0),0,1)+IF(P14&gt;Q14,1,0)*2+IF(P14&lt;Q14,1,0)*1</f>
        <v>0</v>
      </c>
      <c r="Q15" s="422"/>
      <c r="R15" s="142"/>
      <c r="S15" s="143"/>
      <c r="T15" s="426">
        <f>IF(AND(R14=0,R15=0),0,1)*0+IF(AND(R14&gt;S14,R15&gt;S15),1,0)*2+IF(AND(R14&lt;S14,R15&lt;S15),1,0)*IF(AND(R14=0,R15=0),0,1)+IF(T14&gt;U14,1,0)*2+IF(T14&lt;U14,1,0)*1</f>
        <v>0</v>
      </c>
      <c r="U15" s="427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55</v>
      </c>
      <c r="B16" s="39">
        <f>O4</f>
        <v>11</v>
      </c>
      <c r="C16" s="56">
        <f>N4</f>
        <v>15</v>
      </c>
      <c r="D16" s="54">
        <f>Q4</f>
        <v>0</v>
      </c>
      <c r="E16" s="24">
        <f>P4</f>
        <v>0</v>
      </c>
      <c r="F16" s="265">
        <f>O8</f>
        <v>8</v>
      </c>
      <c r="G16" s="266">
        <f>N8</f>
        <v>15</v>
      </c>
      <c r="H16" s="267">
        <f>Q8</f>
        <v>0</v>
      </c>
      <c r="I16" s="275">
        <f>P8</f>
        <v>0</v>
      </c>
      <c r="J16" s="276">
        <f>O12</f>
        <v>10</v>
      </c>
      <c r="K16" s="277">
        <f>N12</f>
        <v>15</v>
      </c>
      <c r="L16" s="278">
        <f>Q12</f>
        <v>0</v>
      </c>
      <c r="M16" s="279">
        <f>P12</f>
        <v>0</v>
      </c>
      <c r="N16" s="419"/>
      <c r="O16" s="419"/>
      <c r="P16" s="419"/>
      <c r="Q16" s="419"/>
      <c r="R16" s="268">
        <v>15</v>
      </c>
      <c r="S16" s="259">
        <v>11</v>
      </c>
      <c r="T16" s="280">
        <v>11</v>
      </c>
      <c r="U16" s="281">
        <v>6</v>
      </c>
      <c r="V16" s="324">
        <f>H17+D17+L17+T17</f>
        <v>5</v>
      </c>
      <c r="W16" s="326">
        <f>V16+V18</f>
        <v>5</v>
      </c>
      <c r="X16" s="329">
        <f>J16+J17+L16+B16+B17+D16+F16+F17+H16+R16+R17+T16</f>
        <v>96</v>
      </c>
      <c r="Y16" s="331">
        <f>K17+K16+M16+C17+C16+E16+I16+G16+G17+S16+S17+U16</f>
        <v>122</v>
      </c>
      <c r="Z16" s="329">
        <f>X16+X18</f>
        <v>96</v>
      </c>
      <c r="AA16" s="331">
        <f>Y16+Y18</f>
        <v>122</v>
      </c>
      <c r="AB16" s="356" t="s">
        <v>244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360">
        <f t="shared" ref="AF16" si="4">AD16/AE16</f>
        <v>0.2857142857142857</v>
      </c>
      <c r="AG16" s="345">
        <f t="shared" ref="AG16" si="5">Z16/AA16</f>
        <v>0.78688524590163933</v>
      </c>
    </row>
    <row r="17" spans="1:33" ht="15.75" customHeight="1" thickTop="1" thickBot="1" x14ac:dyDescent="0.3">
      <c r="A17" s="313"/>
      <c r="B17" s="55">
        <f>O5</f>
        <v>10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1</v>
      </c>
      <c r="E17" s="371"/>
      <c r="F17" s="282">
        <f>O9</f>
        <v>12</v>
      </c>
      <c r="G17" s="271">
        <f>N9</f>
        <v>15</v>
      </c>
      <c r="H17" s="426">
        <f>IF(AND(F16=0,F17=0),0,1)*0+IF(AND(F16&gt;G16,F17&gt;G17),1,0)*2+IF(AND(F16&lt;G16,F17&lt;G17),1,0)*IF(AND(F16=0,F17=0),0,1)+IF(H16&gt;I16,1,0)*2+IF(H16&lt;I16,1,0)*1</f>
        <v>1</v>
      </c>
      <c r="I17" s="427"/>
      <c r="J17" s="283">
        <f>O13</f>
        <v>12</v>
      </c>
      <c r="K17" s="282">
        <f>N13</f>
        <v>15</v>
      </c>
      <c r="L17" s="426">
        <f>IF(AND(J16=0,J17=0),0,1)*0+IF(AND(J16&gt;K16,J17&gt;K17),1,0)*2+IF(AND(J16&lt;K16,J17&lt;K17),1,0)*IF(AND(J16=0,J17=0),0,1)+IF(L16&gt;M16,1,0)*2+IF(L16&lt;M16,1,0)*1</f>
        <v>1</v>
      </c>
      <c r="M17" s="427"/>
      <c r="N17" s="419"/>
      <c r="O17" s="419"/>
      <c r="P17" s="419"/>
      <c r="Q17" s="419"/>
      <c r="R17" s="262">
        <v>7</v>
      </c>
      <c r="S17" s="263">
        <v>15</v>
      </c>
      <c r="T17" s="426">
        <f>IF(AND(R16=0,R17=0),0,1)*0+IF(AND(R16&gt;S16,R17&gt;S17),1,0)*2+IF(AND(R16&lt;S16,R17&lt;S17),1,0)*IF(AND(R16=0,R17=0),0,1)+IF(T16&gt;U16,1,0)*2+IF(T16&lt;U16,1,0)*1</f>
        <v>2</v>
      </c>
      <c r="U17" s="427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72">
        <f>O10</f>
        <v>0</v>
      </c>
      <c r="G18" s="273">
        <f>N10</f>
        <v>0</v>
      </c>
      <c r="H18" s="27">
        <f>Q10</f>
        <v>0</v>
      </c>
      <c r="I18" s="62">
        <f>P10</f>
        <v>0</v>
      </c>
      <c r="J18" s="284">
        <f>O14</f>
        <v>0</v>
      </c>
      <c r="K18" s="285">
        <f>N14</f>
        <v>0</v>
      </c>
      <c r="L18" s="26">
        <f>Q14</f>
        <v>0</v>
      </c>
      <c r="M18" s="61">
        <f>P14</f>
        <v>0</v>
      </c>
      <c r="N18" s="419"/>
      <c r="O18" s="419"/>
      <c r="P18" s="419"/>
      <c r="Q18" s="419"/>
      <c r="R18" s="138"/>
      <c r="S18" s="139"/>
      <c r="T18" s="50"/>
      <c r="U18" s="286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Top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67">
        <f>O15</f>
        <v>0</v>
      </c>
      <c r="K19" s="68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19"/>
      <c r="O19" s="419"/>
      <c r="P19" s="419"/>
      <c r="Q19" s="419"/>
      <c r="R19" s="142"/>
      <c r="S19" s="143"/>
      <c r="T19" s="426">
        <f>IF(AND(R18=0,R19=0),0,1)*0+IF(AND(R18&gt;S18,R19&gt;S19),1,0)*2+IF(AND(R18&lt;S18,R19&lt;S19),1,0)*IF(AND(R18=0,R19=0),0,1)+IF(T18&gt;U18,1,0)*2+IF(T18&lt;U18,1,0)*1</f>
        <v>0</v>
      </c>
      <c r="U19" s="427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56</v>
      </c>
      <c r="B20" s="39">
        <f>S4</f>
        <v>8</v>
      </c>
      <c r="C20" s="28">
        <f>R4</f>
        <v>15</v>
      </c>
      <c r="D20" s="38">
        <f>U4</f>
        <v>0</v>
      </c>
      <c r="E20" s="24">
        <f>T4</f>
        <v>0</v>
      </c>
      <c r="F20" s="16">
        <f>S8</f>
        <v>15</v>
      </c>
      <c r="G20" s="17">
        <f>R8</f>
        <v>7</v>
      </c>
      <c r="H20" s="77">
        <f>U8</f>
        <v>8</v>
      </c>
      <c r="I20" s="62">
        <f>T8</f>
        <v>11</v>
      </c>
      <c r="J20" s="74">
        <f>S12</f>
        <v>9</v>
      </c>
      <c r="K20" s="79">
        <f>R12</f>
        <v>15</v>
      </c>
      <c r="L20" s="77">
        <f>U12</f>
        <v>3</v>
      </c>
      <c r="M20" s="61">
        <f>T12</f>
        <v>11</v>
      </c>
      <c r="N20" s="40">
        <f>S16</f>
        <v>11</v>
      </c>
      <c r="O20" s="29">
        <f>R16</f>
        <v>15</v>
      </c>
      <c r="P20" s="6">
        <f>U16</f>
        <v>6</v>
      </c>
      <c r="Q20" s="13">
        <f>T16</f>
        <v>11</v>
      </c>
      <c r="R20" s="364"/>
      <c r="S20" s="365"/>
      <c r="T20" s="365"/>
      <c r="U20" s="366"/>
      <c r="V20" s="324">
        <f>P21+L21+H21+D21</f>
        <v>4</v>
      </c>
      <c r="W20" s="327">
        <f>V20+V22</f>
        <v>4</v>
      </c>
      <c r="X20" s="329">
        <f>P20+N20+N21+L20+J20+J21+H20+F20+F21+D20+B20+B21</f>
        <v>110</v>
      </c>
      <c r="Y20" s="331">
        <f>Q20+O20+O21+M20+K20+K21+I20+G20+G21+E20+C20+C21</f>
        <v>135</v>
      </c>
      <c r="Z20" s="372">
        <f>X20+X22</f>
        <v>110</v>
      </c>
      <c r="AA20" s="374">
        <f>Y20+Y22</f>
        <v>135</v>
      </c>
      <c r="AB20" s="357" t="s">
        <v>247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60">
        <f t="shared" ref="AF20" si="6">AD20/AE20</f>
        <v>0.375</v>
      </c>
      <c r="AG20" s="345">
        <f t="shared" ref="AG20" si="7">Z20/AA20</f>
        <v>0.81481481481481477</v>
      </c>
    </row>
    <row r="21" spans="1:33" ht="15.75" customHeight="1" thickBot="1" x14ac:dyDescent="0.3">
      <c r="A21" s="313"/>
      <c r="B21" s="55">
        <f>S5</f>
        <v>12</v>
      </c>
      <c r="C21" s="57">
        <f>R5</f>
        <v>15</v>
      </c>
      <c r="D21" s="370">
        <f>IF(AND(B20=0,B21=0),0,1)*0+IF(AND(B20&gt;C20,B21&gt;C21),1,0)*2+IF(AND(B20&lt;C20,B21&lt;C21),1,0)*IF(AND(B20=0,B21=0),0,1)+IF(D20&gt;E20,1,0)*2+IF(D20&lt;E20,1,0)*1</f>
        <v>1</v>
      </c>
      <c r="E21" s="371"/>
      <c r="F21" s="57">
        <f>S9</f>
        <v>8</v>
      </c>
      <c r="G21" s="19">
        <f>R9</f>
        <v>15</v>
      </c>
      <c r="H21" s="370">
        <f>IF(AND(F20=0,F21=0),0,1)*0+IF(AND(F20&gt;G20,F21&gt;G21),1,0)*2+IF(AND(F20&lt;G20,F21&lt;G21),1,0)*IF(AND(F20=0,F21=0),0,1)+IF(H20&gt;I20,1,0)*2+IF(H20&lt;I20,1,0)*1</f>
        <v>1</v>
      </c>
      <c r="I21" s="371"/>
      <c r="J21" s="55">
        <f>S13</f>
        <v>15</v>
      </c>
      <c r="K21" s="57">
        <f>R13</f>
        <v>13</v>
      </c>
      <c r="L21" s="370">
        <f>IF(AND(J20=0,J21=0),0,1)*0+IF(AND(J20&gt;K20,J21&gt;K21),1,0)*2+IF(AND(J20&lt;K20,J21&lt;K21),1,0)*IF(AND(J20=0,J21=0),0,1)+IF(L20&gt;M20,1,0)*2+IF(L20&lt;M20,1,0)*1</f>
        <v>1</v>
      </c>
      <c r="M21" s="371"/>
      <c r="N21" s="43">
        <f>S17</f>
        <v>15</v>
      </c>
      <c r="O21" s="44">
        <f>R17</f>
        <v>7</v>
      </c>
      <c r="P21" s="370">
        <f>IF(AND(N20=0,N21=0),0,1)*0+IF(AND(N20&gt;O20,N21&gt;O21),1,0)*2+IF(AND(N20&lt;O20,N21&lt;O21),1,0)*IF(AND(N20=0,N21=0),0,1)+IF(P20&gt;Q20,1,0)*2+IF(P20&lt;Q20,1,0)*1</f>
        <v>1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16.28515625" customWidth="1"/>
    <col min="2" max="4" width="4" customWidth="1"/>
    <col min="5" max="6" width="4.140625" customWidth="1"/>
    <col min="7" max="7" width="4" customWidth="1"/>
    <col min="8" max="10" width="3.85546875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2" width="4.7109375" customWidth="1"/>
    <col min="23" max="25" width="4.140625" customWidth="1"/>
    <col min="26" max="26" width="4.28515625" customWidth="1"/>
    <col min="27" max="27" width="4.140625" customWidth="1"/>
    <col min="28" max="28" width="7.85546875" customWidth="1"/>
    <col min="29" max="29" width="12.42578125" customWidth="1"/>
    <col min="31" max="31" width="9.5703125" customWidth="1"/>
  </cols>
  <sheetData>
    <row r="1" spans="1:33" ht="39" customHeight="1" x14ac:dyDescent="0.25">
      <c r="A1" s="336" t="s">
        <v>96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57</v>
      </c>
      <c r="B4" s="315"/>
      <c r="C4" s="316"/>
      <c r="D4" s="316"/>
      <c r="E4" s="317"/>
      <c r="F4" s="247">
        <v>17</v>
      </c>
      <c r="G4" s="248">
        <v>15</v>
      </c>
      <c r="H4" s="249"/>
      <c r="I4" s="147"/>
      <c r="J4" s="247">
        <v>8</v>
      </c>
      <c r="K4" s="250">
        <v>15</v>
      </c>
      <c r="L4" s="249">
        <v>7</v>
      </c>
      <c r="M4" s="149">
        <v>11</v>
      </c>
      <c r="N4" s="247">
        <v>15</v>
      </c>
      <c r="O4" s="250">
        <v>11</v>
      </c>
      <c r="P4" s="249"/>
      <c r="Q4" s="147"/>
      <c r="R4" s="251">
        <v>9</v>
      </c>
      <c r="S4" s="252">
        <v>15</v>
      </c>
      <c r="T4" s="249"/>
      <c r="U4" s="149"/>
      <c r="V4" s="324">
        <f>T5+P5+L5+H5</f>
        <v>6</v>
      </c>
      <c r="W4" s="326">
        <f>V4+V6</f>
        <v>6</v>
      </c>
      <c r="X4" s="329">
        <f>J4+J5+L4+N4+N5+P4+H4+F4+F5+R4+R5+T4</f>
        <v>114</v>
      </c>
      <c r="Y4" s="331">
        <f>K5+K4+M4+O5+O4+U4+I4+G4+G5+Q4+S4+S5</f>
        <v>101</v>
      </c>
      <c r="Z4" s="350">
        <f>X4+X6</f>
        <v>114</v>
      </c>
      <c r="AA4" s="353">
        <f>Y4+Y6</f>
        <v>101</v>
      </c>
      <c r="AB4" s="356" t="s">
        <v>248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60">
        <f>AD4/AE4</f>
        <v>1.25</v>
      </c>
      <c r="AG4" s="345">
        <f>Z4/AA4</f>
        <v>1.1287128712871286</v>
      </c>
    </row>
    <row r="5" spans="1:33" ht="15.75" customHeight="1" thickBot="1" x14ac:dyDescent="0.3">
      <c r="A5" s="313"/>
      <c r="B5" s="318"/>
      <c r="C5" s="319"/>
      <c r="D5" s="319"/>
      <c r="E5" s="320"/>
      <c r="F5" s="254">
        <v>15</v>
      </c>
      <c r="G5" s="255">
        <v>8</v>
      </c>
      <c r="H5" s="428">
        <f>IF(AND(F4=0,F5=0),0,1)*0+IF(AND(F4&gt;G4,F5&gt;G5),1,0)*2+IF(AND(F4&lt;G4,F5&lt;G5),1,0)*IF(AND(F4=0,F5=0),0,1)+IF(H4&gt;I4,1,0)*2+IF(H4&lt;I4,1,0)*1</f>
        <v>2</v>
      </c>
      <c r="I5" s="428"/>
      <c r="J5" s="254">
        <v>15</v>
      </c>
      <c r="K5" s="255">
        <v>6</v>
      </c>
      <c r="L5" s="428">
        <f>IF(AND(J4=0,J5=0),0,1)*0+IF(AND(J4&gt;K4,J5&gt;K5),1,0)*2+IF(AND(J4&lt;K4,J5&lt;K5),1,0)*IF(AND(J4=0,J5=0),0,1)+IF(L4&gt;M4,1,0)*2+IF(L4&lt;M4,1,0)*1</f>
        <v>1</v>
      </c>
      <c r="M5" s="428"/>
      <c r="N5" s="254">
        <v>15</v>
      </c>
      <c r="O5" s="255">
        <v>5</v>
      </c>
      <c r="P5" s="428">
        <f>IF(AND(N4=0,N5=0),0,1)*0+IF(AND(N4&gt;O4,N5&gt;O5),1,0)*2+IF(AND(N4&lt;O4,N5&lt;O5),1,0)*IF(AND(N4=0,N5=0),0,1)+IF(P4&gt;Q4,1,0)*2+IF(P4&lt;Q4,1,0)*1</f>
        <v>2</v>
      </c>
      <c r="Q5" s="428"/>
      <c r="R5" s="256">
        <v>13</v>
      </c>
      <c r="S5" s="257">
        <v>15</v>
      </c>
      <c r="T5" s="428">
        <f>IF(AND(R4=0,R5=0),0,1)*0+IF(AND(R4&gt;S4,R5&gt;S5),1,0)*2+IF(AND(R4&lt;S4,R5&lt;S5),1,0)*IF(AND(R4=0,R5=0),0,1)+IF(T4&gt;U4,1,0)*2+IF(T4&lt;U4,1,0)*1</f>
        <v>1</v>
      </c>
      <c r="U5" s="428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131"/>
      <c r="G6" s="132"/>
      <c r="H6" s="133"/>
      <c r="I6" s="129"/>
      <c r="J6" s="131"/>
      <c r="K6" s="132"/>
      <c r="L6" s="133"/>
      <c r="M6" s="130"/>
      <c r="N6" s="131"/>
      <c r="O6" s="132"/>
      <c r="P6" s="133"/>
      <c r="Q6" s="129"/>
      <c r="R6" s="156"/>
      <c r="S6" s="157"/>
      <c r="T6" s="133"/>
      <c r="U6" s="130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29"/>
      <c r="G7" s="134"/>
      <c r="H7" s="422">
        <f>IF(AND(F6=0,F7=0),0,1)*0+IF(AND(F6&gt;G6,F7&gt;G7),1,0)*2+IF(AND(F6&lt;G6,F7&lt;G7),1,0)*IF(AND(F6=0,F7=0),0,1)+IF(H6&gt;I6,1,0)*2+IF(H6&lt;I6,1,0)*1</f>
        <v>0</v>
      </c>
      <c r="I7" s="422"/>
      <c r="J7" s="135"/>
      <c r="K7" s="134"/>
      <c r="L7" s="416">
        <f>IF(AND(J6=0,J7=0),0,1)*0+IF(AND(J6&gt;K6,J7&gt;K7),1,0)*2+IF(AND(J6&lt;K6,J7&lt;K7),1,0)*IF(AND(J6=0,J7=0),0,1)+IF(L6&gt;M6,1,0)*2+IF(L6&lt;M6,1,0)*1</f>
        <v>0</v>
      </c>
      <c r="M7" s="416"/>
      <c r="N7" s="158"/>
      <c r="O7" s="134"/>
      <c r="P7" s="416">
        <f>IF(AND(N6=0,N7=0),0,1)*0+IF(AND(N6&gt;O6,N7&gt;O7),1,0)*2+IF(AND(N6&lt;O6,N7&lt;O7),1,0)*IF(AND(N6=0,N7=0),0,1)+IF(P6&gt;Q6,1,0)*2+IF(P6&lt;Q6,1,0)*1</f>
        <v>0</v>
      </c>
      <c r="Q7" s="416"/>
      <c r="R7" s="159"/>
      <c r="S7" s="160"/>
      <c r="T7" s="416">
        <f>IF(AND(R6=0,R7=0),0,1)*0+IF(AND(R6&gt;S6,R7&gt;S7),1,0)*2+IF(AND(R6&lt;S6,R7&lt;S7),1,0)*IF(AND(R6=0,R7=0),0,1)+IF(T6&gt;U6,1,0)*2+IF(T6&lt;U6,1,0)*1</f>
        <v>0</v>
      </c>
      <c r="U7" s="416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58</v>
      </c>
      <c r="B8" s="4">
        <f>G4</f>
        <v>15</v>
      </c>
      <c r="C8" s="5">
        <f>F4</f>
        <v>17</v>
      </c>
      <c r="D8" s="6">
        <f>I4</f>
        <v>0</v>
      </c>
      <c r="E8" s="7">
        <f>H4</f>
        <v>0</v>
      </c>
      <c r="F8" s="419"/>
      <c r="G8" s="419"/>
      <c r="H8" s="419"/>
      <c r="I8" s="419"/>
      <c r="J8" s="251">
        <v>16</v>
      </c>
      <c r="K8" s="259">
        <v>18</v>
      </c>
      <c r="L8" s="260"/>
      <c r="M8" s="163"/>
      <c r="N8" s="164">
        <v>15</v>
      </c>
      <c r="O8" s="165">
        <v>12</v>
      </c>
      <c r="P8" s="260"/>
      <c r="Q8" s="166"/>
      <c r="R8" s="164">
        <v>15</v>
      </c>
      <c r="S8" s="165">
        <v>12</v>
      </c>
      <c r="T8" s="287">
        <v>9</v>
      </c>
      <c r="U8" s="136">
        <v>11</v>
      </c>
      <c r="V8" s="324">
        <f>T9+P9+L9+D9</f>
        <v>5</v>
      </c>
      <c r="W8" s="326">
        <f>V8+V10</f>
        <v>5</v>
      </c>
      <c r="X8" s="329">
        <f>J8+J9+L8+N8+N9+P8+D8+B8+B9+R8+R9+T8</f>
        <v>109</v>
      </c>
      <c r="Y8" s="331">
        <f>K9+K8+M8+O9+O8+U8+E8+C8+C9+S8+S9+Q8</f>
        <v>125</v>
      </c>
      <c r="Z8" s="329">
        <f>X8+X10</f>
        <v>109</v>
      </c>
      <c r="AA8" s="331">
        <f>Y8+Y10</f>
        <v>125</v>
      </c>
      <c r="AB8" s="356" t="s">
        <v>244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3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60">
        <f t="shared" ref="AF8" si="0">AD8/AE8</f>
        <v>0.5</v>
      </c>
      <c r="AG8" s="345">
        <f t="shared" ref="AG8" si="1">Z8/AA8</f>
        <v>0.872</v>
      </c>
    </row>
    <row r="9" spans="1:33" ht="15.75" customHeight="1" thickTop="1" thickBot="1" x14ac:dyDescent="0.3">
      <c r="A9" s="313"/>
      <c r="B9" s="8">
        <f>G5</f>
        <v>8</v>
      </c>
      <c r="C9" s="9">
        <f>F5</f>
        <v>15</v>
      </c>
      <c r="D9" s="370">
        <f>IF(AND(B8=0,B9=0),0,1)*0+IF(AND(B8&gt;C8,B9&gt;C9),1,0)*2+IF(AND(B8&lt;C8,B9&lt;C9),1,0)*IF(AND(B8=0,B9=0),0,1)+IF(D8&gt;E8,1,0)*2+IF(D8&lt;E8,1,0)*1</f>
        <v>1</v>
      </c>
      <c r="E9" s="371"/>
      <c r="F9" s="419"/>
      <c r="G9" s="419"/>
      <c r="H9" s="419"/>
      <c r="I9" s="419"/>
      <c r="J9" s="262">
        <v>7</v>
      </c>
      <c r="K9" s="263">
        <v>15</v>
      </c>
      <c r="L9" s="428">
        <f>IF(AND(J8=0,J9=0),0,1)*0+IF(AND(J8&gt;K8,J9&gt;K9),1,0)*2+IF(AND(J8&lt;K8,J9&lt;K9),1,0)*IF(AND(J8=0,J9=0),0,1)+IF(L8&gt;M8,1,0)*2+IF(L8&lt;M8,1,0)*1</f>
        <v>1</v>
      </c>
      <c r="M9" s="428"/>
      <c r="N9" s="262">
        <v>15</v>
      </c>
      <c r="O9" s="263">
        <v>10</v>
      </c>
      <c r="P9" s="428">
        <f>IF(AND(N8=0,N9=0),0,1)*0+IF(AND(N8&gt;O8,N9&gt;O9),1,0)*2+IF(AND(N8&lt;O8,N9&lt;O9),1,0)*IF(AND(N8=0,N9=0),0,1)+IF(P8&gt;Q8,1,0)*2+IF(P8&lt;Q8,1,0)*1</f>
        <v>2</v>
      </c>
      <c r="Q9" s="428"/>
      <c r="R9" s="262">
        <v>9</v>
      </c>
      <c r="S9" s="263">
        <v>15</v>
      </c>
      <c r="T9" s="422">
        <f>IF(AND(R8=0,R9=0),0,1)*0+IF(AND(R8&gt;S8,R9&gt;S9),1,0)*2+IF(AND(R8&lt;S8,R9&lt;S9),1,0)*IF(AND(R8=0,R9=0),0,1)+IF(T8&gt;U8,1,0)*2+IF(T8&lt;U8,1,0)*1</f>
        <v>1</v>
      </c>
      <c r="U9" s="422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19"/>
      <c r="G10" s="419"/>
      <c r="H10" s="419"/>
      <c r="I10" s="419"/>
      <c r="J10" s="138"/>
      <c r="K10" s="139"/>
      <c r="L10" s="140"/>
      <c r="M10" s="136"/>
      <c r="N10" s="138"/>
      <c r="O10" s="139"/>
      <c r="P10" s="140"/>
      <c r="Q10" s="137"/>
      <c r="R10" s="138"/>
      <c r="S10" s="139"/>
      <c r="T10" s="137"/>
      <c r="U10" s="141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Top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19"/>
      <c r="G11" s="419"/>
      <c r="H11" s="419"/>
      <c r="I11" s="419"/>
      <c r="J11" s="142"/>
      <c r="K11" s="143"/>
      <c r="L11" s="422">
        <f>IF(AND(J10=0,J11=0),0,1)*0+IF(AND(J10&gt;K10,J11&gt;K11),1,0)*2+IF(AND(J10&lt;K10,J11&lt;K11),1,0)*IF(AND(J10=0,J11=0),0,1)+IF(L10&gt;M10,1,0)*2+IF(L10&lt;M10,1,0)*1</f>
        <v>0</v>
      </c>
      <c r="M11" s="422"/>
      <c r="N11" s="142"/>
      <c r="O11" s="143"/>
      <c r="P11" s="416">
        <f>IF(AND(N10=0,N11=0),0,1)*0+IF(AND(N10&gt;O10,N11&gt;O11),1,0)*2+IF(AND(N10&lt;O10,N11&lt;O11),1,0)*IF(AND(N10=0,N11=0),0,1)+IF(P10&gt;Q10,1,0)*2+IF(P10&lt;Q10,1,0)*1</f>
        <v>0</v>
      </c>
      <c r="Q11" s="416"/>
      <c r="R11" s="142"/>
      <c r="S11" s="143"/>
      <c r="T11" s="416">
        <f>IF(AND(R10=0,R11=0),0,1)*0+IF(AND(R10&gt;S10,R11&gt;S11),1,0)*2+IF(AND(R10&lt;S10,R11&lt;S11),1,0)*IF(AND(R10=0,R11=0),0,1)+IF(T10&gt;U10,1,0)*2+IF(T10&lt;U10,1,0)*1</f>
        <v>0</v>
      </c>
      <c r="U11" s="416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59</v>
      </c>
      <c r="B12" s="39">
        <f>K4</f>
        <v>15</v>
      </c>
      <c r="C12" s="56">
        <f>J4</f>
        <v>8</v>
      </c>
      <c r="D12" s="54">
        <f>M4</f>
        <v>11</v>
      </c>
      <c r="E12" s="61">
        <f>L4</f>
        <v>7</v>
      </c>
      <c r="F12" s="265">
        <f>K8</f>
        <v>18</v>
      </c>
      <c r="G12" s="266">
        <f>J8</f>
        <v>16</v>
      </c>
      <c r="H12" s="267">
        <f>M8</f>
        <v>0</v>
      </c>
      <c r="I12" s="62">
        <f>L8</f>
        <v>0</v>
      </c>
      <c r="J12" s="423"/>
      <c r="K12" s="424"/>
      <c r="L12" s="424"/>
      <c r="M12" s="425"/>
      <c r="N12" s="268">
        <v>11</v>
      </c>
      <c r="O12" s="259">
        <v>15</v>
      </c>
      <c r="P12" s="260">
        <v>11</v>
      </c>
      <c r="Q12" s="166">
        <v>8</v>
      </c>
      <c r="R12" s="164">
        <v>15</v>
      </c>
      <c r="S12" s="165">
        <v>6</v>
      </c>
      <c r="T12" s="137">
        <v>11</v>
      </c>
      <c r="U12" s="288">
        <v>2</v>
      </c>
      <c r="V12" s="324">
        <f>P13+H13+D13+T13</f>
        <v>8</v>
      </c>
      <c r="W12" s="326">
        <f>V12+V14</f>
        <v>8</v>
      </c>
      <c r="X12" s="329">
        <f>H12+F12+F13+D12+B12+B13+N12+N13+P12+R12+R13+T12</f>
        <v>138</v>
      </c>
      <c r="Y12" s="331">
        <f>I12+G12+G13+E12+C12+C13+O13+O12+U12+S12+S13+Q12</f>
        <v>105</v>
      </c>
      <c r="Z12" s="329">
        <f>X12+X14</f>
        <v>138</v>
      </c>
      <c r="AA12" s="331">
        <f>Y12+Y14</f>
        <v>105</v>
      </c>
      <c r="AB12" s="356" t="s">
        <v>245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3</v>
      </c>
      <c r="AF12" s="360">
        <f t="shared" ref="AF12" si="2">AD12/AE12</f>
        <v>2.6666666666666665</v>
      </c>
      <c r="AG12" s="345">
        <f t="shared" ref="AG12" si="3">Z12/AA12</f>
        <v>1.3142857142857143</v>
      </c>
    </row>
    <row r="13" spans="1:33" ht="15.75" customHeight="1" thickBot="1" x14ac:dyDescent="0.3">
      <c r="A13" s="313"/>
      <c r="B13" s="55">
        <f>K5</f>
        <v>6</v>
      </c>
      <c r="C13" s="57">
        <f>J5</f>
        <v>15</v>
      </c>
      <c r="D13" s="370">
        <f>IF(AND(B12=0,B13=0),0,1)*0+IF(AND(B12&gt;C12,B13&gt;C13),1,0)*2+IF(AND(B12&lt;C12,B13&lt;C13),1,0)*IF(AND(B12=0,B13=0),0,1)+IF(D12&gt;E12,1,0)*2+IF(D12&lt;E12,1,0)*1</f>
        <v>2</v>
      </c>
      <c r="E13" s="371"/>
      <c r="F13" s="270">
        <f>K9</f>
        <v>15</v>
      </c>
      <c r="G13" s="271">
        <f>J9</f>
        <v>7</v>
      </c>
      <c r="H13" s="426">
        <f>IF(AND(F12=0,F13=0),0,1)*0+IF(AND(F12&gt;G12,F13&gt;G13),1,0)*2+IF(AND(F12&lt;G12,F13&lt;G13),1,0)*IF(AND(F12=0,F13=0),0,1)+IF(H12&gt;I12,1,0)*2+IF(H12&lt;I12,1,0)*1</f>
        <v>2</v>
      </c>
      <c r="I13" s="427"/>
      <c r="J13" s="364"/>
      <c r="K13" s="365"/>
      <c r="L13" s="365"/>
      <c r="M13" s="366"/>
      <c r="N13" s="262">
        <v>15</v>
      </c>
      <c r="O13" s="263">
        <v>6</v>
      </c>
      <c r="P13" s="428">
        <f>IF(AND(N12=0,N13=0),0,1)*0+IF(AND(N12&gt;O12,N13&gt;O13),1,0)*2+IF(AND(N12&lt;O12,N13&lt;O13),1,0)*IF(AND(N12=0,N13=0),0,1)+IF(P12&gt;Q12,1,0)*2+IF(P12&lt;Q12,1,0)*1</f>
        <v>2</v>
      </c>
      <c r="Q13" s="428"/>
      <c r="R13" s="262">
        <v>10</v>
      </c>
      <c r="S13" s="263">
        <v>15</v>
      </c>
      <c r="T13" s="422">
        <f>IF(AND(R12=0,R13=0),0,1)*0+IF(AND(R12&gt;S12,R13&gt;S13),1,0)*2+IF(AND(R12&lt;S12,R13&lt;S13),1,0)*IF(AND(R12=0,R13=0),0,1)+IF(T12&gt;U12,1,0)*2+IF(T12&lt;U12,1,0)*1</f>
        <v>2</v>
      </c>
      <c r="U13" s="422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72">
        <f>K10</f>
        <v>0</v>
      </c>
      <c r="G14" s="273">
        <f>J10</f>
        <v>0</v>
      </c>
      <c r="H14" s="274">
        <f>M10</f>
        <v>0</v>
      </c>
      <c r="I14" s="62">
        <f>L10</f>
        <v>0</v>
      </c>
      <c r="J14" s="364"/>
      <c r="K14" s="365"/>
      <c r="L14" s="365"/>
      <c r="M14" s="366"/>
      <c r="N14" s="138"/>
      <c r="O14" s="139"/>
      <c r="P14" s="140"/>
      <c r="Q14" s="137"/>
      <c r="R14" s="138"/>
      <c r="S14" s="139"/>
      <c r="T14" s="137"/>
      <c r="U14" s="141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426">
        <f>IF(AND(F14=0,F15=0),0,1)*0+IF(AND(F14&gt;G14,F15&gt;G15),1,0)*2+IF(AND(F14&lt;G14,F15&lt;G15),1,0)*IF(AND(F14=0,F15=0),0,1)+IF(H14&gt;I14,1,0)*2+IF(H14&lt;I14,1,0)*1</f>
        <v>0</v>
      </c>
      <c r="I15" s="427"/>
      <c r="J15" s="367"/>
      <c r="K15" s="368"/>
      <c r="L15" s="368"/>
      <c r="M15" s="369"/>
      <c r="N15" s="142"/>
      <c r="O15" s="143"/>
      <c r="P15" s="422">
        <f>IF(AND(N14=0,N15=0),0,1)*0+IF(AND(N14&gt;O14,N15&gt;O15),1,0)*2+IF(AND(N14&lt;O14,N15&lt;O15),1,0)*IF(AND(N14=0,N15=0),0,1)+IF(P14&gt;Q14,1,0)*2+IF(P14&lt;Q14,1,0)*1</f>
        <v>0</v>
      </c>
      <c r="Q15" s="422"/>
      <c r="R15" s="142"/>
      <c r="S15" s="143"/>
      <c r="T15" s="422">
        <f>IF(AND(R14=0,R15=0),0,1)*0+IF(AND(R14&gt;S14,R15&gt;S15),1,0)*2+IF(AND(R14&lt;S14,R15&lt;S15),1,0)*IF(AND(R14=0,R15=0),0,1)+IF(T14&gt;U14,1,0)*2+IF(T14&lt;U14,1,0)*1</f>
        <v>0</v>
      </c>
      <c r="U15" s="422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60</v>
      </c>
      <c r="B16" s="39">
        <f>O4</f>
        <v>11</v>
      </c>
      <c r="C16" s="56">
        <f>N4</f>
        <v>15</v>
      </c>
      <c r="D16" s="54">
        <f>Q4</f>
        <v>0</v>
      </c>
      <c r="E16" s="24">
        <f>P4</f>
        <v>0</v>
      </c>
      <c r="F16" s="265">
        <f>O8</f>
        <v>12</v>
      </c>
      <c r="G16" s="266">
        <f>N8</f>
        <v>15</v>
      </c>
      <c r="H16" s="267">
        <f>Q8</f>
        <v>0</v>
      </c>
      <c r="I16" s="275">
        <f>P8</f>
        <v>0</v>
      </c>
      <c r="J16" s="276">
        <f>O12</f>
        <v>15</v>
      </c>
      <c r="K16" s="277">
        <f>N12</f>
        <v>11</v>
      </c>
      <c r="L16" s="278">
        <f>Q12</f>
        <v>8</v>
      </c>
      <c r="M16" s="279">
        <f>P12</f>
        <v>11</v>
      </c>
      <c r="N16" s="419"/>
      <c r="O16" s="419"/>
      <c r="P16" s="419"/>
      <c r="Q16" s="419"/>
      <c r="R16" s="268">
        <v>15</v>
      </c>
      <c r="S16" s="259">
        <v>8</v>
      </c>
      <c r="T16" s="289">
        <v>11</v>
      </c>
      <c r="U16" s="290">
        <v>8</v>
      </c>
      <c r="V16" s="324">
        <f>H17+D17+L17+T17</f>
        <v>5</v>
      </c>
      <c r="W16" s="326">
        <f>V16+V18</f>
        <v>5</v>
      </c>
      <c r="X16" s="329">
        <f>J16+J17+L16+B16+B17+D16+F16+F17+H16+R16+R17+T16</f>
        <v>104</v>
      </c>
      <c r="Y16" s="331">
        <f>K17+K16+M16+C17+C16+E16+I16+G16+G17+S16+S17+U16</f>
        <v>128</v>
      </c>
      <c r="Z16" s="329">
        <f>X16+X18</f>
        <v>104</v>
      </c>
      <c r="AA16" s="331">
        <f>Y16+Y18</f>
        <v>128</v>
      </c>
      <c r="AB16" s="356" t="s">
        <v>247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360">
        <f t="shared" ref="AF16" si="4">AD16/AE16</f>
        <v>0.42857142857142855</v>
      </c>
      <c r="AG16" s="345">
        <f t="shared" ref="AG16" si="5">Z16/AA16</f>
        <v>0.8125</v>
      </c>
    </row>
    <row r="17" spans="1:33" ht="15.75" customHeight="1" thickTop="1" thickBot="1" x14ac:dyDescent="0.3">
      <c r="A17" s="313"/>
      <c r="B17" s="55">
        <f>O5</f>
        <v>5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1</v>
      </c>
      <c r="E17" s="371"/>
      <c r="F17" s="282">
        <f>O9</f>
        <v>10</v>
      </c>
      <c r="G17" s="271">
        <f>N9</f>
        <v>15</v>
      </c>
      <c r="H17" s="426">
        <f>IF(AND(F16=0,F17=0),0,1)*0+IF(AND(F16&gt;G16,F17&gt;G17),1,0)*2+IF(AND(F16&lt;G16,F17&lt;G17),1,0)*IF(AND(F16=0,F17=0),0,1)+IF(H16&gt;I16,1,0)*2+IF(H16&lt;I16,1,0)*1</f>
        <v>1</v>
      </c>
      <c r="I17" s="427"/>
      <c r="J17" s="283">
        <f>O13</f>
        <v>6</v>
      </c>
      <c r="K17" s="282">
        <f>N13</f>
        <v>15</v>
      </c>
      <c r="L17" s="426">
        <f>IF(AND(J16=0,J17=0),0,1)*0+IF(AND(J16&gt;K16,J17&gt;K17),1,0)*2+IF(AND(J16&lt;K16,J17&lt;K17),1,0)*IF(AND(J16=0,J17=0),0,1)+IF(L16&gt;M16,1,0)*2+IF(L16&lt;M16,1,0)*1</f>
        <v>1</v>
      </c>
      <c r="M17" s="427"/>
      <c r="N17" s="419"/>
      <c r="O17" s="419"/>
      <c r="P17" s="419"/>
      <c r="Q17" s="419"/>
      <c r="R17" s="262">
        <v>11</v>
      </c>
      <c r="S17" s="263">
        <v>15</v>
      </c>
      <c r="T17" s="422">
        <f>IF(AND(R16=0,R17=0),0,1)*0+IF(AND(R16&gt;S16,R17&gt;S17),1,0)*2+IF(AND(R16&lt;S16,R17&lt;S17),1,0)*IF(AND(R16=0,R17=0),0,1)+IF(T16&gt;U16,1,0)*2+IF(T16&lt;U16,1,0)*1</f>
        <v>2</v>
      </c>
      <c r="U17" s="422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72">
        <f>O10</f>
        <v>0</v>
      </c>
      <c r="G18" s="273">
        <f>N10</f>
        <v>0</v>
      </c>
      <c r="H18" s="27">
        <f>Q10</f>
        <v>0</v>
      </c>
      <c r="I18" s="62">
        <f>P10</f>
        <v>0</v>
      </c>
      <c r="J18" s="284">
        <f>O14</f>
        <v>0</v>
      </c>
      <c r="K18" s="285">
        <f>N14</f>
        <v>0</v>
      </c>
      <c r="L18" s="26">
        <f>Q14</f>
        <v>0</v>
      </c>
      <c r="M18" s="61">
        <f>P14</f>
        <v>0</v>
      </c>
      <c r="N18" s="419"/>
      <c r="O18" s="419"/>
      <c r="P18" s="419"/>
      <c r="Q18" s="419"/>
      <c r="R18" s="138"/>
      <c r="S18" s="139"/>
      <c r="T18" s="137"/>
      <c r="U18" s="141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Top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67">
        <f>O15</f>
        <v>0</v>
      </c>
      <c r="K19" s="68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19"/>
      <c r="O19" s="419"/>
      <c r="P19" s="419"/>
      <c r="Q19" s="419"/>
      <c r="R19" s="142"/>
      <c r="S19" s="143"/>
      <c r="T19" s="422">
        <f>IF(AND(R18=0,R19=0),0,1)*0+IF(AND(R18&gt;S18,R19&gt;S19),1,0)*2+IF(AND(R18&lt;S18,R19&lt;S19),1,0)*IF(AND(R18=0,R19=0),0,1)+IF(T18&gt;U18,1,0)*2+IF(T18&lt;U18,1,0)*1</f>
        <v>0</v>
      </c>
      <c r="U19" s="422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61</v>
      </c>
      <c r="B20" s="39">
        <f>S4</f>
        <v>15</v>
      </c>
      <c r="C20" s="28">
        <f>R4</f>
        <v>9</v>
      </c>
      <c r="D20" s="38">
        <f>U4</f>
        <v>0</v>
      </c>
      <c r="E20" s="24">
        <f>T4</f>
        <v>0</v>
      </c>
      <c r="F20" s="16">
        <f>S8</f>
        <v>12</v>
      </c>
      <c r="G20" s="17">
        <f>R8</f>
        <v>15</v>
      </c>
      <c r="H20" s="77">
        <f>U8</f>
        <v>11</v>
      </c>
      <c r="I20" s="62">
        <f>T8</f>
        <v>9</v>
      </c>
      <c r="J20" s="74">
        <f>S12</f>
        <v>6</v>
      </c>
      <c r="K20" s="79">
        <f>R12</f>
        <v>15</v>
      </c>
      <c r="L20" s="77">
        <f>U12</f>
        <v>2</v>
      </c>
      <c r="M20" s="61">
        <f>T12</f>
        <v>11</v>
      </c>
      <c r="N20" s="40">
        <f>S16</f>
        <v>8</v>
      </c>
      <c r="O20" s="29">
        <f>R16</f>
        <v>15</v>
      </c>
      <c r="P20" s="6">
        <f>U16</f>
        <v>8</v>
      </c>
      <c r="Q20" s="13">
        <f>T16</f>
        <v>11</v>
      </c>
      <c r="R20" s="364"/>
      <c r="S20" s="365"/>
      <c r="T20" s="365"/>
      <c r="U20" s="366"/>
      <c r="V20" s="324">
        <f>P21+L21+H21+D21</f>
        <v>6</v>
      </c>
      <c r="W20" s="327">
        <f>V20+V22</f>
        <v>6</v>
      </c>
      <c r="X20" s="329">
        <f>P20+N20+N21+L20+J20+J21+H20+F20+F21+D20+B20+B21</f>
        <v>122</v>
      </c>
      <c r="Y20" s="331">
        <f>Q20+O20+O21+M20+K20+K21+I20+G20+G21+E20+C20+C21</f>
        <v>128</v>
      </c>
      <c r="Z20" s="372">
        <f>X20+X22</f>
        <v>122</v>
      </c>
      <c r="AA20" s="374">
        <f>Y20+Y22</f>
        <v>128</v>
      </c>
      <c r="AB20" s="357" t="s">
        <v>246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360">
        <f t="shared" ref="AF20" si="6">AD20/AE20</f>
        <v>1.2</v>
      </c>
      <c r="AG20" s="345">
        <f t="shared" ref="AG20" si="7">Z20/AA20</f>
        <v>0.953125</v>
      </c>
    </row>
    <row r="21" spans="1:33" ht="15.75" customHeight="1" thickBot="1" x14ac:dyDescent="0.3">
      <c r="A21" s="313"/>
      <c r="B21" s="55">
        <f>S5</f>
        <v>15</v>
      </c>
      <c r="C21" s="57">
        <f>R5</f>
        <v>13</v>
      </c>
      <c r="D21" s="370">
        <f>IF(AND(B20=0,B21=0),0,1)*0+IF(AND(B20&gt;C20,B21&gt;C21),1,0)*2+IF(AND(B20&lt;C20,B21&lt;C21),1,0)*IF(AND(B20=0,B21=0),0,1)+IF(D20&gt;E20,1,0)*2+IF(D20&lt;E20,1,0)*1</f>
        <v>2</v>
      </c>
      <c r="E21" s="371"/>
      <c r="F21" s="57">
        <f>S9</f>
        <v>15</v>
      </c>
      <c r="G21" s="19">
        <f>R9</f>
        <v>9</v>
      </c>
      <c r="H21" s="370">
        <f>IF(AND(F20=0,F21=0),0,1)*0+IF(AND(F20&gt;G20,F21&gt;G21),1,0)*2+IF(AND(F20&lt;G20,F21&lt;G21),1,0)*IF(AND(F20=0,F21=0),0,1)+IF(H20&gt;I20,1,0)*2+IF(H20&lt;I20,1,0)*1</f>
        <v>2</v>
      </c>
      <c r="I21" s="371"/>
      <c r="J21" s="55">
        <f>S13</f>
        <v>15</v>
      </c>
      <c r="K21" s="57">
        <f>R13</f>
        <v>10</v>
      </c>
      <c r="L21" s="370">
        <f>IF(AND(J20=0,J21=0),0,1)*0+IF(AND(J20&gt;K20,J21&gt;K21),1,0)*2+IF(AND(J20&lt;K20,J21&lt;K21),1,0)*IF(AND(J20=0,J21=0),0,1)+IF(L20&gt;M20,1,0)*2+IF(L20&lt;M20,1,0)*1</f>
        <v>1</v>
      </c>
      <c r="M21" s="371"/>
      <c r="N21" s="43">
        <f>S17</f>
        <v>15</v>
      </c>
      <c r="O21" s="44">
        <f>R17</f>
        <v>11</v>
      </c>
      <c r="P21" s="370">
        <f>IF(AND(N20=0,N21=0),0,1)*0+IF(AND(N20&gt;O20,N21&gt;O21),1,0)*2+IF(AND(N20&lt;O20,N21&lt;O21),1,0)*IF(AND(N20=0,N21=0),0,1)+IF(P20&gt;Q20,1,0)*2+IF(P20&lt;Q20,1,0)*1</f>
        <v>1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C11" sqref="AC11"/>
    </sheetView>
  </sheetViews>
  <sheetFormatPr defaultRowHeight="15" x14ac:dyDescent="0.25"/>
  <cols>
    <col min="1" max="1" width="17.5703125" customWidth="1"/>
    <col min="2" max="3" width="3.5703125" customWidth="1"/>
    <col min="4" max="4" width="3.7109375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3" width="4.140625" customWidth="1"/>
    <col min="24" max="24" width="4.28515625" customWidth="1"/>
    <col min="25" max="25" width="4.140625" customWidth="1"/>
    <col min="26" max="26" width="4.85546875" customWidth="1"/>
    <col min="27" max="27" width="4.7109375" customWidth="1"/>
    <col min="28" max="28" width="8" customWidth="1"/>
    <col min="29" max="29" width="15.42578125" customWidth="1"/>
    <col min="31" max="31" width="9.7109375" customWidth="1"/>
  </cols>
  <sheetData>
    <row r="1" spans="1:33" ht="39" customHeight="1" x14ac:dyDescent="0.25">
      <c r="A1" s="336" t="s">
        <v>97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62</v>
      </c>
      <c r="B4" s="315"/>
      <c r="C4" s="316"/>
      <c r="D4" s="316"/>
      <c r="E4" s="317"/>
      <c r="F4" s="247">
        <v>4</v>
      </c>
      <c r="G4" s="248">
        <v>15</v>
      </c>
      <c r="H4" s="249"/>
      <c r="I4" s="147"/>
      <c r="J4" s="247">
        <v>15</v>
      </c>
      <c r="K4" s="250">
        <v>17</v>
      </c>
      <c r="L4" s="249"/>
      <c r="M4" s="149"/>
      <c r="N4" s="247">
        <v>15</v>
      </c>
      <c r="O4" s="250">
        <v>0</v>
      </c>
      <c r="P4" s="249"/>
      <c r="Q4" s="147"/>
      <c r="R4" s="251">
        <v>15</v>
      </c>
      <c r="S4" s="252">
        <v>0</v>
      </c>
      <c r="T4" s="80"/>
      <c r="U4" s="81"/>
      <c r="V4" s="324">
        <f>T5+P5+L5+H5</f>
        <v>6</v>
      </c>
      <c r="W4" s="326">
        <f>V4+V6</f>
        <v>6</v>
      </c>
      <c r="X4" s="329">
        <f>J4+J5+L4+N4+N5+P4+H4+F4+F5+R4+R5+T4</f>
        <v>104</v>
      </c>
      <c r="Y4" s="331">
        <f>K5+K4+M4+O5+O4+U4+I4+G4+G5+Q4+S4+S5</f>
        <v>63</v>
      </c>
      <c r="Z4" s="350">
        <f>X4+X6</f>
        <v>104</v>
      </c>
      <c r="AA4" s="353">
        <f>Y4+Y6</f>
        <v>63</v>
      </c>
      <c r="AB4" s="356" t="s">
        <v>246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60">
        <f>AD4/AE4</f>
        <v>1</v>
      </c>
      <c r="AG4" s="345">
        <f>Z4/AA4</f>
        <v>1.6507936507936507</v>
      </c>
    </row>
    <row r="5" spans="1:33" ht="15.75" customHeight="1" thickBot="1" x14ac:dyDescent="0.3">
      <c r="A5" s="313"/>
      <c r="B5" s="318"/>
      <c r="C5" s="319"/>
      <c r="D5" s="319"/>
      <c r="E5" s="320"/>
      <c r="F5" s="254">
        <v>11</v>
      </c>
      <c r="G5" s="255">
        <v>15</v>
      </c>
      <c r="H5" s="428">
        <f>IF(AND(F4=0,F5=0),0,1)*0+IF(AND(F4&gt;G4,F5&gt;G5),1,0)*2+IF(AND(F4&lt;G4,F5&lt;G5),1,0)*IF(AND(F4=0,F5=0),0,1)+IF(H4&gt;I4,1,0)*2+IF(H4&lt;I4,1,0)*1</f>
        <v>1</v>
      </c>
      <c r="I5" s="428"/>
      <c r="J5" s="254">
        <v>14</v>
      </c>
      <c r="K5" s="255">
        <v>16</v>
      </c>
      <c r="L5" s="428">
        <f>IF(AND(J4=0,J5=0),0,1)*0+IF(AND(J4&gt;K4,J5&gt;K5),1,0)*2+IF(AND(J4&lt;K4,J5&lt;K5),1,0)*IF(AND(J4=0,J5=0),0,1)+IF(L4&gt;M4,1,0)*2+IF(L4&lt;M4,1,0)*1</f>
        <v>1</v>
      </c>
      <c r="M5" s="428"/>
      <c r="N5" s="254">
        <v>15</v>
      </c>
      <c r="O5" s="255">
        <v>0</v>
      </c>
      <c r="P5" s="428">
        <f>IF(AND(N4=0,N5=0),0,1)*0+IF(AND(N4&gt;O4,N5&gt;O5),1,0)*2+IF(AND(N4&lt;O4,N5&lt;O5),1,0)*IF(AND(N4=0,N5=0),0,1)+IF(P4&gt;Q4,1,0)*2+IF(P4&lt;Q4,1,0)*1</f>
        <v>2</v>
      </c>
      <c r="Q5" s="428"/>
      <c r="R5" s="256">
        <v>15</v>
      </c>
      <c r="S5" s="257">
        <v>0</v>
      </c>
      <c r="T5" s="347">
        <f>IF(AND(R4=0,R5=0),0,1)*0+IF(AND(R4&gt;S4,R5&gt;S5),1,0)*2+IF(AND(R4&lt;S4,R5&lt;S5),1,0)*IF(AND(R4=0,R5=0),0,1)+IF(T4&gt;U4,1,0)*2+IF(T4&lt;U4,1,0)*1</f>
        <v>2</v>
      </c>
      <c r="U5" s="348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131"/>
      <c r="G6" s="132"/>
      <c r="H6" s="133"/>
      <c r="I6" s="129"/>
      <c r="J6" s="131"/>
      <c r="K6" s="132"/>
      <c r="L6" s="133"/>
      <c r="M6" s="130"/>
      <c r="N6" s="131"/>
      <c r="O6" s="132"/>
      <c r="P6" s="133"/>
      <c r="Q6" s="129"/>
      <c r="R6" s="156"/>
      <c r="S6" s="157"/>
      <c r="T6" s="70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29"/>
      <c r="G7" s="134"/>
      <c r="H7" s="422">
        <f>IF(AND(F6=0,F7=0),0,1)*0+IF(AND(F6&gt;G6,F7&gt;G7),1,0)*2+IF(AND(F6&lt;G6,F7&lt;G7),1,0)*IF(AND(F6=0,F7=0),0,1)+IF(H6&gt;I6,1,0)*2+IF(H6&lt;I6,1,0)*1</f>
        <v>0</v>
      </c>
      <c r="I7" s="422"/>
      <c r="J7" s="135"/>
      <c r="K7" s="134"/>
      <c r="L7" s="416">
        <f>IF(AND(J6=0,J7=0),0,1)*0+IF(AND(J6&gt;K6,J7&gt;K7),1,0)*2+IF(AND(J6&lt;K6,J7&lt;K7),1,0)*IF(AND(J6=0,J7=0),0,1)+IF(L6&gt;M6,1,0)*2+IF(L6&lt;M6,1,0)*1</f>
        <v>0</v>
      </c>
      <c r="M7" s="416"/>
      <c r="N7" s="158"/>
      <c r="O7" s="134"/>
      <c r="P7" s="416">
        <f>IF(AND(N6=0,N7=0),0,1)*0+IF(AND(N6&gt;O6,N7&gt;O7),1,0)*2+IF(AND(N6&lt;O6,N7&lt;O7),1,0)*IF(AND(N6=0,N7=0),0,1)+IF(P6&gt;Q6,1,0)*2+IF(P6&lt;Q6,1,0)*1</f>
        <v>0</v>
      </c>
      <c r="Q7" s="416"/>
      <c r="R7" s="159"/>
      <c r="S7" s="160"/>
      <c r="T7" s="334">
        <f>IF(AND(R6=0,R7=0),0,1)*0+IF(AND(R6&gt;S6,R7&gt;S7),1,0)*2+IF(AND(R6&lt;S6,R7&lt;S7),1,0)*IF(AND(R6=0,R7=0),0,1)+IF(T6&gt;U6,1,0)*2+IF(T6&lt;U6,1,0)*1</f>
        <v>0</v>
      </c>
      <c r="U7" s="335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63</v>
      </c>
      <c r="B8" s="4">
        <f>G4</f>
        <v>15</v>
      </c>
      <c r="C8" s="5">
        <f>F4</f>
        <v>4</v>
      </c>
      <c r="D8" s="6">
        <f>I4</f>
        <v>0</v>
      </c>
      <c r="E8" s="7">
        <f>H4</f>
        <v>0</v>
      </c>
      <c r="F8" s="419"/>
      <c r="G8" s="419"/>
      <c r="H8" s="419"/>
      <c r="I8" s="419"/>
      <c r="J8" s="251">
        <v>17</v>
      </c>
      <c r="K8" s="259">
        <v>15</v>
      </c>
      <c r="L8" s="260">
        <v>14</v>
      </c>
      <c r="M8" s="163">
        <v>12</v>
      </c>
      <c r="N8" s="164">
        <v>15</v>
      </c>
      <c r="O8" s="165">
        <v>0</v>
      </c>
      <c r="P8" s="260"/>
      <c r="Q8" s="166"/>
      <c r="R8" s="164">
        <v>15</v>
      </c>
      <c r="S8" s="165">
        <v>0</v>
      </c>
      <c r="T8" s="77"/>
      <c r="U8" s="61"/>
      <c r="V8" s="324">
        <f>T9+P9+L9+D9</f>
        <v>8</v>
      </c>
      <c r="W8" s="326">
        <f>V8+V10</f>
        <v>8</v>
      </c>
      <c r="X8" s="329">
        <f>J8+J9+L8+N8+N9+P8+D8+B8+B9+R8+R9+T8</f>
        <v>132</v>
      </c>
      <c r="Y8" s="331">
        <f>K9+K8+M8+O9+O8+U8+E8+C8+C9+S8+S9+Q8</f>
        <v>57</v>
      </c>
      <c r="Z8" s="329">
        <f>X8+X10</f>
        <v>132</v>
      </c>
      <c r="AA8" s="331">
        <f>Y8+Y10</f>
        <v>57</v>
      </c>
      <c r="AB8" s="356" t="s">
        <v>245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360">
        <f t="shared" ref="AF8" si="0">AD8/AE8</f>
        <v>8</v>
      </c>
      <c r="AG8" s="345">
        <f t="shared" ref="AG8" si="1">Z8/AA8</f>
        <v>2.3157894736842106</v>
      </c>
    </row>
    <row r="9" spans="1:33" ht="15.75" customHeight="1" thickTop="1" thickBot="1" x14ac:dyDescent="0.3">
      <c r="A9" s="313"/>
      <c r="B9" s="8">
        <f>G5</f>
        <v>15</v>
      </c>
      <c r="C9" s="9">
        <f>F5</f>
        <v>11</v>
      </c>
      <c r="D9" s="370">
        <f>IF(AND(B8=0,B9=0),0,1)*0+IF(AND(B8&gt;C8,B9&gt;C9),1,0)*2+IF(AND(B8&lt;C8,B9&lt;C9),1,0)*IF(AND(B8=0,B9=0),0,1)+IF(D8&gt;E8,1,0)*2+IF(D8&lt;E8,1,0)*1</f>
        <v>2</v>
      </c>
      <c r="E9" s="371"/>
      <c r="F9" s="419"/>
      <c r="G9" s="419"/>
      <c r="H9" s="419"/>
      <c r="I9" s="419"/>
      <c r="J9" s="262">
        <v>11</v>
      </c>
      <c r="K9" s="263">
        <v>15</v>
      </c>
      <c r="L9" s="428">
        <f>IF(AND(J8=0,J9=0),0,1)*0+IF(AND(J8&gt;K8,J9&gt;K9),1,0)*2+IF(AND(J8&lt;K8,J9&lt;K9),1,0)*IF(AND(J8=0,J9=0),0,1)+IF(L8&gt;M8,1,0)*2+IF(L8&lt;M8,1,0)*1</f>
        <v>2</v>
      </c>
      <c r="M9" s="428"/>
      <c r="N9" s="262">
        <v>15</v>
      </c>
      <c r="O9" s="263">
        <v>0</v>
      </c>
      <c r="P9" s="428">
        <f>IF(AND(N8=0,N9=0),0,1)*0+IF(AND(N8&gt;O8,N9&gt;O9),1,0)*2+IF(AND(N8&lt;O8,N9&lt;O9),1,0)*IF(AND(N8=0,N9=0),0,1)+IF(P8&gt;Q8,1,0)*2+IF(P8&lt;Q8,1,0)*1</f>
        <v>2</v>
      </c>
      <c r="Q9" s="428"/>
      <c r="R9" s="262">
        <v>15</v>
      </c>
      <c r="S9" s="263">
        <v>0</v>
      </c>
      <c r="T9" s="370">
        <f>IF(AND(R8=0,R9=0),0,1)*0+IF(AND(R8&gt;S8,R9&gt;S9),1,0)*2+IF(AND(R8&lt;S8,R9&lt;S9),1,0)*IF(AND(R8=0,R9=0),0,1)+IF(T8&gt;U8,1,0)*2+IF(T8&lt;U8,1,0)*1</f>
        <v>2</v>
      </c>
      <c r="U9" s="371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19"/>
      <c r="G10" s="419"/>
      <c r="H10" s="419"/>
      <c r="I10" s="419"/>
      <c r="J10" s="138"/>
      <c r="K10" s="139"/>
      <c r="L10" s="140"/>
      <c r="M10" s="136"/>
      <c r="N10" s="138"/>
      <c r="O10" s="139"/>
      <c r="P10" s="140"/>
      <c r="Q10" s="137"/>
      <c r="R10" s="138"/>
      <c r="S10" s="139"/>
      <c r="T10" s="62"/>
      <c r="U10" s="66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Top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19"/>
      <c r="G11" s="419"/>
      <c r="H11" s="419"/>
      <c r="I11" s="419"/>
      <c r="J11" s="142"/>
      <c r="K11" s="143"/>
      <c r="L11" s="422">
        <f>IF(AND(J10=0,J11=0),0,1)*0+IF(AND(J10&gt;K10,J11&gt;K11),1,0)*2+IF(AND(J10&lt;K10,J11&lt;K11),1,0)*IF(AND(J10=0,J11=0),0,1)+IF(L10&gt;M10,1,0)*2+IF(L10&lt;M10,1,0)*1</f>
        <v>0</v>
      </c>
      <c r="M11" s="422"/>
      <c r="N11" s="142"/>
      <c r="O11" s="143"/>
      <c r="P11" s="416">
        <f>IF(AND(N10=0,N11=0),0,1)*0+IF(AND(N10&gt;O10,N11&gt;O11),1,0)*2+IF(AND(N10&lt;O10,N11&lt;O11),1,0)*IF(AND(N10=0,N11=0),0,1)+IF(P10&gt;Q10,1,0)*2+IF(P10&lt;Q10,1,0)*1</f>
        <v>0</v>
      </c>
      <c r="Q11" s="416"/>
      <c r="R11" s="142"/>
      <c r="S11" s="143"/>
      <c r="T11" s="334">
        <f>IF(AND(R10=0,R11=0),0,1)*0+IF(AND(R10&gt;S10,R11&gt;S11),1,0)*2+IF(AND(R10&lt;S10,R11&lt;S11),1,0)*IF(AND(R10=0,R11=0),0,1)+IF(T10&gt;U10,1,0)*2+IF(T10&lt;U10,1,0)*1</f>
        <v>0</v>
      </c>
      <c r="U11" s="335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64</v>
      </c>
      <c r="B12" s="39">
        <f>K4</f>
        <v>17</v>
      </c>
      <c r="C12" s="56">
        <f>J4</f>
        <v>15</v>
      </c>
      <c r="D12" s="54">
        <f>M4</f>
        <v>0</v>
      </c>
      <c r="E12" s="61">
        <f>L4</f>
        <v>0</v>
      </c>
      <c r="F12" s="265">
        <f>K8</f>
        <v>15</v>
      </c>
      <c r="G12" s="266">
        <f>J8</f>
        <v>17</v>
      </c>
      <c r="H12" s="267">
        <f>M8</f>
        <v>12</v>
      </c>
      <c r="I12" s="62">
        <f>L8</f>
        <v>14</v>
      </c>
      <c r="J12" s="423"/>
      <c r="K12" s="424"/>
      <c r="L12" s="424"/>
      <c r="M12" s="425"/>
      <c r="N12" s="268">
        <v>15</v>
      </c>
      <c r="O12" s="259">
        <v>0</v>
      </c>
      <c r="P12" s="260"/>
      <c r="Q12" s="166"/>
      <c r="R12" s="164">
        <v>15</v>
      </c>
      <c r="S12" s="165">
        <v>0</v>
      </c>
      <c r="T12" s="62"/>
      <c r="U12" s="78"/>
      <c r="V12" s="324">
        <f>P13+H13+D13+T13</f>
        <v>7</v>
      </c>
      <c r="W12" s="326">
        <f>V12+V14</f>
        <v>7</v>
      </c>
      <c r="X12" s="329">
        <f>H12+F12+F13+D12+B12+B13+N12+N13+P12+R12+R13+T12</f>
        <v>135</v>
      </c>
      <c r="Y12" s="331">
        <f>I12+G12+G13+E12+C12+C13+O13+O12+U12+S12+S13+Q12</f>
        <v>71</v>
      </c>
      <c r="Z12" s="329">
        <f>X12+X14</f>
        <v>135</v>
      </c>
      <c r="AA12" s="331">
        <f>Y12+Y14</f>
        <v>71</v>
      </c>
      <c r="AB12" s="356" t="s">
        <v>248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360">
        <f t="shared" ref="AF12" si="2">AD12/AE12</f>
        <v>3.5</v>
      </c>
      <c r="AG12" s="345">
        <f t="shared" ref="AG12" si="3">Z12/AA12</f>
        <v>1.9014084507042253</v>
      </c>
    </row>
    <row r="13" spans="1:33" ht="15.75" customHeight="1" thickBot="1" x14ac:dyDescent="0.3">
      <c r="A13" s="313"/>
      <c r="B13" s="55">
        <f>K5</f>
        <v>16</v>
      </c>
      <c r="C13" s="57">
        <f>J5</f>
        <v>14</v>
      </c>
      <c r="D13" s="370">
        <f>IF(AND(B12=0,B13=0),0,1)*0+IF(AND(B12&gt;C12,B13&gt;C13),1,0)*2+IF(AND(B12&lt;C12,B13&lt;C13),1,0)*IF(AND(B12=0,B13=0),0,1)+IF(D12&gt;E12,1,0)*2+IF(D12&lt;E12,1,0)*1</f>
        <v>2</v>
      </c>
      <c r="E13" s="371"/>
      <c r="F13" s="270">
        <f>K9</f>
        <v>15</v>
      </c>
      <c r="G13" s="271">
        <f>J9</f>
        <v>11</v>
      </c>
      <c r="H13" s="426">
        <f>IF(AND(F12=0,F13=0),0,1)*0+IF(AND(F12&gt;G12,F13&gt;G13),1,0)*2+IF(AND(F12&lt;G12,F13&lt;G13),1,0)*IF(AND(F12=0,F13=0),0,1)+IF(H12&gt;I12,1,0)*2+IF(H12&lt;I12,1,0)*1</f>
        <v>1</v>
      </c>
      <c r="I13" s="427"/>
      <c r="J13" s="364"/>
      <c r="K13" s="365"/>
      <c r="L13" s="365"/>
      <c r="M13" s="366"/>
      <c r="N13" s="262">
        <v>15</v>
      </c>
      <c r="O13" s="263">
        <v>0</v>
      </c>
      <c r="P13" s="428">
        <f>IF(AND(N12=0,N13=0),0,1)*0+IF(AND(N12&gt;O12,N13&gt;O13),1,0)*2+IF(AND(N12&lt;O12,N13&lt;O13),1,0)*IF(AND(N12=0,N13=0),0,1)+IF(P12&gt;Q12,1,0)*2+IF(P12&lt;Q12,1,0)*1</f>
        <v>2</v>
      </c>
      <c r="Q13" s="428"/>
      <c r="R13" s="262">
        <v>15</v>
      </c>
      <c r="S13" s="263">
        <v>0</v>
      </c>
      <c r="T13" s="370">
        <f>IF(AND(R12=0,R13=0),0,1)*0+IF(AND(R12&gt;S12,R13&gt;S13),1,0)*2+IF(AND(R12&lt;S12,R13&lt;S13),1,0)*IF(AND(R12=0,R13=0),0,1)+IF(T12&gt;U12,1,0)*2+IF(T12&lt;U12,1,0)*1</f>
        <v>2</v>
      </c>
      <c r="U13" s="371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72">
        <f>K10</f>
        <v>0</v>
      </c>
      <c r="G14" s="273">
        <f>J10</f>
        <v>0</v>
      </c>
      <c r="H14" s="274">
        <f>M10</f>
        <v>0</v>
      </c>
      <c r="I14" s="62">
        <f>L10</f>
        <v>0</v>
      </c>
      <c r="J14" s="364"/>
      <c r="K14" s="365"/>
      <c r="L14" s="365"/>
      <c r="M14" s="366"/>
      <c r="N14" s="138"/>
      <c r="O14" s="139"/>
      <c r="P14" s="140"/>
      <c r="Q14" s="137"/>
      <c r="R14" s="138"/>
      <c r="S14" s="139"/>
      <c r="T14" s="62"/>
      <c r="U14" s="66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426">
        <f>IF(AND(F14=0,F15=0),0,1)*0+IF(AND(F14&gt;G14,F15&gt;G15),1,0)*2+IF(AND(F14&lt;G14,F15&lt;G15),1,0)*IF(AND(F14=0,F15=0),0,1)+IF(H14&gt;I14,1,0)*2+IF(H14&lt;I14,1,0)*1</f>
        <v>0</v>
      </c>
      <c r="I15" s="427"/>
      <c r="J15" s="367"/>
      <c r="K15" s="368"/>
      <c r="L15" s="368"/>
      <c r="M15" s="369"/>
      <c r="N15" s="142"/>
      <c r="O15" s="143"/>
      <c r="P15" s="422">
        <f>IF(AND(N14=0,N15=0),0,1)*0+IF(AND(N14&gt;O14,N15&gt;O15),1,0)*2+IF(AND(N14&lt;O14,N15&lt;O15),1,0)*IF(AND(N14=0,N15=0),0,1)+IF(P14&gt;Q14,1,0)*2+IF(P14&lt;Q14,1,0)*1</f>
        <v>0</v>
      </c>
      <c r="Q15" s="422"/>
      <c r="R15" s="142"/>
      <c r="S15" s="143"/>
      <c r="T15" s="370">
        <f>IF(AND(R14=0,R15=0),0,1)*0+IF(AND(R14&gt;S14,R15&gt;S15),1,0)*2+IF(AND(R14&lt;S14,R15&lt;S15),1,0)*IF(AND(R14=0,R15=0),0,1)+IF(T14&gt;U14,1,0)*2+IF(T14&lt;U14,1,0)*1</f>
        <v>0</v>
      </c>
      <c r="U15" s="371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65</v>
      </c>
      <c r="B16" s="39">
        <f>O4</f>
        <v>0</v>
      </c>
      <c r="C16" s="56">
        <f>N4</f>
        <v>15</v>
      </c>
      <c r="D16" s="54">
        <f>Q4</f>
        <v>0</v>
      </c>
      <c r="E16" s="24">
        <f>P4</f>
        <v>0</v>
      </c>
      <c r="F16" s="16">
        <f>O8</f>
        <v>0</v>
      </c>
      <c r="G16" s="17">
        <f>N8</f>
        <v>15</v>
      </c>
      <c r="H16" s="38">
        <f>Q8</f>
        <v>0</v>
      </c>
      <c r="I16" s="25">
        <f>P8</f>
        <v>0</v>
      </c>
      <c r="J16" s="39">
        <f>O12</f>
        <v>0</v>
      </c>
      <c r="K16" s="56">
        <f>N12</f>
        <v>15</v>
      </c>
      <c r="L16" s="54">
        <f>Q12</f>
        <v>0</v>
      </c>
      <c r="M16" s="24">
        <f>P12</f>
        <v>0</v>
      </c>
      <c r="N16" s="344"/>
      <c r="O16" s="344"/>
      <c r="P16" s="344"/>
      <c r="Q16" s="344"/>
      <c r="R16" s="169"/>
      <c r="S16" s="161"/>
      <c r="T16" s="41"/>
      <c r="U16" s="42"/>
      <c r="V16" s="324">
        <f>H17+D17+L17+T17</f>
        <v>0</v>
      </c>
      <c r="W16" s="326">
        <f>V16+V18</f>
        <v>0</v>
      </c>
      <c r="X16" s="329">
        <f>J16+J17+L16+B16+B17+D16+F16+F17+H16+R16+R17+T16</f>
        <v>0</v>
      </c>
      <c r="Y16" s="331">
        <f>K17+K16+M16+C17+C16+E16+I16+G16+G17+S16+S17+U16</f>
        <v>90</v>
      </c>
      <c r="Z16" s="329">
        <f>X16+X18</f>
        <v>0</v>
      </c>
      <c r="AA16" s="331">
        <f>Y16+Y18</f>
        <v>90</v>
      </c>
      <c r="AB16" s="356"/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360">
        <f t="shared" ref="AF16" si="4">AD16/AE16</f>
        <v>0</v>
      </c>
      <c r="AG16" s="345">
        <f t="shared" ref="AG16" si="5">Z16/AA16</f>
        <v>0</v>
      </c>
    </row>
    <row r="17" spans="1:33" ht="15.75" customHeight="1" thickTop="1" thickBot="1" x14ac:dyDescent="0.3">
      <c r="A17" s="313"/>
      <c r="B17" s="55">
        <f>O5</f>
        <v>0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0</v>
      </c>
      <c r="E17" s="371"/>
      <c r="F17" s="57">
        <f>O9</f>
        <v>0</v>
      </c>
      <c r="G17" s="19">
        <f>N9</f>
        <v>15</v>
      </c>
      <c r="H17" s="370">
        <f>IF(AND(F16=0,F17=0),0,1)*0+IF(AND(F16&gt;G16,F17&gt;G17),1,0)*2+IF(AND(F16&lt;G16,F17&lt;G17),1,0)*IF(AND(F16=0,F17=0),0,1)+IF(H16&gt;I16,1,0)*2+IF(H16&lt;I16,1,0)*1</f>
        <v>0</v>
      </c>
      <c r="I17" s="371"/>
      <c r="J17" s="55">
        <f>O13</f>
        <v>0</v>
      </c>
      <c r="K17" s="57">
        <f>N13</f>
        <v>15</v>
      </c>
      <c r="L17" s="370">
        <f>IF(AND(J16=0,J17=0),0,1)*0+IF(AND(J16&gt;K16,J17&gt;K17),1,0)*2+IF(AND(J16&lt;K16,J17&lt;K17),1,0)*IF(AND(J16=0,J17=0),0,1)+IF(L16&gt;M16,1,0)*2+IF(L16&lt;M16,1,0)*1</f>
        <v>0</v>
      </c>
      <c r="M17" s="371"/>
      <c r="N17" s="344"/>
      <c r="O17" s="344"/>
      <c r="P17" s="344"/>
      <c r="Q17" s="344"/>
      <c r="R17" s="167"/>
      <c r="S17" s="168"/>
      <c r="T17" s="370">
        <f>IF(AND(R16=0,R17=0),0,1)*0+IF(AND(R16&gt;S16,R17&gt;S17),1,0)*2+IF(AND(R16&lt;S16,R17&lt;S17),1,0)*IF(AND(R16=0,R17=0),0,1)+IF(T16&gt;U16,1,0)*2+IF(T16&lt;U16,1,0)*1</f>
        <v>0</v>
      </c>
      <c r="U17" s="371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2">
        <f>P10</f>
        <v>0</v>
      </c>
      <c r="J18" s="63">
        <f>O14</f>
        <v>0</v>
      </c>
      <c r="K18" s="64">
        <f>N14</f>
        <v>0</v>
      </c>
      <c r="L18" s="26">
        <f>Q14</f>
        <v>0</v>
      </c>
      <c r="M18" s="61">
        <f>P14</f>
        <v>0</v>
      </c>
      <c r="N18" s="344"/>
      <c r="O18" s="344"/>
      <c r="P18" s="344"/>
      <c r="Q18" s="344"/>
      <c r="R18" s="138"/>
      <c r="S18" s="139"/>
      <c r="T18" s="50"/>
      <c r="U18" s="51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Top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334">
        <f>IF(AND(F18=0,F19=0),0,1)*0+IF(AND(F18&gt;G18,F19&gt;G19),1,0)*2+IF(AND(F18&lt;G18,F19&lt;G19),1,0)*IF(AND(F18=0,F19=0),0,1)+IF(H18&gt;I18,1,0)*2+IF(H18&lt;I18,1,0)*1</f>
        <v>0</v>
      </c>
      <c r="I19" s="335"/>
      <c r="J19" s="67">
        <f>O15</f>
        <v>0</v>
      </c>
      <c r="K19" s="68">
        <f>N15</f>
        <v>0</v>
      </c>
      <c r="L19" s="334">
        <f>IF(AND(J18=0,J19=0),0,1)*0+IF(AND(J18&gt;K18,J19&gt;K19),1,0)*2+IF(AND(J18&lt;K18,J19&lt;K19),1,0)*IF(AND(J18=0,J19=0),0,1)+IF(L18&gt;M18,1,0)*2+IF(L18&lt;M18,1,0)*1</f>
        <v>0</v>
      </c>
      <c r="M19" s="335"/>
      <c r="N19" s="344"/>
      <c r="O19" s="344"/>
      <c r="P19" s="344"/>
      <c r="Q19" s="344"/>
      <c r="R19" s="142"/>
      <c r="S19" s="143"/>
      <c r="T19" s="370">
        <f>IF(AND(R18=0,R19=0),0,1)*0+IF(AND(R18&gt;S18,R19&gt;S19),1,0)*2+IF(AND(R18&lt;S18,R19&lt;S19),1,0)*IF(AND(R18=0,R19=0),0,1)+IF(T18&gt;U18,1,0)*2+IF(T18&lt;U18,1,0)*1</f>
        <v>0</v>
      </c>
      <c r="U19" s="371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66</v>
      </c>
      <c r="B20" s="39">
        <f>S4</f>
        <v>0</v>
      </c>
      <c r="C20" s="28">
        <f>R4</f>
        <v>15</v>
      </c>
      <c r="D20" s="38">
        <f>U4</f>
        <v>0</v>
      </c>
      <c r="E20" s="24">
        <f>T4</f>
        <v>0</v>
      </c>
      <c r="F20" s="16">
        <f>S8</f>
        <v>0</v>
      </c>
      <c r="G20" s="17">
        <f>R8</f>
        <v>15</v>
      </c>
      <c r="H20" s="77">
        <f>U8</f>
        <v>0</v>
      </c>
      <c r="I20" s="62">
        <f>T8</f>
        <v>0</v>
      </c>
      <c r="J20" s="74">
        <f>S12</f>
        <v>0</v>
      </c>
      <c r="K20" s="79">
        <f>R12</f>
        <v>15</v>
      </c>
      <c r="L20" s="77">
        <f>U12</f>
        <v>0</v>
      </c>
      <c r="M20" s="61">
        <f>T12</f>
        <v>0</v>
      </c>
      <c r="N20" s="40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364"/>
      <c r="S20" s="365"/>
      <c r="T20" s="365"/>
      <c r="U20" s="366"/>
      <c r="V20" s="324">
        <f>P21+L21+H21+D21</f>
        <v>0</v>
      </c>
      <c r="W20" s="327">
        <f>V20+V22</f>
        <v>0</v>
      </c>
      <c r="X20" s="329">
        <f>P20+N20+N21+L20+J20+J21+H20+F20+F21+D20+B20+B21</f>
        <v>0</v>
      </c>
      <c r="Y20" s="331">
        <f>Q20+O20+O21+M20+K20+K21+I20+G20+G21+E20+C20+C21</f>
        <v>90</v>
      </c>
      <c r="Z20" s="372">
        <f>X20+X22</f>
        <v>0</v>
      </c>
      <c r="AA20" s="374">
        <f>Y20+Y22</f>
        <v>90</v>
      </c>
      <c r="AB20" s="357"/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60">
        <f t="shared" ref="AF20" si="6">AD20/AE20</f>
        <v>0</v>
      </c>
      <c r="AG20" s="345">
        <f t="shared" ref="AG20" si="7">Z20/AA20</f>
        <v>0</v>
      </c>
    </row>
    <row r="21" spans="1:33" ht="15.75" customHeight="1" thickBot="1" x14ac:dyDescent="0.3">
      <c r="A21" s="313"/>
      <c r="B21" s="55">
        <f>S5</f>
        <v>0</v>
      </c>
      <c r="C21" s="57">
        <f>R5</f>
        <v>15</v>
      </c>
      <c r="D21" s="370">
        <f>IF(AND(B20=0,B21=0),0,1)*0+IF(AND(B20&gt;C20,B21&gt;C21),1,0)*2+IF(AND(B20&lt;C20,B21&lt;C21),1,0)*IF(AND(B20=0,B21=0),0,1)+IF(D20&gt;E20,1,0)*2+IF(D20&lt;E20,1,0)*1</f>
        <v>0</v>
      </c>
      <c r="E21" s="371"/>
      <c r="F21" s="57">
        <f>S9</f>
        <v>0</v>
      </c>
      <c r="G21" s="19">
        <f>R9</f>
        <v>15</v>
      </c>
      <c r="H21" s="370">
        <f>IF(AND(F20=0,F21=0),0,1)*0+IF(AND(F20&gt;G20,F21&gt;G21),1,0)*2+IF(AND(F20&lt;G20,F21&lt;G21),1,0)*IF(AND(F20=0,F21=0),0,1)+IF(H20&gt;I20,1,0)*2+IF(H20&lt;I20,1,0)*1</f>
        <v>0</v>
      </c>
      <c r="I21" s="371"/>
      <c r="J21" s="55">
        <f>S13</f>
        <v>0</v>
      </c>
      <c r="K21" s="57">
        <f>R13</f>
        <v>15</v>
      </c>
      <c r="L21" s="370">
        <f>IF(AND(J20=0,J21=0),0,1)*0+IF(AND(J20&gt;K20,J21&gt;K21),1,0)*2+IF(AND(J20&lt;K20,J21&lt;K21),1,0)*IF(AND(J20=0,J21=0),0,1)+IF(L20&gt;M20,1,0)*2+IF(L20&lt;M20,1,0)*1</f>
        <v>0</v>
      </c>
      <c r="M21" s="371"/>
      <c r="N21" s="43">
        <f>S17</f>
        <v>0</v>
      </c>
      <c r="O21" s="44">
        <f>R17</f>
        <v>0</v>
      </c>
      <c r="P21" s="370">
        <f>IF(AND(N20=0,N21=0),0,1)*0+IF(AND(N20&gt;O20,N21&gt;O21),1,0)*2+IF(AND(N20&lt;O20,N21&lt;O21),1,0)*IF(AND(N20=0,N21=0),0,1)+IF(P20&gt;Q20,1,0)*2+IF(P20&lt;Q20,1,0)*1</f>
        <v>0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C15" sqref="AC15"/>
    </sheetView>
  </sheetViews>
  <sheetFormatPr defaultRowHeight="15" x14ac:dyDescent="0.25"/>
  <cols>
    <col min="1" max="1" width="16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7" width="3.5703125" customWidth="1"/>
    <col min="18" max="19" width="4" customWidth="1"/>
    <col min="20" max="21" width="3.7109375" customWidth="1"/>
    <col min="22" max="22" width="4.28515625" customWidth="1"/>
    <col min="23" max="23" width="4.42578125" customWidth="1"/>
    <col min="24" max="24" width="4.140625" customWidth="1"/>
    <col min="25" max="25" width="4.42578125" customWidth="1"/>
    <col min="26" max="26" width="4.28515625" customWidth="1"/>
    <col min="27" max="27" width="4.85546875" customWidth="1"/>
    <col min="28" max="28" width="9" customWidth="1"/>
    <col min="31" max="31" width="9.5703125" customWidth="1"/>
  </cols>
  <sheetData>
    <row r="1" spans="1:33" ht="36" customHeight="1" x14ac:dyDescent="0.25">
      <c r="A1" s="336" t="s">
        <v>98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67</v>
      </c>
      <c r="B4" s="315"/>
      <c r="C4" s="316"/>
      <c r="D4" s="316"/>
      <c r="E4" s="317"/>
      <c r="F4" s="247">
        <v>15</v>
      </c>
      <c r="G4" s="248">
        <v>7</v>
      </c>
      <c r="H4" s="249">
        <v>8</v>
      </c>
      <c r="I4" s="147">
        <v>11</v>
      </c>
      <c r="J4" s="247">
        <v>15</v>
      </c>
      <c r="K4" s="250">
        <v>0</v>
      </c>
      <c r="L4" s="249"/>
      <c r="M4" s="149"/>
      <c r="N4" s="247">
        <v>15</v>
      </c>
      <c r="O4" s="250">
        <v>7</v>
      </c>
      <c r="P4" s="249"/>
      <c r="Q4" s="147"/>
      <c r="R4" s="251">
        <v>15</v>
      </c>
      <c r="S4" s="252">
        <v>9</v>
      </c>
      <c r="T4" s="253">
        <v>11</v>
      </c>
      <c r="U4" s="81">
        <v>9</v>
      </c>
      <c r="V4" s="324">
        <f>T5+P5+L5+H5</f>
        <v>7</v>
      </c>
      <c r="W4" s="326">
        <f>V4+V6</f>
        <v>7</v>
      </c>
      <c r="X4" s="329">
        <f>J4+J5+L4+N4+N5+P4+H4+F4+F5+R4+R5+T4</f>
        <v>124</v>
      </c>
      <c r="Y4" s="331">
        <f>K5+K4+M4+O5+O4+U4+I4+G4+G5+Q4+S4+S5</f>
        <v>79</v>
      </c>
      <c r="Z4" s="350">
        <f>X4+X6</f>
        <v>124</v>
      </c>
      <c r="AA4" s="353">
        <f>Y4+Y6</f>
        <v>79</v>
      </c>
      <c r="AB4" s="356" t="s">
        <v>245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7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360">
        <f>AD4/AE4</f>
        <v>2.3333333333333335</v>
      </c>
      <c r="AG4" s="345">
        <f>Z4/AA4</f>
        <v>1.5696202531645569</v>
      </c>
    </row>
    <row r="5" spans="1:33" ht="15.75" customHeight="1" thickBot="1" x14ac:dyDescent="0.3">
      <c r="A5" s="313"/>
      <c r="B5" s="318"/>
      <c r="C5" s="319"/>
      <c r="D5" s="319"/>
      <c r="E5" s="320"/>
      <c r="F5" s="254">
        <v>5</v>
      </c>
      <c r="G5" s="255">
        <v>15</v>
      </c>
      <c r="H5" s="428">
        <f>IF(AND(F4=0,F5=0),0,1)*0+IF(AND(F4&gt;G4,F5&gt;G5),1,0)*2+IF(AND(F4&lt;G4,F5&lt;G5),1,0)*IF(AND(F4=0,F5=0),0,1)+IF(H4&gt;I4,1,0)*2+IF(H4&lt;I4,1,0)*1</f>
        <v>1</v>
      </c>
      <c r="I5" s="428"/>
      <c r="J5" s="254">
        <v>15</v>
      </c>
      <c r="K5" s="255">
        <v>0</v>
      </c>
      <c r="L5" s="428">
        <f>IF(AND(J4=0,J5=0),0,1)*0+IF(AND(J4&gt;K4,J5&gt;K5),1,0)*2+IF(AND(J4&lt;K4,J5&lt;K5),1,0)*IF(AND(J4=0,J5=0),0,1)+IF(L4&gt;M4,1,0)*2+IF(L4&lt;M4,1,0)*1</f>
        <v>2</v>
      </c>
      <c r="M5" s="428"/>
      <c r="N5" s="254">
        <v>15</v>
      </c>
      <c r="O5" s="255">
        <v>6</v>
      </c>
      <c r="P5" s="428">
        <f>IF(AND(N4=0,N5=0),0,1)*0+IF(AND(N4&gt;O4,N5&gt;O5),1,0)*2+IF(AND(N4&lt;O4,N5&lt;O5),1,0)*IF(AND(N4=0,N5=0),0,1)+IF(P4&gt;Q4,1,0)*2+IF(P4&lt;Q4,1,0)*1</f>
        <v>2</v>
      </c>
      <c r="Q5" s="428"/>
      <c r="R5" s="256">
        <v>10</v>
      </c>
      <c r="S5" s="257">
        <v>15</v>
      </c>
      <c r="T5" s="420">
        <f>IF(AND(R4=0,R5=0),0,1)*0+IF(AND(R4&gt;S4,R5&gt;S5),1,0)*2+IF(AND(R4&lt;S4,R5&lt;S5),1,0)*IF(AND(R4=0,R5=0),0,1)+IF(T4&gt;U4,1,0)*2+IF(T4&lt;U4,1,0)*1</f>
        <v>2</v>
      </c>
      <c r="U5" s="421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131"/>
      <c r="G6" s="132"/>
      <c r="H6" s="133"/>
      <c r="I6" s="129"/>
      <c r="J6" s="131"/>
      <c r="K6" s="132"/>
      <c r="L6" s="133"/>
      <c r="M6" s="130"/>
      <c r="N6" s="131"/>
      <c r="O6" s="132"/>
      <c r="P6" s="133"/>
      <c r="Q6" s="129"/>
      <c r="R6" s="156"/>
      <c r="S6" s="157"/>
      <c r="T6" s="258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29"/>
      <c r="G7" s="134"/>
      <c r="H7" s="422">
        <f>IF(AND(F6=0,F7=0),0,1)*0+IF(AND(F6&gt;G6,F7&gt;G7),1,0)*2+IF(AND(F6&lt;G6,F7&lt;G7),1,0)*IF(AND(F6=0,F7=0),0,1)+IF(H6&gt;I6,1,0)*2+IF(H6&lt;I6,1,0)*1</f>
        <v>0</v>
      </c>
      <c r="I7" s="422"/>
      <c r="J7" s="135"/>
      <c r="K7" s="134"/>
      <c r="L7" s="416">
        <f>IF(AND(J6=0,J7=0),0,1)*0+IF(AND(J6&gt;K6,J7&gt;K7),1,0)*2+IF(AND(J6&lt;K6,J7&lt;K7),1,0)*IF(AND(J6=0,J7=0),0,1)+IF(L6&gt;M6,1,0)*2+IF(L6&lt;M6,1,0)*1</f>
        <v>0</v>
      </c>
      <c r="M7" s="416"/>
      <c r="N7" s="158"/>
      <c r="O7" s="134"/>
      <c r="P7" s="416">
        <f>IF(AND(N6=0,N7=0),0,1)*0+IF(AND(N6&gt;O6,N7&gt;O7),1,0)*2+IF(AND(N6&lt;O6,N7&lt;O7),1,0)*IF(AND(N6=0,N7=0),0,1)+IF(P6&gt;Q6,1,0)*2+IF(P6&lt;Q6,1,0)*1</f>
        <v>0</v>
      </c>
      <c r="Q7" s="416"/>
      <c r="R7" s="159"/>
      <c r="S7" s="160"/>
      <c r="T7" s="417">
        <f>IF(AND(R6=0,R7=0),0,1)*0+IF(AND(R6&gt;S6,R7&gt;S7),1,0)*2+IF(AND(R6&lt;S6,R7&lt;S7),1,0)*IF(AND(R6=0,R7=0),0,1)+IF(T6&gt;U6,1,0)*2+IF(T6&lt;U6,1,0)*1</f>
        <v>0</v>
      </c>
      <c r="U7" s="418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68</v>
      </c>
      <c r="B8" s="4">
        <f>G4</f>
        <v>7</v>
      </c>
      <c r="C8" s="5">
        <f>F4</f>
        <v>15</v>
      </c>
      <c r="D8" s="6">
        <f>I4</f>
        <v>11</v>
      </c>
      <c r="E8" s="7">
        <f>H4</f>
        <v>8</v>
      </c>
      <c r="F8" s="419"/>
      <c r="G8" s="419"/>
      <c r="H8" s="419"/>
      <c r="I8" s="419"/>
      <c r="J8" s="251">
        <v>15</v>
      </c>
      <c r="K8" s="259">
        <v>0</v>
      </c>
      <c r="L8" s="260"/>
      <c r="M8" s="163"/>
      <c r="N8" s="164">
        <v>14</v>
      </c>
      <c r="O8" s="165">
        <v>16</v>
      </c>
      <c r="P8" s="260"/>
      <c r="Q8" s="166"/>
      <c r="R8" s="164">
        <v>11</v>
      </c>
      <c r="S8" s="165">
        <v>15</v>
      </c>
      <c r="T8" s="261"/>
      <c r="U8" s="61"/>
      <c r="V8" s="324">
        <f>T9+P9+L9+D9</f>
        <v>6</v>
      </c>
      <c r="W8" s="326">
        <f>V8+V10</f>
        <v>6</v>
      </c>
      <c r="X8" s="329">
        <f>J8+J9+L8+N8+N9+P8+D8+B8+B9+R8+R9+T8</f>
        <v>114</v>
      </c>
      <c r="Y8" s="331">
        <f>K9+K8+M8+O9+O8+U8+E8+C8+C9+S8+S9+Q8</f>
        <v>89</v>
      </c>
      <c r="Z8" s="329">
        <f>X8+X10</f>
        <v>114</v>
      </c>
      <c r="AA8" s="331">
        <f>Y8+Y10</f>
        <v>89</v>
      </c>
      <c r="AB8" s="356" t="s">
        <v>244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360">
        <f t="shared" ref="AF8" si="0">AD8/AE8</f>
        <v>0.8</v>
      </c>
      <c r="AG8" s="345">
        <f t="shared" ref="AG8" si="1">Z8/AA8</f>
        <v>1.2808988764044944</v>
      </c>
    </row>
    <row r="9" spans="1:33" ht="15.75" customHeight="1" thickTop="1" thickBot="1" x14ac:dyDescent="0.3">
      <c r="A9" s="313"/>
      <c r="B9" s="8">
        <f>G5</f>
        <v>15</v>
      </c>
      <c r="C9" s="9">
        <f>F5</f>
        <v>5</v>
      </c>
      <c r="D9" s="370">
        <f>IF(AND(B8=0,B9=0),0,1)*0+IF(AND(B8&gt;C8,B9&gt;C9),1,0)*2+IF(AND(B8&lt;C8,B9&lt;C9),1,0)*IF(AND(B8=0,B9=0),0,1)+IF(D8&gt;E8,1,0)*2+IF(D8&lt;E8,1,0)*1</f>
        <v>2</v>
      </c>
      <c r="E9" s="371"/>
      <c r="F9" s="419"/>
      <c r="G9" s="419"/>
      <c r="H9" s="419"/>
      <c r="I9" s="419"/>
      <c r="J9" s="262">
        <v>15</v>
      </c>
      <c r="K9" s="263">
        <v>0</v>
      </c>
      <c r="L9" s="428">
        <f>IF(AND(J8=0,J9=0),0,1)*0+IF(AND(J8&gt;K8,J9&gt;K9),1,0)*2+IF(AND(J8&lt;K8,J9&lt;K9),1,0)*IF(AND(J8=0,J9=0),0,1)+IF(L8&gt;M8,1,0)*2+IF(L8&lt;M8,1,0)*1</f>
        <v>2</v>
      </c>
      <c r="M9" s="428"/>
      <c r="N9" s="262">
        <v>13</v>
      </c>
      <c r="O9" s="263">
        <v>15</v>
      </c>
      <c r="P9" s="428">
        <f>IF(AND(N8=0,N9=0),0,1)*0+IF(AND(N8&gt;O8,N9&gt;O9),1,0)*2+IF(AND(N8&lt;O8,N9&lt;O9),1,0)*IF(AND(N8=0,N9=0),0,1)+IF(P8&gt;Q8,1,0)*2+IF(P8&lt;Q8,1,0)*1</f>
        <v>1</v>
      </c>
      <c r="Q9" s="428"/>
      <c r="R9" s="262">
        <v>13</v>
      </c>
      <c r="S9" s="263">
        <v>15</v>
      </c>
      <c r="T9" s="426">
        <f>IF(AND(R8=0,R9=0),0,1)*0+IF(AND(R8&gt;S8,R9&gt;S9),1,0)*2+IF(AND(R8&lt;S8,R9&lt;S9),1,0)*IF(AND(R8=0,R9=0),0,1)+IF(T8&gt;U8,1,0)*2+IF(T8&lt;U8,1,0)*1</f>
        <v>1</v>
      </c>
      <c r="U9" s="427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19"/>
      <c r="G10" s="419"/>
      <c r="H10" s="419"/>
      <c r="I10" s="419"/>
      <c r="J10" s="138"/>
      <c r="K10" s="139"/>
      <c r="L10" s="140"/>
      <c r="M10" s="136"/>
      <c r="N10" s="138"/>
      <c r="O10" s="139"/>
      <c r="P10" s="140"/>
      <c r="Q10" s="137"/>
      <c r="R10" s="138"/>
      <c r="S10" s="139"/>
      <c r="T10" s="62"/>
      <c r="U10" s="264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Top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19"/>
      <c r="G11" s="419"/>
      <c r="H11" s="419"/>
      <c r="I11" s="419"/>
      <c r="J11" s="142"/>
      <c r="K11" s="143"/>
      <c r="L11" s="422">
        <f>IF(AND(J10=0,J11=0),0,1)*0+IF(AND(J10&gt;K10,J11&gt;K11),1,0)*2+IF(AND(J10&lt;K10,J11&lt;K11),1,0)*IF(AND(J10=0,J11=0),0,1)+IF(L10&gt;M10,1,0)*2+IF(L10&lt;M10,1,0)*1</f>
        <v>0</v>
      </c>
      <c r="M11" s="422"/>
      <c r="N11" s="142"/>
      <c r="O11" s="143"/>
      <c r="P11" s="416">
        <f>IF(AND(N10=0,N11=0),0,1)*0+IF(AND(N10&gt;O10,N11&gt;O11),1,0)*2+IF(AND(N10&lt;O10,N11&lt;O11),1,0)*IF(AND(N10=0,N11=0),0,1)+IF(P10&gt;Q10,1,0)*2+IF(P10&lt;Q10,1,0)*1</f>
        <v>0</v>
      </c>
      <c r="Q11" s="416"/>
      <c r="R11" s="142"/>
      <c r="S11" s="143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69</v>
      </c>
      <c r="B12" s="39">
        <f>K4</f>
        <v>0</v>
      </c>
      <c r="C12" s="56">
        <f>J4</f>
        <v>15</v>
      </c>
      <c r="D12" s="54">
        <f>M4</f>
        <v>0</v>
      </c>
      <c r="E12" s="61">
        <f>L4</f>
        <v>0</v>
      </c>
      <c r="F12" s="265">
        <f>K8</f>
        <v>0</v>
      </c>
      <c r="G12" s="266">
        <f>J8</f>
        <v>15</v>
      </c>
      <c r="H12" s="267">
        <f>M8</f>
        <v>0</v>
      </c>
      <c r="I12" s="62">
        <f>L8</f>
        <v>0</v>
      </c>
      <c r="J12" s="423"/>
      <c r="K12" s="424"/>
      <c r="L12" s="424"/>
      <c r="M12" s="425"/>
      <c r="N12" s="268">
        <v>0</v>
      </c>
      <c r="O12" s="259">
        <v>15</v>
      </c>
      <c r="P12" s="260"/>
      <c r="Q12" s="166"/>
      <c r="R12" s="164">
        <v>0</v>
      </c>
      <c r="S12" s="165">
        <v>15</v>
      </c>
      <c r="T12" s="62"/>
      <c r="U12" s="269"/>
      <c r="V12" s="324">
        <f>P13+H13+D13+T13</f>
        <v>0</v>
      </c>
      <c r="W12" s="326">
        <f>V12+V14</f>
        <v>0</v>
      </c>
      <c r="X12" s="329">
        <f>H12+F12+F13+D12+B12+B13+N12+N13+P12+R12+R13+T12</f>
        <v>0</v>
      </c>
      <c r="Y12" s="331">
        <f>I12+G12+G13+E12+C12+C13+O13+O12+U12+S12+S13+Q12</f>
        <v>120</v>
      </c>
      <c r="Z12" s="329">
        <f>X12+X14</f>
        <v>0</v>
      </c>
      <c r="AA12" s="331">
        <f>Y12+Y14</f>
        <v>120</v>
      </c>
      <c r="AB12" s="356" t="s">
        <v>247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60">
        <f t="shared" ref="AF12" si="2">AD12/AE12</f>
        <v>0</v>
      </c>
      <c r="AG12" s="345">
        <f t="shared" ref="AG12" si="3">Z12/AA12</f>
        <v>0</v>
      </c>
    </row>
    <row r="13" spans="1:33" ht="15.75" customHeight="1" thickBot="1" x14ac:dyDescent="0.3">
      <c r="A13" s="313"/>
      <c r="B13" s="55">
        <f>K5</f>
        <v>0</v>
      </c>
      <c r="C13" s="57">
        <f>J5</f>
        <v>15</v>
      </c>
      <c r="D13" s="370">
        <f>IF(AND(B12=0,B13=0),0,1)*0+IF(AND(B12&gt;C12,B13&gt;C13),1,0)*2+IF(AND(B12&lt;C12,B13&lt;C13),1,0)*IF(AND(B12=0,B13=0),0,1)+IF(D12&gt;E12,1,0)*2+IF(D12&lt;E12,1,0)*1</f>
        <v>0</v>
      </c>
      <c r="E13" s="371"/>
      <c r="F13" s="270">
        <f>K9</f>
        <v>0</v>
      </c>
      <c r="G13" s="271">
        <f>J9</f>
        <v>15</v>
      </c>
      <c r="H13" s="426">
        <f>IF(AND(F12=0,F13=0),0,1)*0+IF(AND(F12&gt;G12,F13&gt;G13),1,0)*2+IF(AND(F12&lt;G12,F13&lt;G13),1,0)*IF(AND(F12=0,F13=0),0,1)+IF(H12&gt;I12,1,0)*2+IF(H12&lt;I12,1,0)*1</f>
        <v>0</v>
      </c>
      <c r="I13" s="427"/>
      <c r="J13" s="364"/>
      <c r="K13" s="365"/>
      <c r="L13" s="365"/>
      <c r="M13" s="366"/>
      <c r="N13" s="262">
        <v>0</v>
      </c>
      <c r="O13" s="263">
        <v>15</v>
      </c>
      <c r="P13" s="428">
        <f>IF(AND(N12=0,N13=0),0,1)*0+IF(AND(N12&gt;O12,N13&gt;O13),1,0)*2+IF(AND(N12&lt;O12,N13&lt;O13),1,0)*IF(AND(N12=0,N13=0),0,1)+IF(P12&gt;Q12,1,0)*2+IF(P12&lt;Q12,1,0)*1</f>
        <v>0</v>
      </c>
      <c r="Q13" s="428"/>
      <c r="R13" s="262">
        <v>0</v>
      </c>
      <c r="S13" s="263">
        <v>15</v>
      </c>
      <c r="T13" s="426">
        <f>IF(AND(R12=0,R13=0),0,1)*0+IF(AND(R12&gt;S12,R13&gt;S13),1,0)*2+IF(AND(R12&lt;S12,R13&lt;S13),1,0)*IF(AND(R12=0,R13=0),0,1)+IF(T12&gt;U12,1,0)*2+IF(T12&lt;U12,1,0)*1</f>
        <v>0</v>
      </c>
      <c r="U13" s="427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72">
        <f>K10</f>
        <v>0</v>
      </c>
      <c r="G14" s="273">
        <f>J10</f>
        <v>0</v>
      </c>
      <c r="H14" s="274">
        <f>M10</f>
        <v>0</v>
      </c>
      <c r="I14" s="62">
        <f>L10</f>
        <v>0</v>
      </c>
      <c r="J14" s="364"/>
      <c r="K14" s="365"/>
      <c r="L14" s="365"/>
      <c r="M14" s="366"/>
      <c r="N14" s="138"/>
      <c r="O14" s="139"/>
      <c r="P14" s="140"/>
      <c r="Q14" s="137"/>
      <c r="R14" s="138"/>
      <c r="S14" s="139"/>
      <c r="T14" s="62"/>
      <c r="U14" s="264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426">
        <f>IF(AND(F14=0,F15=0),0,1)*0+IF(AND(F14&gt;G14,F15&gt;G15),1,0)*2+IF(AND(F14&lt;G14,F15&lt;G15),1,0)*IF(AND(F14=0,F15=0),0,1)+IF(H14&gt;I14,1,0)*2+IF(H14&lt;I14,1,0)*1</f>
        <v>0</v>
      </c>
      <c r="I15" s="427"/>
      <c r="J15" s="367"/>
      <c r="K15" s="368"/>
      <c r="L15" s="368"/>
      <c r="M15" s="369"/>
      <c r="N15" s="142"/>
      <c r="O15" s="143"/>
      <c r="P15" s="422">
        <f>IF(AND(N14=0,N15=0),0,1)*0+IF(AND(N14&gt;O14,N15&gt;O15),1,0)*2+IF(AND(N14&lt;O14,N15&lt;O15),1,0)*IF(AND(N14=0,N15=0),0,1)+IF(P14&gt;Q14,1,0)*2+IF(P14&lt;Q14,1,0)*1</f>
        <v>0</v>
      </c>
      <c r="Q15" s="422"/>
      <c r="R15" s="142"/>
      <c r="S15" s="143"/>
      <c r="T15" s="426">
        <f>IF(AND(R14=0,R15=0),0,1)*0+IF(AND(R14&gt;S14,R15&gt;S15),1,0)*2+IF(AND(R14&lt;S14,R15&lt;S15),1,0)*IF(AND(R14=0,R15=0),0,1)+IF(T14&gt;U14,1,0)*2+IF(T14&lt;U14,1,0)*1</f>
        <v>0</v>
      </c>
      <c r="U15" s="427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70</v>
      </c>
      <c r="B16" s="39">
        <f>O4</f>
        <v>7</v>
      </c>
      <c r="C16" s="56">
        <f>N4</f>
        <v>15</v>
      </c>
      <c r="D16" s="54">
        <f>Q4</f>
        <v>0</v>
      </c>
      <c r="E16" s="24">
        <f>P4</f>
        <v>0</v>
      </c>
      <c r="F16" s="265">
        <f>O8</f>
        <v>16</v>
      </c>
      <c r="G16" s="266">
        <f>N8</f>
        <v>14</v>
      </c>
      <c r="H16" s="267">
        <f>Q8</f>
        <v>0</v>
      </c>
      <c r="I16" s="275">
        <f>P8</f>
        <v>0</v>
      </c>
      <c r="J16" s="276">
        <f>O12</f>
        <v>15</v>
      </c>
      <c r="K16" s="277">
        <f>N12</f>
        <v>0</v>
      </c>
      <c r="L16" s="278">
        <f>Q12</f>
        <v>0</v>
      </c>
      <c r="M16" s="279">
        <f>P12</f>
        <v>0</v>
      </c>
      <c r="N16" s="419"/>
      <c r="O16" s="419"/>
      <c r="P16" s="419"/>
      <c r="Q16" s="419"/>
      <c r="R16" s="268">
        <v>15</v>
      </c>
      <c r="S16" s="259">
        <v>12</v>
      </c>
      <c r="T16" s="280">
        <v>11</v>
      </c>
      <c r="U16" s="281">
        <v>5</v>
      </c>
      <c r="V16" s="324">
        <f>H17+D17+L17+T17</f>
        <v>7</v>
      </c>
      <c r="W16" s="326">
        <f>V16+V18</f>
        <v>7</v>
      </c>
      <c r="X16" s="329">
        <f>J16+J17+L16+B16+B17+D16+F16+F17+H16+R16+R17+T16</f>
        <v>119</v>
      </c>
      <c r="Y16" s="331">
        <f>K17+K16+M16+C17+C16+E16+I16+G16+G17+S16+S17+U16</f>
        <v>95</v>
      </c>
      <c r="Z16" s="329">
        <f>X16+X18</f>
        <v>119</v>
      </c>
      <c r="AA16" s="331">
        <f>Y16+Y18</f>
        <v>95</v>
      </c>
      <c r="AB16" s="356" t="s">
        <v>248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3</v>
      </c>
      <c r="AF16" s="360">
        <f t="shared" ref="AF16" si="4">AD16/AE16</f>
        <v>2</v>
      </c>
      <c r="AG16" s="345">
        <f t="shared" ref="AG16" si="5">Z16/AA16</f>
        <v>1.2526315789473683</v>
      </c>
    </row>
    <row r="17" spans="1:33" ht="15.75" customHeight="1" thickTop="1" thickBot="1" x14ac:dyDescent="0.3">
      <c r="A17" s="313"/>
      <c r="B17" s="55">
        <f>O5</f>
        <v>6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1</v>
      </c>
      <c r="E17" s="371"/>
      <c r="F17" s="282">
        <f>O9</f>
        <v>15</v>
      </c>
      <c r="G17" s="271">
        <f>N9</f>
        <v>13</v>
      </c>
      <c r="H17" s="426">
        <f>IF(AND(F16=0,F17=0),0,1)*0+IF(AND(F16&gt;G16,F17&gt;G17),1,0)*2+IF(AND(F16&lt;G16,F17&lt;G17),1,0)*IF(AND(F16=0,F17=0),0,1)+IF(H16&gt;I16,1,0)*2+IF(H16&lt;I16,1,0)*1</f>
        <v>2</v>
      </c>
      <c r="I17" s="427"/>
      <c r="J17" s="283">
        <f>O13</f>
        <v>15</v>
      </c>
      <c r="K17" s="282">
        <f>N13</f>
        <v>0</v>
      </c>
      <c r="L17" s="426">
        <f>IF(AND(J16=0,J17=0),0,1)*0+IF(AND(J16&gt;K16,J17&gt;K17),1,0)*2+IF(AND(J16&lt;K16,J17&lt;K17),1,0)*IF(AND(J16=0,J17=0),0,1)+IF(L16&gt;M16,1,0)*2+IF(L16&lt;M16,1,0)*1</f>
        <v>2</v>
      </c>
      <c r="M17" s="427"/>
      <c r="N17" s="419"/>
      <c r="O17" s="419"/>
      <c r="P17" s="419"/>
      <c r="Q17" s="419"/>
      <c r="R17" s="262">
        <v>19</v>
      </c>
      <c r="S17" s="263">
        <v>21</v>
      </c>
      <c r="T17" s="426">
        <f>IF(AND(R16=0,R17=0),0,1)*0+IF(AND(R16&gt;S16,R17&gt;S17),1,0)*2+IF(AND(R16&lt;S16,R17&lt;S17),1,0)*IF(AND(R16=0,R17=0),0,1)+IF(T16&gt;U16,1,0)*2+IF(T16&lt;U16,1,0)*1</f>
        <v>2</v>
      </c>
      <c r="U17" s="427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72">
        <f>O10</f>
        <v>0</v>
      </c>
      <c r="G18" s="273">
        <f>N10</f>
        <v>0</v>
      </c>
      <c r="H18" s="27">
        <f>Q10</f>
        <v>0</v>
      </c>
      <c r="I18" s="62">
        <f>P10</f>
        <v>0</v>
      </c>
      <c r="J18" s="284">
        <f>O14</f>
        <v>0</v>
      </c>
      <c r="K18" s="285">
        <f>N14</f>
        <v>0</v>
      </c>
      <c r="L18" s="26">
        <f>Q14</f>
        <v>0</v>
      </c>
      <c r="M18" s="61">
        <f>P14</f>
        <v>0</v>
      </c>
      <c r="N18" s="419"/>
      <c r="O18" s="419"/>
      <c r="P18" s="419"/>
      <c r="Q18" s="419"/>
      <c r="R18" s="138"/>
      <c r="S18" s="139"/>
      <c r="T18" s="50"/>
      <c r="U18" s="286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Top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67">
        <f>O15</f>
        <v>0</v>
      </c>
      <c r="K19" s="68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19"/>
      <c r="O19" s="419"/>
      <c r="P19" s="419"/>
      <c r="Q19" s="419"/>
      <c r="R19" s="142"/>
      <c r="S19" s="143"/>
      <c r="T19" s="426">
        <f>IF(AND(R18=0,R19=0),0,1)*0+IF(AND(R18&gt;S18,R19&gt;S19),1,0)*2+IF(AND(R18&lt;S18,R19&lt;S19),1,0)*IF(AND(R18=0,R19=0),0,1)+IF(T18&gt;U18,1,0)*2+IF(T18&lt;U18,1,0)*1</f>
        <v>0</v>
      </c>
      <c r="U19" s="427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71</v>
      </c>
      <c r="B20" s="39">
        <f>S4</f>
        <v>9</v>
      </c>
      <c r="C20" s="28">
        <f>R4</f>
        <v>15</v>
      </c>
      <c r="D20" s="38">
        <f>U4</f>
        <v>9</v>
      </c>
      <c r="E20" s="24">
        <f>T4</f>
        <v>11</v>
      </c>
      <c r="F20" s="16">
        <f>S8</f>
        <v>15</v>
      </c>
      <c r="G20" s="17">
        <f>R8</f>
        <v>11</v>
      </c>
      <c r="H20" s="77">
        <f>U8</f>
        <v>0</v>
      </c>
      <c r="I20" s="62">
        <f>T8</f>
        <v>0</v>
      </c>
      <c r="J20" s="74">
        <f>S12</f>
        <v>15</v>
      </c>
      <c r="K20" s="79">
        <f>R12</f>
        <v>0</v>
      </c>
      <c r="L20" s="77">
        <f>U12</f>
        <v>0</v>
      </c>
      <c r="M20" s="61">
        <f>T12</f>
        <v>0</v>
      </c>
      <c r="N20" s="40">
        <f>S16</f>
        <v>12</v>
      </c>
      <c r="O20" s="29">
        <f>R16</f>
        <v>15</v>
      </c>
      <c r="P20" s="6">
        <f>U16</f>
        <v>5</v>
      </c>
      <c r="Q20" s="13">
        <f>T16</f>
        <v>11</v>
      </c>
      <c r="R20" s="364"/>
      <c r="S20" s="365"/>
      <c r="T20" s="365"/>
      <c r="U20" s="366"/>
      <c r="V20" s="324">
        <f>P21+L21+H21+D21</f>
        <v>6</v>
      </c>
      <c r="W20" s="327">
        <f>V20+V22</f>
        <v>6</v>
      </c>
      <c r="X20" s="329">
        <f>P20+N20+N21+L20+J20+J21+H20+F20+F21+D20+B20+B21</f>
        <v>131</v>
      </c>
      <c r="Y20" s="331">
        <f>Q20+O20+O21+M20+K20+K21+I20+G20+G21+E20+C20+C21</f>
        <v>105</v>
      </c>
      <c r="Z20" s="372">
        <f>X20+X22</f>
        <v>131</v>
      </c>
      <c r="AA20" s="374">
        <f>Y20+Y22</f>
        <v>105</v>
      </c>
      <c r="AB20" s="357" t="s">
        <v>246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60">
        <f t="shared" ref="AF20" si="6">AD20/AE20</f>
        <v>1.5</v>
      </c>
      <c r="AG20" s="345">
        <f t="shared" ref="AG20" si="7">Z20/AA20</f>
        <v>1.2476190476190476</v>
      </c>
    </row>
    <row r="21" spans="1:33" ht="15.75" customHeight="1" thickBot="1" x14ac:dyDescent="0.3">
      <c r="A21" s="313"/>
      <c r="B21" s="55">
        <f>S5</f>
        <v>15</v>
      </c>
      <c r="C21" s="57">
        <f>R5</f>
        <v>10</v>
      </c>
      <c r="D21" s="370">
        <f>IF(AND(B20=0,B21=0),0,1)*0+IF(AND(B20&gt;C20,B21&gt;C21),1,0)*2+IF(AND(B20&lt;C20,B21&lt;C21),1,0)*IF(AND(B20=0,B21=0),0,1)+IF(D20&gt;E20,1,0)*2+IF(D20&lt;E20,1,0)*1</f>
        <v>1</v>
      </c>
      <c r="E21" s="371"/>
      <c r="F21" s="57">
        <f>S9</f>
        <v>15</v>
      </c>
      <c r="G21" s="19">
        <f>R9</f>
        <v>13</v>
      </c>
      <c r="H21" s="370">
        <f>IF(AND(F20=0,F21=0),0,1)*0+IF(AND(F20&gt;G20,F21&gt;G21),1,0)*2+IF(AND(F20&lt;G20,F21&lt;G21),1,0)*IF(AND(F20=0,F21=0),0,1)+IF(H20&gt;I20,1,0)*2+IF(H20&lt;I20,1,0)*1</f>
        <v>2</v>
      </c>
      <c r="I21" s="371"/>
      <c r="J21" s="55">
        <f>S13</f>
        <v>15</v>
      </c>
      <c r="K21" s="57">
        <f>R13</f>
        <v>0</v>
      </c>
      <c r="L21" s="370">
        <f>IF(AND(J20=0,J21=0),0,1)*0+IF(AND(J20&gt;K20,J21&gt;K21),1,0)*2+IF(AND(J20&lt;K20,J21&lt;K21),1,0)*IF(AND(J20=0,J21=0),0,1)+IF(L20&gt;M20,1,0)*2+IF(L20&lt;M20,1,0)*1</f>
        <v>2</v>
      </c>
      <c r="M21" s="371"/>
      <c r="N21" s="43">
        <f>S17</f>
        <v>21</v>
      </c>
      <c r="O21" s="44">
        <f>R17</f>
        <v>19</v>
      </c>
      <c r="P21" s="370">
        <f>IF(AND(N20=0,N21=0),0,1)*0+IF(AND(N20&gt;O20,N21&gt;O21),1,0)*2+IF(AND(N20&lt;O20,N21&lt;O21),1,0)*IF(AND(N20=0,N21=0),0,1)+IF(P20&gt;Q20,1,0)*2+IF(P20&lt;Q20,1,0)*1</f>
        <v>1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N16" sqref="N16:Q19"/>
    </sheetView>
  </sheetViews>
  <sheetFormatPr defaultRowHeight="15" x14ac:dyDescent="0.25"/>
  <cols>
    <col min="1" max="1" width="18.140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2851562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3.42578125" customWidth="1"/>
    <col min="17" max="17" width="3.5703125" customWidth="1"/>
    <col min="18" max="18" width="4" customWidth="1"/>
    <col min="19" max="20" width="3.42578125" customWidth="1"/>
    <col min="21" max="21" width="3.7109375" customWidth="1"/>
    <col min="22" max="22" width="5" customWidth="1"/>
    <col min="23" max="23" width="4.7109375" customWidth="1"/>
    <col min="24" max="24" width="4.85546875" customWidth="1"/>
    <col min="25" max="25" width="4.5703125" customWidth="1"/>
    <col min="26" max="27" width="4.7109375" customWidth="1"/>
    <col min="28" max="28" width="8.140625" customWidth="1"/>
    <col min="31" max="31" width="10.5703125" customWidth="1"/>
  </cols>
  <sheetData>
    <row r="1" spans="1:33" ht="36" customHeight="1" x14ac:dyDescent="0.25">
      <c r="A1" s="336" t="s">
        <v>99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63.7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72</v>
      </c>
      <c r="B4" s="315"/>
      <c r="C4" s="316"/>
      <c r="D4" s="316"/>
      <c r="E4" s="317"/>
      <c r="F4" s="291">
        <v>15</v>
      </c>
      <c r="G4" s="292">
        <v>10</v>
      </c>
      <c r="H4" s="293"/>
      <c r="I4" s="113"/>
      <c r="J4" s="291">
        <v>15</v>
      </c>
      <c r="K4" s="294">
        <v>10</v>
      </c>
      <c r="L4" s="293"/>
      <c r="M4" s="114"/>
      <c r="N4" s="291">
        <v>11</v>
      </c>
      <c r="O4" s="294">
        <v>15</v>
      </c>
      <c r="P4" s="293">
        <v>10</v>
      </c>
      <c r="Q4" s="113">
        <v>12</v>
      </c>
      <c r="R4" s="295">
        <v>15</v>
      </c>
      <c r="S4" s="296">
        <v>11</v>
      </c>
      <c r="T4" s="293"/>
      <c r="U4" s="114"/>
      <c r="V4" s="324">
        <f>T5+P5+L5+H5</f>
        <v>7</v>
      </c>
      <c r="W4" s="326">
        <f>V4+V6</f>
        <v>7</v>
      </c>
      <c r="X4" s="329">
        <f>J4+J5+L4+N4+N5+P4+H4+F4+F5+R4+R5+T4</f>
        <v>126</v>
      </c>
      <c r="Y4" s="331">
        <f>K5+K4+M4+O5+O4+U4+I4+G4+G5+Q4+S4+S5</f>
        <v>94</v>
      </c>
      <c r="Z4" s="350">
        <f>X4+X6</f>
        <v>126</v>
      </c>
      <c r="AA4" s="353">
        <f>Y4+Y6</f>
        <v>94</v>
      </c>
      <c r="AB4" s="356" t="s">
        <v>248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7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360">
        <f>AD4/AE4</f>
        <v>3.5</v>
      </c>
      <c r="AG4" s="345">
        <f>Z4/AA4</f>
        <v>1.3404255319148937</v>
      </c>
    </row>
    <row r="5" spans="1:33" ht="15.75" customHeight="1" thickBot="1" x14ac:dyDescent="0.3">
      <c r="A5" s="313"/>
      <c r="B5" s="318"/>
      <c r="C5" s="319"/>
      <c r="D5" s="319"/>
      <c r="E5" s="320"/>
      <c r="F5" s="297">
        <v>15</v>
      </c>
      <c r="G5" s="298">
        <v>13</v>
      </c>
      <c r="H5" s="426">
        <f>IF(AND(F4=0,F5=0),0,1)*0+IF(AND(F4&gt;G4,F5&gt;G5),1,0)*2+IF(AND(F4&lt;G4,F5&lt;G5),1,0)*IF(AND(F4=0,F5=0),0,1)+IF(H4&gt;I4,1,0)*2+IF(H4&lt;I4,1,0)*1</f>
        <v>2</v>
      </c>
      <c r="I5" s="427"/>
      <c r="J5" s="297">
        <v>15</v>
      </c>
      <c r="K5" s="298">
        <v>5</v>
      </c>
      <c r="L5" s="426">
        <f>IF(AND(J4=0,J5=0),0,1)*0+IF(AND(J4&gt;K4,J5&gt;K5),1,0)*2+IF(AND(J4&lt;K4,J5&lt;K5),1,0)*IF(AND(J4=0,J5=0),0,1)+IF(L4&gt;M4,1,0)*2+IF(L4&lt;M4,1,0)*1</f>
        <v>2</v>
      </c>
      <c r="M5" s="427"/>
      <c r="N5" s="297">
        <v>15</v>
      </c>
      <c r="O5" s="298">
        <v>10</v>
      </c>
      <c r="P5" s="426">
        <f>IF(AND(N4=0,N5=0),0,1)*0+IF(AND(N4&gt;O4,N5&gt;O5),1,0)*2+IF(AND(N4&lt;O4,N5&lt;O5),1,0)*IF(AND(N4=0,N5=0),0,1)+IF(P4&gt;Q4,1,0)*2+IF(P4&lt;Q4,1,0)*1</f>
        <v>1</v>
      </c>
      <c r="Q5" s="427"/>
      <c r="R5" s="299">
        <v>15</v>
      </c>
      <c r="S5" s="300">
        <v>8</v>
      </c>
      <c r="T5" s="426">
        <f>IF(AND(R4=0,R5=0),0,1)*0+IF(AND(R4&gt;S4,R5&gt;S5),1,0)*2+IF(AND(R4&lt;S4,R5&lt;S5),1,0)*IF(AND(R4=0,R5=0),0,1)+IF(T4&gt;U4,1,0)*2+IF(T4&lt;U4,1,0)*1</f>
        <v>2</v>
      </c>
      <c r="U5" s="427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301"/>
      <c r="G6" s="302"/>
      <c r="H6" s="258"/>
      <c r="I6" s="113"/>
      <c r="J6" s="301"/>
      <c r="K6" s="302"/>
      <c r="L6" s="258"/>
      <c r="M6" s="114"/>
      <c r="N6" s="301"/>
      <c r="O6" s="302"/>
      <c r="P6" s="258"/>
      <c r="Q6" s="113"/>
      <c r="R6" s="303"/>
      <c r="S6" s="304"/>
      <c r="T6" s="258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13"/>
      <c r="G7" s="111"/>
      <c r="H7" s="426">
        <f>IF(AND(F6=0,F7=0),0,1)*0+IF(AND(F6&gt;G6,F7&gt;G7),1,0)*2+IF(AND(F6&lt;G6,F7&lt;G7),1,0)*IF(AND(F6=0,F7=0),0,1)+IF(H6&gt;I6,1,0)*2+IF(H6&lt;I6,1,0)*1</f>
        <v>0</v>
      </c>
      <c r="I7" s="427"/>
      <c r="J7" s="112"/>
      <c r="K7" s="111"/>
      <c r="L7" s="406">
        <f>IF(AND(J6=0,J7=0),0,1)*0+IF(AND(J6&gt;K6,J7&gt;K7),1,0)*2+IF(AND(J6&lt;K6,J7&lt;K7),1,0)*IF(AND(J6=0,J7=0),0,1)+IF(L6&gt;M6,1,0)*2+IF(L6&lt;M6,1,0)*1</f>
        <v>0</v>
      </c>
      <c r="M7" s="407"/>
      <c r="N7" s="115"/>
      <c r="O7" s="111"/>
      <c r="P7" s="406">
        <f>IF(AND(N6=0,N7=0),0,1)*0+IF(AND(N6&gt;O6,N7&gt;O7),1,0)*2+IF(AND(N6&lt;O6,N7&lt;O7),1,0)*IF(AND(N6=0,N7=0),0,1)+IF(P6&gt;Q6,1,0)*2+IF(P6&lt;Q6,1,0)*1</f>
        <v>0</v>
      </c>
      <c r="Q7" s="407"/>
      <c r="R7" s="60"/>
      <c r="S7" s="59"/>
      <c r="T7" s="406">
        <f>IF(AND(R6=0,R7=0),0,1)*0+IF(AND(R6&gt;S6,R7&gt;S7),1,0)*2+IF(AND(R6&lt;S6,R7&lt;S7),1,0)*IF(AND(R6=0,R7=0),0,1)+IF(T6&gt;U6,1,0)*2+IF(T6&lt;U6,1,0)*1</f>
        <v>0</v>
      </c>
      <c r="U7" s="407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73</v>
      </c>
      <c r="B8" s="4">
        <f>G4</f>
        <v>10</v>
      </c>
      <c r="C8" s="5">
        <f>F4</f>
        <v>15</v>
      </c>
      <c r="D8" s="6">
        <f>I4</f>
        <v>0</v>
      </c>
      <c r="E8" s="7">
        <f>H4</f>
        <v>0</v>
      </c>
      <c r="F8" s="429"/>
      <c r="G8" s="430"/>
      <c r="H8" s="430"/>
      <c r="I8" s="431"/>
      <c r="J8" s="305">
        <v>15</v>
      </c>
      <c r="K8" s="277">
        <v>17</v>
      </c>
      <c r="L8" s="89"/>
      <c r="M8" s="61"/>
      <c r="N8" s="90">
        <v>8</v>
      </c>
      <c r="O8" s="91">
        <v>15</v>
      </c>
      <c r="P8" s="89"/>
      <c r="Q8" s="62"/>
      <c r="R8" s="92">
        <v>7</v>
      </c>
      <c r="S8" s="91">
        <v>15</v>
      </c>
      <c r="T8" s="93">
        <v>5</v>
      </c>
      <c r="U8" s="61">
        <v>11</v>
      </c>
      <c r="V8" s="324">
        <f>T9+P9+L9+D9</f>
        <v>4</v>
      </c>
      <c r="W8" s="326">
        <f>V8+V10</f>
        <v>4</v>
      </c>
      <c r="X8" s="329">
        <f>J8+J9+L8+N8+N9+P8+D8+B8+B9+R8+R9+T8</f>
        <v>94</v>
      </c>
      <c r="Y8" s="331">
        <f>K9+K8+M8+O9+O8+U8+E8+C8+C9+S8+S9+Q8</f>
        <v>128</v>
      </c>
      <c r="Z8" s="329">
        <f>X8+X10</f>
        <v>94</v>
      </c>
      <c r="AA8" s="331">
        <f>Y8+Y10</f>
        <v>128</v>
      </c>
      <c r="AB8" s="356" t="s">
        <v>247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60">
        <f t="shared" ref="AF8" si="0">AD8/AE8</f>
        <v>0.125</v>
      </c>
      <c r="AG8" s="345">
        <f t="shared" ref="AG8" si="1">Z8/AA8</f>
        <v>0.734375</v>
      </c>
    </row>
    <row r="9" spans="1:33" ht="15.75" customHeight="1" thickBot="1" x14ac:dyDescent="0.3">
      <c r="A9" s="313"/>
      <c r="B9" s="8">
        <f>G5</f>
        <v>13</v>
      </c>
      <c r="C9" s="9">
        <f>F5</f>
        <v>15</v>
      </c>
      <c r="D9" s="370">
        <f>IF(AND(B8=0,B9=0),0,1)*0+IF(AND(B8&gt;C8,B9&gt;C9),1,0)*2+IF(AND(B8&lt;C8,B9&lt;C9),1,0)*IF(AND(B8=0,B9=0),0,1)+IF(D8&gt;E8,1,0)*2+IF(D8&lt;E8,1,0)*1</f>
        <v>1</v>
      </c>
      <c r="E9" s="371"/>
      <c r="F9" s="398"/>
      <c r="G9" s="399"/>
      <c r="H9" s="399"/>
      <c r="I9" s="400"/>
      <c r="J9" s="94">
        <v>13</v>
      </c>
      <c r="K9" s="95">
        <v>15</v>
      </c>
      <c r="L9" s="426">
        <f>IF(AND(J8=0,J9=0),0,1)*0+IF(AND(J8&gt;K8,J9&gt;K9),1,0)*2+IF(AND(J8&lt;K8,J9&lt;K9),1,0)*IF(AND(J8=0,J9=0),0,1)+IF(L8&gt;M8,1,0)*2+IF(L8&lt;M8,1,0)*1</f>
        <v>1</v>
      </c>
      <c r="M9" s="427"/>
      <c r="N9" s="94">
        <v>8</v>
      </c>
      <c r="O9" s="95">
        <v>15</v>
      </c>
      <c r="P9" s="426">
        <f>IF(AND(N8=0,N9=0),0,1)*0+IF(AND(N8&gt;O8,N9&gt;O9),1,0)*2+IF(AND(N8&lt;O8,N9&lt;O9),1,0)*IF(AND(N8=0,N9=0),0,1)+IF(P8&gt;Q8,1,0)*2+IF(P8&lt;Q8,1,0)*1</f>
        <v>1</v>
      </c>
      <c r="Q9" s="427"/>
      <c r="R9" s="96">
        <v>15</v>
      </c>
      <c r="S9" s="95">
        <v>10</v>
      </c>
      <c r="T9" s="426">
        <f>IF(AND(R8=0,R9=0),0,1)*0+IF(AND(R8&gt;S8,R9&gt;S9),1,0)*2+IF(AND(R8&lt;S8,R9&lt;S9),1,0)*IF(AND(R8=0,R9=0),0,1)+IF(T8&gt;U8,1,0)*2+IF(T8&lt;U8,1,0)*1</f>
        <v>1</v>
      </c>
      <c r="U9" s="427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98"/>
      <c r="G10" s="399"/>
      <c r="H10" s="399"/>
      <c r="I10" s="400"/>
      <c r="J10" s="284"/>
      <c r="K10" s="285"/>
      <c r="L10" s="306"/>
      <c r="M10" s="61"/>
      <c r="N10" s="284"/>
      <c r="O10" s="285"/>
      <c r="P10" s="306"/>
      <c r="Q10" s="62"/>
      <c r="R10" s="307"/>
      <c r="S10" s="285"/>
      <c r="T10" s="62"/>
      <c r="U10" s="228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01"/>
      <c r="G11" s="402"/>
      <c r="H11" s="402"/>
      <c r="I11" s="403"/>
      <c r="J11" s="67"/>
      <c r="K11" s="68"/>
      <c r="L11" s="426">
        <f>IF(AND(J10=0,J11=0),0,1)*0+IF(AND(J10&gt;K10,J11&gt;K11),1,0)*2+IF(AND(J10&lt;K10,J11&lt;K11),1,0)*IF(AND(J10=0,J11=0),0,1)+IF(L10&gt;M10,1,0)*2+IF(L10&lt;M10,1,0)*1</f>
        <v>0</v>
      </c>
      <c r="M11" s="427"/>
      <c r="N11" s="67"/>
      <c r="O11" s="68"/>
      <c r="P11" s="406">
        <f>IF(AND(N10=0,N11=0),0,1)*0+IF(AND(N10&gt;O10,N11&gt;O11),1,0)*2+IF(AND(N10&lt;O10,N11&lt;O11),1,0)*IF(AND(N10=0,N11=0),0,1)+IF(P10&gt;Q10,1,0)*2+IF(P10&lt;Q10,1,0)*1</f>
        <v>0</v>
      </c>
      <c r="Q11" s="407"/>
      <c r="R11" s="69"/>
      <c r="S11" s="68"/>
      <c r="T11" s="406">
        <f>IF(AND(R10=0,R11=0),0,1)*0+IF(AND(R10&gt;S10,R11&gt;S11),1,0)*2+IF(AND(R10&lt;S10,R11&lt;S11),1,0)*IF(AND(R10=0,R11=0),0,1)+IF(T10&gt;U10,1,0)*2+IF(T10&lt;U10,1,0)*1</f>
        <v>0</v>
      </c>
      <c r="U11" s="407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74</v>
      </c>
      <c r="B12" s="39">
        <f>K4</f>
        <v>10</v>
      </c>
      <c r="C12" s="56">
        <f>J4</f>
        <v>15</v>
      </c>
      <c r="D12" s="54">
        <f>M4</f>
        <v>0</v>
      </c>
      <c r="E12" s="61">
        <f>L4</f>
        <v>0</v>
      </c>
      <c r="F12" s="265">
        <f>K8</f>
        <v>17</v>
      </c>
      <c r="G12" s="266">
        <f>J8</f>
        <v>15</v>
      </c>
      <c r="H12" s="267">
        <f>M8</f>
        <v>0</v>
      </c>
      <c r="I12" s="62">
        <f>L8</f>
        <v>0</v>
      </c>
      <c r="J12" s="423"/>
      <c r="K12" s="424"/>
      <c r="L12" s="424"/>
      <c r="M12" s="425"/>
      <c r="N12" s="276">
        <v>12</v>
      </c>
      <c r="O12" s="277">
        <v>15</v>
      </c>
      <c r="P12" s="89">
        <v>3</v>
      </c>
      <c r="Q12" s="62">
        <v>11</v>
      </c>
      <c r="R12" s="92">
        <v>14</v>
      </c>
      <c r="S12" s="91">
        <v>16</v>
      </c>
      <c r="T12" s="62">
        <v>11</v>
      </c>
      <c r="U12" s="125">
        <v>9</v>
      </c>
      <c r="V12" s="324">
        <f>P13+H13+D13+T13</f>
        <v>6</v>
      </c>
      <c r="W12" s="326">
        <f>V12+V14</f>
        <v>6</v>
      </c>
      <c r="X12" s="329">
        <f>H12+F12+F13+D12+B12+B13+N12+N13+P12+R12+R13+T12</f>
        <v>119</v>
      </c>
      <c r="Y12" s="331">
        <f>I12+G12+G13+E12+C12+C13+O13+O12+U12+S12+S13+Q12</f>
        <v>137</v>
      </c>
      <c r="Z12" s="329">
        <f>X12+X14</f>
        <v>119</v>
      </c>
      <c r="AA12" s="331">
        <f>Y12+Y14</f>
        <v>137</v>
      </c>
      <c r="AB12" s="356" t="s">
        <v>246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360">
        <f t="shared" ref="AF12" si="2">AD12/AE12</f>
        <v>1</v>
      </c>
      <c r="AG12" s="345">
        <f t="shared" ref="AG12" si="3">Z12/AA12</f>
        <v>0.86861313868613144</v>
      </c>
    </row>
    <row r="13" spans="1:33" ht="15.75" customHeight="1" thickBot="1" x14ac:dyDescent="0.3">
      <c r="A13" s="313"/>
      <c r="B13" s="55">
        <f>K5</f>
        <v>5</v>
      </c>
      <c r="C13" s="57">
        <f>J5</f>
        <v>15</v>
      </c>
      <c r="D13" s="370">
        <f>IF(AND(B12=0,B13=0),0,1)*0+IF(AND(B12&gt;C12,B13&gt;C13),1,0)*2+IF(AND(B12&lt;C12,B13&lt;C13),1,0)*IF(AND(B12=0,B13=0),0,1)+IF(D12&gt;E12,1,0)*2+IF(D12&lt;E12,1,0)*1</f>
        <v>1</v>
      </c>
      <c r="E13" s="371"/>
      <c r="F13" s="233">
        <f>K9</f>
        <v>15</v>
      </c>
      <c r="G13" s="234">
        <f>J9</f>
        <v>13</v>
      </c>
      <c r="H13" s="426">
        <f>IF(AND(F12=0,F13=0),0,1)*0+IF(AND(F12&gt;G12,F13&gt;G13),1,0)*2+IF(AND(F12&lt;G12,F13&lt;G13),1,0)*IF(AND(F12=0,F13=0),0,1)+IF(H12&gt;I12,1,0)*2+IF(H12&lt;I12,1,0)*1</f>
        <v>2</v>
      </c>
      <c r="I13" s="427"/>
      <c r="J13" s="364"/>
      <c r="K13" s="365"/>
      <c r="L13" s="365"/>
      <c r="M13" s="366"/>
      <c r="N13" s="94">
        <v>15</v>
      </c>
      <c r="O13" s="95">
        <v>13</v>
      </c>
      <c r="P13" s="426">
        <f>IF(AND(N12=0,N13=0),0,1)*0+IF(AND(N12&gt;O12,N13&gt;O13),1,0)*2+IF(AND(N12&lt;O12,N13&lt;O13),1,0)*IF(AND(N12=0,N13=0),0,1)+IF(P12&gt;Q12,1,0)*2+IF(P12&lt;Q12,1,0)*1</f>
        <v>1</v>
      </c>
      <c r="Q13" s="427"/>
      <c r="R13" s="96">
        <v>17</v>
      </c>
      <c r="S13" s="95">
        <v>15</v>
      </c>
      <c r="T13" s="426">
        <f>IF(AND(R12=0,R13=0),0,1)*0+IF(AND(R12&gt;S12,R13&gt;S13),1,0)*2+IF(AND(R12&lt;S12,R13&lt;S13),1,0)*IF(AND(R12=0,R13=0),0,1)+IF(T12&gt;U12,1,0)*2+IF(T12&lt;U12,1,0)*1</f>
        <v>2</v>
      </c>
      <c r="U13" s="427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72">
        <f>K10</f>
        <v>0</v>
      </c>
      <c r="G14" s="273">
        <f>J10</f>
        <v>0</v>
      </c>
      <c r="H14" s="274">
        <f>M10</f>
        <v>0</v>
      </c>
      <c r="I14" s="62">
        <f>L10</f>
        <v>0</v>
      </c>
      <c r="J14" s="364"/>
      <c r="K14" s="365"/>
      <c r="L14" s="365"/>
      <c r="M14" s="366"/>
      <c r="N14" s="284"/>
      <c r="O14" s="285"/>
      <c r="P14" s="306"/>
      <c r="Q14" s="62"/>
      <c r="R14" s="307"/>
      <c r="S14" s="285"/>
      <c r="T14" s="62"/>
      <c r="U14" s="228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426">
        <f>IF(AND(F14=0,F15=0),0,1)*0+IF(AND(F14&gt;G14,F15&gt;G15),1,0)*2+IF(AND(F14&lt;G14,F15&lt;G15),1,0)*IF(AND(F14=0,F15=0),0,1)+IF(H14&gt;I14,1,0)*2+IF(H14&lt;I14,1,0)*1</f>
        <v>0</v>
      </c>
      <c r="I15" s="427"/>
      <c r="J15" s="367"/>
      <c r="K15" s="368"/>
      <c r="L15" s="368"/>
      <c r="M15" s="369"/>
      <c r="N15" s="67"/>
      <c r="O15" s="68"/>
      <c r="P15" s="426">
        <f>IF(AND(N14=0,N15=0),0,1)*0+IF(AND(N14&gt;O14,N15&gt;O15),1,0)*2+IF(AND(N14&lt;O14,N15&lt;O15),1,0)*IF(AND(N14=0,N15=0),0,1)+IF(P14&gt;Q14,1,0)*2+IF(P14&lt;Q14,1,0)*1</f>
        <v>0</v>
      </c>
      <c r="Q15" s="427"/>
      <c r="R15" s="69"/>
      <c r="S15" s="68"/>
      <c r="T15" s="426">
        <f>IF(AND(R14=0,R15=0),0,1)*0+IF(AND(R14&gt;S14,R15&gt;S15),1,0)*2+IF(AND(R14&lt;S14,R15&lt;S15),1,0)*IF(AND(R14=0,R15=0),0,1)+IF(T14&gt;U14,1,0)*2+IF(T14&lt;U14,1,0)*1</f>
        <v>0</v>
      </c>
      <c r="U15" s="427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75</v>
      </c>
      <c r="B16" s="39">
        <f>O4</f>
        <v>15</v>
      </c>
      <c r="C16" s="56">
        <f>N4</f>
        <v>11</v>
      </c>
      <c r="D16" s="54">
        <f>Q4</f>
        <v>12</v>
      </c>
      <c r="E16" s="24">
        <f>P4</f>
        <v>10</v>
      </c>
      <c r="F16" s="265">
        <f>O8</f>
        <v>15</v>
      </c>
      <c r="G16" s="266">
        <f>N8</f>
        <v>8</v>
      </c>
      <c r="H16" s="267">
        <f>Q8</f>
        <v>0</v>
      </c>
      <c r="I16" s="275">
        <f>P8</f>
        <v>0</v>
      </c>
      <c r="J16" s="276">
        <f>O12</f>
        <v>15</v>
      </c>
      <c r="K16" s="277">
        <f>N12</f>
        <v>12</v>
      </c>
      <c r="L16" s="278">
        <f>Q12</f>
        <v>11</v>
      </c>
      <c r="M16" s="279">
        <f>P12</f>
        <v>3</v>
      </c>
      <c r="N16" s="429"/>
      <c r="O16" s="430"/>
      <c r="P16" s="430"/>
      <c r="Q16" s="431"/>
      <c r="R16" s="308">
        <v>15</v>
      </c>
      <c r="S16" s="309">
        <v>13</v>
      </c>
      <c r="T16" s="280"/>
      <c r="U16" s="281"/>
      <c r="V16" s="324">
        <f>H17+D17+L17+T17</f>
        <v>8</v>
      </c>
      <c r="W16" s="326">
        <f>V16+V18</f>
        <v>8</v>
      </c>
      <c r="X16" s="329">
        <f>J16+J17+L16+B16+B17+D16+F16+F17+H16+R16+R17+T16</f>
        <v>138</v>
      </c>
      <c r="Y16" s="331">
        <f>K17+K16+M16+C17+C16+E16+I16+G16+G17+S16+S17+U16</f>
        <v>110</v>
      </c>
      <c r="Z16" s="329">
        <f>X16+X18</f>
        <v>138</v>
      </c>
      <c r="AA16" s="331">
        <f>Y16+Y18</f>
        <v>110</v>
      </c>
      <c r="AB16" s="356" t="s">
        <v>245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360">
        <f t="shared" ref="AF16" si="4">AD16/AE16</f>
        <v>4</v>
      </c>
      <c r="AG16" s="345">
        <f t="shared" ref="AG16" si="5">Z16/AA16</f>
        <v>1.2545454545454546</v>
      </c>
    </row>
    <row r="17" spans="1:33" ht="15.75" customHeight="1" thickBot="1" x14ac:dyDescent="0.3">
      <c r="A17" s="313"/>
      <c r="B17" s="55">
        <f>O5</f>
        <v>10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2</v>
      </c>
      <c r="E17" s="371"/>
      <c r="F17" s="95">
        <f>O9</f>
        <v>15</v>
      </c>
      <c r="G17" s="234">
        <f>N9</f>
        <v>8</v>
      </c>
      <c r="H17" s="426">
        <f>IF(AND(F16=0,F17=0),0,1)*0+IF(AND(F16&gt;G16,F17&gt;G17),1,0)*2+IF(AND(F16&lt;G16,F17&lt;G17),1,0)*IF(AND(F16=0,F17=0),0,1)+IF(H16&gt;I16,1,0)*2+IF(H16&lt;I16,1,0)*1</f>
        <v>2</v>
      </c>
      <c r="I17" s="427"/>
      <c r="J17" s="94">
        <f>O13</f>
        <v>13</v>
      </c>
      <c r="K17" s="95">
        <f>N13</f>
        <v>15</v>
      </c>
      <c r="L17" s="426">
        <f>IF(AND(J16=0,J17=0),0,1)*0+IF(AND(J16&gt;K16,J17&gt;K17),1,0)*2+IF(AND(J16&lt;K16,J17&lt;K17),1,0)*IF(AND(J16=0,J17=0),0,1)+IF(L16&gt;M16,1,0)*2+IF(L16&lt;M16,1,0)*1</f>
        <v>2</v>
      </c>
      <c r="M17" s="427"/>
      <c r="N17" s="398"/>
      <c r="O17" s="399"/>
      <c r="P17" s="399"/>
      <c r="Q17" s="400"/>
      <c r="R17" s="104">
        <v>17</v>
      </c>
      <c r="S17" s="105">
        <v>15</v>
      </c>
      <c r="T17" s="426">
        <f>IF(AND(R16=0,R17=0),0,1)*0+IF(AND(R16&gt;S16,R17&gt;S17),1,0)*2+IF(AND(R16&lt;S16,R17&lt;S17),1,0)*IF(AND(R16=0,R17=0),0,1)+IF(T16&gt;U16,1,0)*2+IF(T16&lt;U16,1,0)*1</f>
        <v>2</v>
      </c>
      <c r="U17" s="427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72">
        <f>O10</f>
        <v>0</v>
      </c>
      <c r="G18" s="273">
        <f>N10</f>
        <v>0</v>
      </c>
      <c r="H18" s="27">
        <f>Q10</f>
        <v>0</v>
      </c>
      <c r="I18" s="62">
        <f>P10</f>
        <v>0</v>
      </c>
      <c r="J18" s="284">
        <f>O14</f>
        <v>0</v>
      </c>
      <c r="K18" s="285">
        <f>N14</f>
        <v>0</v>
      </c>
      <c r="L18" s="26">
        <f>Q14</f>
        <v>0</v>
      </c>
      <c r="M18" s="61">
        <f>P14</f>
        <v>0</v>
      </c>
      <c r="N18" s="398"/>
      <c r="O18" s="399"/>
      <c r="P18" s="399"/>
      <c r="Q18" s="400"/>
      <c r="R18" s="310"/>
      <c r="S18" s="311"/>
      <c r="T18" s="50"/>
      <c r="U18" s="246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406">
        <f>IF(AND(F18=0,F19=0),0,1)*0+IF(AND(F18&gt;G18,F19&gt;G19),1,0)*2+IF(AND(F18&lt;G18,F19&lt;G19),1,0)*IF(AND(F18=0,F19=0),0,1)+IF(H18&gt;I18,1,0)*2+IF(H18&lt;I18,1,0)*1</f>
        <v>0</v>
      </c>
      <c r="I19" s="407"/>
      <c r="J19" s="67">
        <f>O15</f>
        <v>0</v>
      </c>
      <c r="K19" s="68">
        <f>N15</f>
        <v>0</v>
      </c>
      <c r="L19" s="406">
        <f>IF(AND(J18=0,J19=0),0,1)*0+IF(AND(J18&gt;K18,J19&gt;K19),1,0)*2+IF(AND(J18&lt;K18,J19&lt;K19),1,0)*IF(AND(J18=0,J19=0),0,1)+IF(L18&gt;M18,1,0)*2+IF(L18&lt;M18,1,0)*1</f>
        <v>0</v>
      </c>
      <c r="M19" s="407"/>
      <c r="N19" s="401"/>
      <c r="O19" s="402"/>
      <c r="P19" s="402"/>
      <c r="Q19" s="403"/>
      <c r="R19" s="52"/>
      <c r="S19" s="53"/>
      <c r="T19" s="426">
        <f>IF(AND(R18=0,R19=0),0,1)*0+IF(AND(R18&gt;S18,R19&gt;S19),1,0)*2+IF(AND(R18&lt;S18,R19&lt;S19),1,0)*IF(AND(R18=0,R19=0),0,1)+IF(T18&gt;U18,1,0)*2+IF(T18&lt;U18,1,0)*1</f>
        <v>0</v>
      </c>
      <c r="U19" s="427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76</v>
      </c>
      <c r="B20" s="39">
        <f>S4</f>
        <v>11</v>
      </c>
      <c r="C20" s="28">
        <f>R4</f>
        <v>15</v>
      </c>
      <c r="D20" s="38">
        <f>U4</f>
        <v>0</v>
      </c>
      <c r="E20" s="24">
        <f>T4</f>
        <v>0</v>
      </c>
      <c r="F20" s="16">
        <f>S8</f>
        <v>15</v>
      </c>
      <c r="G20" s="17">
        <f>R8</f>
        <v>7</v>
      </c>
      <c r="H20" s="77">
        <f>U8</f>
        <v>11</v>
      </c>
      <c r="I20" s="62">
        <f>T8</f>
        <v>5</v>
      </c>
      <c r="J20" s="74">
        <f>S12</f>
        <v>16</v>
      </c>
      <c r="K20" s="79">
        <f>R12</f>
        <v>14</v>
      </c>
      <c r="L20" s="77">
        <f>U12</f>
        <v>9</v>
      </c>
      <c r="M20" s="61">
        <f>T12</f>
        <v>11</v>
      </c>
      <c r="N20" s="40">
        <f>S16</f>
        <v>13</v>
      </c>
      <c r="O20" s="29">
        <f>R16</f>
        <v>15</v>
      </c>
      <c r="P20" s="6">
        <f>U16</f>
        <v>0</v>
      </c>
      <c r="Q20" s="13">
        <f>T16</f>
        <v>0</v>
      </c>
      <c r="R20" s="364"/>
      <c r="S20" s="365"/>
      <c r="T20" s="365"/>
      <c r="U20" s="366"/>
      <c r="V20" s="324">
        <f>P21+L21+H21+D21</f>
        <v>5</v>
      </c>
      <c r="W20" s="327">
        <f>V20+V22</f>
        <v>5</v>
      </c>
      <c r="X20" s="329">
        <f>P20+N20+N21+L20+J20+J21+H20+F20+F21+D20+B20+B21</f>
        <v>123</v>
      </c>
      <c r="Y20" s="331">
        <f>Q20+O20+O21+M20+K20+K21+I20+G20+G21+E20+C20+C21</f>
        <v>131</v>
      </c>
      <c r="Z20" s="372">
        <f>X20+X22</f>
        <v>123</v>
      </c>
      <c r="AA20" s="374">
        <f>Y20+Y22</f>
        <v>131</v>
      </c>
      <c r="AB20" s="357" t="s">
        <v>244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360">
        <f t="shared" ref="AF20" si="6">AD20/AE20</f>
        <v>0.42857142857142855</v>
      </c>
      <c r="AG20" s="345">
        <f t="shared" ref="AG20" si="7">Z20/AA20</f>
        <v>0.93893129770992367</v>
      </c>
    </row>
    <row r="21" spans="1:33" ht="15.75" customHeight="1" thickBot="1" x14ac:dyDescent="0.3">
      <c r="A21" s="313"/>
      <c r="B21" s="55">
        <f>S5</f>
        <v>8</v>
      </c>
      <c r="C21" s="57">
        <f>R5</f>
        <v>15</v>
      </c>
      <c r="D21" s="370">
        <f>IF(AND(B20=0,B21=0),0,1)*0+IF(AND(B20&gt;C20,B21&gt;C21),1,0)*2+IF(AND(B20&lt;C20,B21&lt;C21),1,0)*IF(AND(B20=0,B21=0),0,1)+IF(D20&gt;E20,1,0)*2+IF(D20&lt;E20,1,0)*1</f>
        <v>1</v>
      </c>
      <c r="E21" s="371"/>
      <c r="F21" s="57">
        <f>S9</f>
        <v>10</v>
      </c>
      <c r="G21" s="19">
        <f>R9</f>
        <v>15</v>
      </c>
      <c r="H21" s="370">
        <f>IF(AND(F20=0,F21=0),0,1)*0+IF(AND(F20&gt;G20,F21&gt;G21),1,0)*2+IF(AND(F20&lt;G20,F21&lt;G21),1,0)*IF(AND(F20=0,F21=0),0,1)+IF(H20&gt;I20,1,0)*2+IF(H20&lt;I20,1,0)*1</f>
        <v>2</v>
      </c>
      <c r="I21" s="371"/>
      <c r="J21" s="55">
        <f>S13</f>
        <v>15</v>
      </c>
      <c r="K21" s="57">
        <f>R13</f>
        <v>17</v>
      </c>
      <c r="L21" s="370">
        <f>IF(AND(J20=0,J21=0),0,1)*0+IF(AND(J20&gt;K20,J21&gt;K21),1,0)*2+IF(AND(J20&lt;K20,J21&lt;K21),1,0)*IF(AND(J20=0,J21=0),0,1)+IF(L20&gt;M20,1,0)*2+IF(L20&lt;M20,1,0)*1</f>
        <v>1</v>
      </c>
      <c r="M21" s="371"/>
      <c r="N21" s="43">
        <f>S17</f>
        <v>15</v>
      </c>
      <c r="O21" s="44">
        <f>R17</f>
        <v>17</v>
      </c>
      <c r="P21" s="370">
        <f>IF(AND(N20=0,N21=0),0,1)*0+IF(AND(N20&gt;O20,N21&gt;O21),1,0)*2+IF(AND(N20&lt;O20,N21&lt;O21),1,0)*IF(AND(N20=0,N21=0),0,1)+IF(P20&gt;Q20,1,0)*2+IF(P20&lt;Q20,1,0)*1</f>
        <v>1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mergeCells count="129">
    <mergeCell ref="AF20:AF23"/>
    <mergeCell ref="AG20:AG23"/>
    <mergeCell ref="AG4:AG7"/>
    <mergeCell ref="AG8:AG11"/>
    <mergeCell ref="AD12:AD15"/>
    <mergeCell ref="AE12:AE15"/>
    <mergeCell ref="AF12:AF15"/>
    <mergeCell ref="AG12:AG15"/>
    <mergeCell ref="AD16:AD19"/>
    <mergeCell ref="AE16:AE19"/>
    <mergeCell ref="AF16:AF19"/>
    <mergeCell ref="AG16:AG19"/>
    <mergeCell ref="AD8:AD11"/>
    <mergeCell ref="AE8:AE11"/>
    <mergeCell ref="AF8:AF11"/>
    <mergeCell ref="X22:X23"/>
    <mergeCell ref="Y22:Y23"/>
    <mergeCell ref="D23:E23"/>
    <mergeCell ref="H23:I23"/>
    <mergeCell ref="L23:M23"/>
    <mergeCell ref="P23:Q23"/>
    <mergeCell ref="Y20:Y21"/>
    <mergeCell ref="AD20:AD23"/>
    <mergeCell ref="AE20:AE23"/>
    <mergeCell ref="A20:A23"/>
    <mergeCell ref="R20:U23"/>
    <mergeCell ref="V20:V21"/>
    <mergeCell ref="W20:W23"/>
    <mergeCell ref="X20:X21"/>
    <mergeCell ref="AB16:AB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D21:E21"/>
    <mergeCell ref="H21:I21"/>
    <mergeCell ref="L21:M21"/>
    <mergeCell ref="Z20:Z23"/>
    <mergeCell ref="AA20:AA23"/>
    <mergeCell ref="AB20:AB23"/>
    <mergeCell ref="P21:Q21"/>
    <mergeCell ref="V22:V23"/>
    <mergeCell ref="AB12:AB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AB8:AB11"/>
    <mergeCell ref="AD4:AD7"/>
    <mergeCell ref="AE4:AE7"/>
    <mergeCell ref="AF4:AF7"/>
    <mergeCell ref="T5:U5"/>
    <mergeCell ref="V6:V7"/>
    <mergeCell ref="X6:X7"/>
    <mergeCell ref="Y6:Y7"/>
    <mergeCell ref="T7:U7"/>
    <mergeCell ref="W8:W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D11:E11"/>
    <mergeCell ref="D9:E9"/>
    <mergeCell ref="L9:M9"/>
    <mergeCell ref="P9:Q9"/>
    <mergeCell ref="L11:M11"/>
    <mergeCell ref="P11:Q11"/>
    <mergeCell ref="V8:V9"/>
    <mergeCell ref="A8:A11"/>
    <mergeCell ref="F8:I11"/>
    <mergeCell ref="H15:I15"/>
    <mergeCell ref="P15:Q15"/>
    <mergeCell ref="D13:E13"/>
    <mergeCell ref="H13:I13"/>
    <mergeCell ref="A16:A19"/>
    <mergeCell ref="N16:Q19"/>
    <mergeCell ref="W16:W19"/>
    <mergeCell ref="D19:E19"/>
    <mergeCell ref="H19:I19"/>
    <mergeCell ref="L19:M19"/>
    <mergeCell ref="D17:E17"/>
    <mergeCell ref="H17:I17"/>
    <mergeCell ref="A12:A15"/>
    <mergeCell ref="J12:M15"/>
    <mergeCell ref="W12:W15"/>
    <mergeCell ref="D15:E15"/>
    <mergeCell ref="L17:M17"/>
    <mergeCell ref="P13:Q1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AB4" sqref="AB4:AB23"/>
    </sheetView>
  </sheetViews>
  <sheetFormatPr defaultRowHeight="15" x14ac:dyDescent="0.25"/>
  <cols>
    <col min="1" max="1" width="17.28515625" customWidth="1"/>
    <col min="2" max="2" width="4" customWidth="1"/>
    <col min="3" max="4" width="3.71093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" customWidth="1"/>
    <col min="20" max="20" width="3.7109375" customWidth="1"/>
    <col min="21" max="21" width="3.5703125" customWidth="1"/>
    <col min="22" max="22" width="4" customWidth="1"/>
    <col min="23" max="23" width="4.42578125" customWidth="1"/>
    <col min="24" max="26" width="4.140625" customWidth="1"/>
    <col min="27" max="27" width="4.28515625" customWidth="1"/>
    <col min="28" max="28" width="8.140625" customWidth="1"/>
    <col min="29" max="29" width="15.5703125" customWidth="1"/>
    <col min="31" max="31" width="9.5703125" customWidth="1"/>
  </cols>
  <sheetData>
    <row r="1" spans="1:33" ht="37.5" customHeight="1" x14ac:dyDescent="0.25">
      <c r="A1" s="336" t="s">
        <v>100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77</v>
      </c>
      <c r="B4" s="315"/>
      <c r="C4" s="316"/>
      <c r="D4" s="316"/>
      <c r="E4" s="317"/>
      <c r="F4" s="291">
        <v>12</v>
      </c>
      <c r="G4" s="292">
        <v>15</v>
      </c>
      <c r="H4" s="293">
        <v>14</v>
      </c>
      <c r="I4" s="113">
        <v>12</v>
      </c>
      <c r="J4" s="291">
        <v>15</v>
      </c>
      <c r="K4" s="294">
        <v>13</v>
      </c>
      <c r="L4" s="293">
        <v>11</v>
      </c>
      <c r="M4" s="114">
        <v>3</v>
      </c>
      <c r="N4" s="291">
        <v>15</v>
      </c>
      <c r="O4" s="294">
        <v>0</v>
      </c>
      <c r="P4" s="293"/>
      <c r="Q4" s="113"/>
      <c r="R4" s="295">
        <v>15</v>
      </c>
      <c r="S4" s="296">
        <v>10</v>
      </c>
      <c r="T4" s="293"/>
      <c r="U4" s="114"/>
      <c r="V4" s="324">
        <f>T5+P5+L5+H5</f>
        <v>8</v>
      </c>
      <c r="W4" s="326">
        <f>V4+V6</f>
        <v>8</v>
      </c>
      <c r="X4" s="329">
        <f>J4+J5+L4+N4+N5+P4+H4+F4+F5+R4+R5+T4</f>
        <v>139</v>
      </c>
      <c r="Y4" s="331">
        <f>K5+K4+M4+O5+O4+U4+I4+G4+G5+Q4+S4+S5</f>
        <v>91</v>
      </c>
      <c r="Z4" s="350">
        <f>X4+X6</f>
        <v>139</v>
      </c>
      <c r="AA4" s="353">
        <f>Y4+Y6</f>
        <v>91</v>
      </c>
      <c r="AB4" s="356" t="s">
        <v>245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360">
        <f>AD4/AE4</f>
        <v>4</v>
      </c>
      <c r="AG4" s="345">
        <f>Z4/AA4</f>
        <v>1.5274725274725274</v>
      </c>
    </row>
    <row r="5" spans="1:33" ht="15.75" customHeight="1" thickBot="1" x14ac:dyDescent="0.3">
      <c r="A5" s="313"/>
      <c r="B5" s="318"/>
      <c r="C5" s="319"/>
      <c r="D5" s="319"/>
      <c r="E5" s="320"/>
      <c r="F5" s="121">
        <v>15</v>
      </c>
      <c r="G5" s="122">
        <v>7</v>
      </c>
      <c r="H5" s="426">
        <f>IF(AND(F4=0,F5=0),0,1)*0+IF(AND(F4&gt;G4,F5&gt;G5),1,0)*2+IF(AND(F4&lt;G4,F5&lt;G5),1,0)*IF(AND(F4=0,F5=0),0,1)+IF(H4&gt;I4,1,0)*2+IF(H4&lt;I4,1,0)*1</f>
        <v>2</v>
      </c>
      <c r="I5" s="427"/>
      <c r="J5" s="121">
        <v>9</v>
      </c>
      <c r="K5" s="122">
        <v>15</v>
      </c>
      <c r="L5" s="426">
        <f>IF(AND(J4=0,J5=0),0,1)*0+IF(AND(J4&gt;K4,J5&gt;K5),1,0)*2+IF(AND(J4&lt;K4,J5&lt;K5),1,0)*IF(AND(J4=0,J5=0),0,1)+IF(L4&gt;M4,1,0)*2+IF(L4&lt;M4,1,0)*1</f>
        <v>2</v>
      </c>
      <c r="M5" s="427"/>
      <c r="N5" s="121">
        <v>15</v>
      </c>
      <c r="O5" s="122">
        <v>0</v>
      </c>
      <c r="P5" s="426">
        <f>IF(AND(N4=0,N5=0),0,1)*0+IF(AND(N4&gt;O4,N5&gt;O5),1,0)*2+IF(AND(N4&lt;O4,N5&lt;O5),1,0)*IF(AND(N4=0,N5=0),0,1)+IF(P4&gt;Q4,1,0)*2+IF(P4&lt;Q4,1,0)*1</f>
        <v>2</v>
      </c>
      <c r="Q5" s="427"/>
      <c r="R5" s="128">
        <v>18</v>
      </c>
      <c r="S5" s="123">
        <v>16</v>
      </c>
      <c r="T5" s="426">
        <f>IF(AND(R4=0,R5=0),0,1)*0+IF(AND(R4&gt;S4,R5&gt;S5),1,0)*2+IF(AND(R4&lt;S4,R5&lt;S5),1,0)*IF(AND(R4=0,R5=0),0,1)+IF(T4&gt;U4,1,0)*2+IF(T4&lt;U4,1,0)*1</f>
        <v>2</v>
      </c>
      <c r="U5" s="427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301"/>
      <c r="G6" s="302"/>
      <c r="H6" s="258"/>
      <c r="I6" s="113"/>
      <c r="J6" s="301"/>
      <c r="K6" s="302"/>
      <c r="L6" s="258"/>
      <c r="M6" s="114"/>
      <c r="N6" s="301"/>
      <c r="O6" s="302"/>
      <c r="P6" s="258"/>
      <c r="Q6" s="113"/>
      <c r="R6" s="303"/>
      <c r="S6" s="304"/>
      <c r="T6" s="258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13"/>
      <c r="G7" s="111"/>
      <c r="H7" s="426">
        <f>IF(AND(F6=0,F7=0),0,1)*0+IF(AND(F6&gt;G6,F7&gt;G7),1,0)*2+IF(AND(F6&lt;G6,F7&lt;G7),1,0)*IF(AND(F6=0,F7=0),0,1)+IF(H6&gt;I6,1,0)*2+IF(H6&lt;I6,1,0)*1</f>
        <v>0</v>
      </c>
      <c r="I7" s="427"/>
      <c r="J7" s="112"/>
      <c r="K7" s="111"/>
      <c r="L7" s="406">
        <f>IF(AND(J6=0,J7=0),0,1)*0+IF(AND(J6&gt;K6,J7&gt;K7),1,0)*2+IF(AND(J6&lt;K6,J7&lt;K7),1,0)*IF(AND(J6=0,J7=0),0,1)+IF(L6&gt;M6,1,0)*2+IF(L6&lt;M6,1,0)*1</f>
        <v>0</v>
      </c>
      <c r="M7" s="407"/>
      <c r="N7" s="115"/>
      <c r="O7" s="111"/>
      <c r="P7" s="406">
        <f>IF(AND(N6=0,N7=0),0,1)*0+IF(AND(N6&gt;O6,N7&gt;O7),1,0)*2+IF(AND(N6&lt;O6,N7&lt;O7),1,0)*IF(AND(N6=0,N7=0),0,1)+IF(P6&gt;Q6,1,0)*2+IF(P6&lt;Q6,1,0)*1</f>
        <v>0</v>
      </c>
      <c r="Q7" s="407"/>
      <c r="R7" s="60"/>
      <c r="S7" s="59"/>
      <c r="T7" s="406">
        <f>IF(AND(R6=0,R7=0),0,1)*0+IF(AND(R6&gt;S6,R7&gt;S7),1,0)*2+IF(AND(R6&lt;S6,R7&lt;S7),1,0)*IF(AND(R6=0,R7=0),0,1)+IF(T6&gt;U6,1,0)*2+IF(T6&lt;U6,1,0)*1</f>
        <v>0</v>
      </c>
      <c r="U7" s="407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78</v>
      </c>
      <c r="B8" s="4">
        <f>G4</f>
        <v>15</v>
      </c>
      <c r="C8" s="5">
        <f>F4</f>
        <v>12</v>
      </c>
      <c r="D8" s="6">
        <f>I4</f>
        <v>12</v>
      </c>
      <c r="E8" s="7">
        <f>H4</f>
        <v>14</v>
      </c>
      <c r="F8" s="429"/>
      <c r="G8" s="430"/>
      <c r="H8" s="430"/>
      <c r="I8" s="431"/>
      <c r="J8" s="305">
        <v>15</v>
      </c>
      <c r="K8" s="277">
        <v>7</v>
      </c>
      <c r="L8" s="89"/>
      <c r="M8" s="61"/>
      <c r="N8" s="90">
        <v>15</v>
      </c>
      <c r="O8" s="91">
        <v>0</v>
      </c>
      <c r="P8" s="89"/>
      <c r="Q8" s="62"/>
      <c r="R8" s="92">
        <v>15</v>
      </c>
      <c r="S8" s="91">
        <v>7</v>
      </c>
      <c r="T8" s="93">
        <v>11</v>
      </c>
      <c r="U8" s="61">
        <v>4</v>
      </c>
      <c r="V8" s="324">
        <f>T9+P9+L9+D9</f>
        <v>7</v>
      </c>
      <c r="W8" s="326">
        <f>V8+V10</f>
        <v>7</v>
      </c>
      <c r="X8" s="329">
        <f>J8+J9+L8+N8+N9+P8+D8+B8+B9+R8+R9+T8</f>
        <v>131</v>
      </c>
      <c r="Y8" s="331">
        <f>K9+K8+M8+O9+O8+U8+E8+C8+C9+S8+S9+Q8</f>
        <v>76</v>
      </c>
      <c r="Z8" s="329">
        <f>X8+X10</f>
        <v>131</v>
      </c>
      <c r="AA8" s="331">
        <f>Y8+Y10</f>
        <v>76</v>
      </c>
      <c r="AB8" s="356" t="s">
        <v>248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360">
        <f t="shared" ref="AF8" si="0">AD8/AE8</f>
        <v>2.3333333333333335</v>
      </c>
      <c r="AG8" s="345">
        <f t="shared" ref="AG8" si="1">Z8/AA8</f>
        <v>1.7236842105263157</v>
      </c>
    </row>
    <row r="9" spans="1:33" ht="15.75" customHeight="1" thickBot="1" x14ac:dyDescent="0.3">
      <c r="A9" s="313"/>
      <c r="B9" s="8">
        <f>G5</f>
        <v>7</v>
      </c>
      <c r="C9" s="9">
        <f>F5</f>
        <v>15</v>
      </c>
      <c r="D9" s="370">
        <f>IF(AND(B8=0,B9=0),0,1)*0+IF(AND(B8&gt;C8,B9&gt;C9),1,0)*2+IF(AND(B8&lt;C8,B9&lt;C9),1,0)*IF(AND(B8=0,B9=0),0,1)+IF(D8&gt;E8,1,0)*2+IF(D8&lt;E8,1,0)*1</f>
        <v>1</v>
      </c>
      <c r="E9" s="371"/>
      <c r="F9" s="398"/>
      <c r="G9" s="399"/>
      <c r="H9" s="399"/>
      <c r="I9" s="400"/>
      <c r="J9" s="94">
        <v>15</v>
      </c>
      <c r="K9" s="95">
        <v>2</v>
      </c>
      <c r="L9" s="426">
        <f>IF(AND(J8=0,J9=0),0,1)*0+IF(AND(J8&gt;K8,J9&gt;K9),1,0)*2+IF(AND(J8&lt;K8,J9&lt;K9),1,0)*IF(AND(J8=0,J9=0),0,1)+IF(L8&gt;M8,1,0)*2+IF(L8&lt;M8,1,0)*1</f>
        <v>2</v>
      </c>
      <c r="M9" s="427"/>
      <c r="N9" s="94">
        <v>15</v>
      </c>
      <c r="O9" s="95">
        <v>0</v>
      </c>
      <c r="P9" s="426">
        <f>IF(AND(N8=0,N9=0),0,1)*0+IF(AND(N8&gt;O8,N9&gt;O9),1,0)*2+IF(AND(N8&lt;O8,N9&lt;O9),1,0)*IF(AND(N8=0,N9=0),0,1)+IF(P8&gt;Q8,1,0)*2+IF(P8&lt;Q8,1,0)*1</f>
        <v>2</v>
      </c>
      <c r="Q9" s="427"/>
      <c r="R9" s="96">
        <v>11</v>
      </c>
      <c r="S9" s="95">
        <v>15</v>
      </c>
      <c r="T9" s="426">
        <f>IF(AND(R8=0,R9=0),0,1)*0+IF(AND(R8&gt;S8,R9&gt;S9),1,0)*2+IF(AND(R8&lt;S8,R9&lt;S9),1,0)*IF(AND(R8=0,R9=0),0,1)+IF(T8&gt;U8,1,0)*2+IF(T8&lt;U8,1,0)*1</f>
        <v>2</v>
      </c>
      <c r="U9" s="427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98"/>
      <c r="G10" s="399"/>
      <c r="H10" s="399"/>
      <c r="I10" s="400"/>
      <c r="J10" s="284"/>
      <c r="K10" s="285"/>
      <c r="L10" s="306"/>
      <c r="M10" s="61"/>
      <c r="N10" s="284"/>
      <c r="O10" s="285"/>
      <c r="P10" s="306"/>
      <c r="Q10" s="62"/>
      <c r="R10" s="307"/>
      <c r="S10" s="285"/>
      <c r="T10" s="62"/>
      <c r="U10" s="228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01"/>
      <c r="G11" s="402"/>
      <c r="H11" s="402"/>
      <c r="I11" s="403"/>
      <c r="J11" s="67"/>
      <c r="K11" s="68"/>
      <c r="L11" s="426">
        <f>IF(AND(J10=0,J11=0),0,1)*0+IF(AND(J10&gt;K10,J11&gt;K11),1,0)*2+IF(AND(J10&lt;K10,J11&lt;K11),1,0)*IF(AND(J10=0,J11=0),0,1)+IF(L10&gt;M10,1,0)*2+IF(L10&lt;M10,1,0)*1</f>
        <v>0</v>
      </c>
      <c r="M11" s="427"/>
      <c r="N11" s="67"/>
      <c r="O11" s="68"/>
      <c r="P11" s="406">
        <f>IF(AND(N10=0,N11=0),0,1)*0+IF(AND(N10&gt;O10,N11&gt;O11),1,0)*2+IF(AND(N10&lt;O10,N11&lt;O11),1,0)*IF(AND(N10=0,N11=0),0,1)+IF(P10&gt;Q10,1,0)*2+IF(P10&lt;Q10,1,0)*1</f>
        <v>0</v>
      </c>
      <c r="Q11" s="407"/>
      <c r="R11" s="69"/>
      <c r="S11" s="68"/>
      <c r="T11" s="406">
        <f>IF(AND(R10=0,R11=0),0,1)*0+IF(AND(R10&gt;S10,R11&gt;S11),1,0)*2+IF(AND(R10&lt;S10,R11&lt;S11),1,0)*IF(AND(R10=0,R11=0),0,1)+IF(T10&gt;U10,1,0)*2+IF(T10&lt;U10,1,0)*1</f>
        <v>0</v>
      </c>
      <c r="U11" s="407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79</v>
      </c>
      <c r="B12" s="39">
        <f>K4</f>
        <v>13</v>
      </c>
      <c r="C12" s="56">
        <f>J4</f>
        <v>15</v>
      </c>
      <c r="D12" s="54">
        <f>M4</f>
        <v>3</v>
      </c>
      <c r="E12" s="61">
        <f>L4</f>
        <v>11</v>
      </c>
      <c r="F12" s="265">
        <f>K8</f>
        <v>7</v>
      </c>
      <c r="G12" s="266">
        <f>J8</f>
        <v>15</v>
      </c>
      <c r="H12" s="267">
        <f>M8</f>
        <v>0</v>
      </c>
      <c r="I12" s="62">
        <f>L8</f>
        <v>0</v>
      </c>
      <c r="J12" s="423"/>
      <c r="K12" s="424"/>
      <c r="L12" s="424"/>
      <c r="M12" s="425"/>
      <c r="N12" s="276">
        <v>15</v>
      </c>
      <c r="O12" s="277">
        <v>0</v>
      </c>
      <c r="P12" s="89"/>
      <c r="Q12" s="62"/>
      <c r="R12" s="92">
        <v>7</v>
      </c>
      <c r="S12" s="91">
        <v>15</v>
      </c>
      <c r="T12" s="62"/>
      <c r="U12" s="125"/>
      <c r="V12" s="324">
        <f>P13+H13+D13+T13</f>
        <v>5</v>
      </c>
      <c r="W12" s="326">
        <f>V12+V14</f>
        <v>5</v>
      </c>
      <c r="X12" s="329">
        <f>H12+F12+F13+D12+B12+B13+N12+N13+P12+R12+R13+T12</f>
        <v>81</v>
      </c>
      <c r="Y12" s="331">
        <f>I12+G12+G13+E12+C12+C13+O13+O12+U12+S12+S13+Q12</f>
        <v>95</v>
      </c>
      <c r="Z12" s="329">
        <f>X12+X14</f>
        <v>81</v>
      </c>
      <c r="AA12" s="331">
        <f>Y12+Y14</f>
        <v>95</v>
      </c>
      <c r="AB12" s="356" t="s">
        <v>244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3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360">
        <f t="shared" ref="AF12" si="2">AD12/AE12</f>
        <v>0.5</v>
      </c>
      <c r="AG12" s="345">
        <f t="shared" ref="AG12" si="3">Z12/AA12</f>
        <v>0.85263157894736841</v>
      </c>
    </row>
    <row r="13" spans="1:33" ht="15.75" customHeight="1" thickBot="1" x14ac:dyDescent="0.3">
      <c r="A13" s="313"/>
      <c r="B13" s="55">
        <f>K5</f>
        <v>15</v>
      </c>
      <c r="C13" s="57">
        <f>J5</f>
        <v>9</v>
      </c>
      <c r="D13" s="370">
        <f>IF(AND(B12=0,B13=0),0,1)*0+IF(AND(B12&gt;C12,B13&gt;C13),1,0)*2+IF(AND(B12&lt;C12,B13&lt;C13),1,0)*IF(AND(B12=0,B13=0),0,1)+IF(D12&gt;E12,1,0)*2+IF(D12&lt;E12,1,0)*1</f>
        <v>1</v>
      </c>
      <c r="E13" s="371"/>
      <c r="F13" s="233">
        <f>K9</f>
        <v>2</v>
      </c>
      <c r="G13" s="234">
        <f>J9</f>
        <v>15</v>
      </c>
      <c r="H13" s="426">
        <f>IF(AND(F12=0,F13=0),0,1)*0+IF(AND(F12&gt;G12,F13&gt;G13),1,0)*2+IF(AND(F12&lt;G12,F13&lt;G13),1,0)*IF(AND(F12=0,F13=0),0,1)+IF(H12&gt;I12,1,0)*2+IF(H12&lt;I12,1,0)*1</f>
        <v>1</v>
      </c>
      <c r="I13" s="427"/>
      <c r="J13" s="364"/>
      <c r="K13" s="365"/>
      <c r="L13" s="365"/>
      <c r="M13" s="366"/>
      <c r="N13" s="94">
        <v>15</v>
      </c>
      <c r="O13" s="95">
        <v>0</v>
      </c>
      <c r="P13" s="426">
        <f>IF(AND(N12=0,N13=0),0,1)*0+IF(AND(N12&gt;O12,N13&gt;O13),1,0)*2+IF(AND(N12&lt;O12,N13&lt;O13),1,0)*IF(AND(N12=0,N13=0),0,1)+IF(P12&gt;Q12,1,0)*2+IF(P12&lt;Q12,1,0)*1</f>
        <v>2</v>
      </c>
      <c r="Q13" s="427"/>
      <c r="R13" s="96">
        <v>4</v>
      </c>
      <c r="S13" s="95">
        <v>15</v>
      </c>
      <c r="T13" s="426">
        <f>IF(AND(R12=0,R13=0),0,1)*0+IF(AND(R12&gt;S12,R13&gt;S13),1,0)*2+IF(AND(R12&lt;S12,R13&lt;S13),1,0)*IF(AND(R12=0,R13=0),0,1)+IF(T12&gt;U12,1,0)*2+IF(T12&lt;U12,1,0)*1</f>
        <v>1</v>
      </c>
      <c r="U13" s="427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72">
        <f>K10</f>
        <v>0</v>
      </c>
      <c r="G14" s="273">
        <f>J10</f>
        <v>0</v>
      </c>
      <c r="H14" s="274">
        <f>M10</f>
        <v>0</v>
      </c>
      <c r="I14" s="62">
        <f>L10</f>
        <v>0</v>
      </c>
      <c r="J14" s="364"/>
      <c r="K14" s="365"/>
      <c r="L14" s="365"/>
      <c r="M14" s="366"/>
      <c r="N14" s="284"/>
      <c r="O14" s="285"/>
      <c r="P14" s="306"/>
      <c r="Q14" s="62"/>
      <c r="R14" s="307"/>
      <c r="S14" s="285"/>
      <c r="T14" s="62"/>
      <c r="U14" s="228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426">
        <f>IF(AND(F14=0,F15=0),0,1)*0+IF(AND(F14&gt;G14,F15&gt;G15),1,0)*2+IF(AND(F14&lt;G14,F15&lt;G15),1,0)*IF(AND(F14=0,F15=0),0,1)+IF(H14&gt;I14,1,0)*2+IF(H14&lt;I14,1,0)*1</f>
        <v>0</v>
      </c>
      <c r="I15" s="427"/>
      <c r="J15" s="367"/>
      <c r="K15" s="368"/>
      <c r="L15" s="368"/>
      <c r="M15" s="369"/>
      <c r="N15" s="67"/>
      <c r="O15" s="68"/>
      <c r="P15" s="426">
        <f>IF(AND(N14=0,N15=0),0,1)*0+IF(AND(N14&gt;O14,N15&gt;O15),1,0)*2+IF(AND(N14&lt;O14,N15&lt;O15),1,0)*IF(AND(N14=0,N15=0),0,1)+IF(P14&gt;Q14,1,0)*2+IF(P14&lt;Q14,1,0)*1</f>
        <v>0</v>
      </c>
      <c r="Q15" s="427"/>
      <c r="R15" s="69"/>
      <c r="S15" s="68"/>
      <c r="T15" s="426">
        <f>IF(AND(R14=0,R15=0),0,1)*0+IF(AND(R14&gt;S14,R15&gt;S15),1,0)*2+IF(AND(R14&lt;S14,R15&lt;S15),1,0)*IF(AND(R14=0,R15=0),0,1)+IF(T14&gt;U14,1,0)*2+IF(T14&lt;U14,1,0)*1</f>
        <v>0</v>
      </c>
      <c r="U15" s="427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80</v>
      </c>
      <c r="B16" s="39">
        <f>O4</f>
        <v>0</v>
      </c>
      <c r="C16" s="56">
        <f>N4</f>
        <v>15</v>
      </c>
      <c r="D16" s="54">
        <f>Q4</f>
        <v>0</v>
      </c>
      <c r="E16" s="24">
        <f>P4</f>
        <v>0</v>
      </c>
      <c r="F16" s="265">
        <f>O8</f>
        <v>0</v>
      </c>
      <c r="G16" s="266">
        <f>N8</f>
        <v>15</v>
      </c>
      <c r="H16" s="267">
        <f>Q8</f>
        <v>0</v>
      </c>
      <c r="I16" s="275">
        <f>P8</f>
        <v>0</v>
      </c>
      <c r="J16" s="276">
        <f>O12</f>
        <v>0</v>
      </c>
      <c r="K16" s="277">
        <f>N12</f>
        <v>15</v>
      </c>
      <c r="L16" s="278">
        <f>Q12</f>
        <v>0</v>
      </c>
      <c r="M16" s="279">
        <f>P12</f>
        <v>0</v>
      </c>
      <c r="N16" s="429"/>
      <c r="O16" s="430"/>
      <c r="P16" s="430"/>
      <c r="Q16" s="431"/>
      <c r="R16" s="308">
        <v>0</v>
      </c>
      <c r="S16" s="309">
        <v>15</v>
      </c>
      <c r="T16" s="280"/>
      <c r="U16" s="281"/>
      <c r="V16" s="324">
        <f>H17+D17+L17+T17</f>
        <v>0</v>
      </c>
      <c r="W16" s="326">
        <f>V16+V18</f>
        <v>0</v>
      </c>
      <c r="X16" s="329">
        <f>J16+J17+L16+B16+B17+D16+F16+F17+H16+R16+R17+T16</f>
        <v>0</v>
      </c>
      <c r="Y16" s="331">
        <f>K17+K16+M16+C17+C16+E16+I16+G16+G17+S16+S17+U16</f>
        <v>120</v>
      </c>
      <c r="Z16" s="329">
        <f>X16+X18</f>
        <v>0</v>
      </c>
      <c r="AA16" s="331">
        <f>Y16+Y18</f>
        <v>120</v>
      </c>
      <c r="AB16" s="356" t="s">
        <v>247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360">
        <f t="shared" ref="AF16" si="4">AD16/AE16</f>
        <v>0</v>
      </c>
      <c r="AG16" s="345">
        <f t="shared" ref="AG16" si="5">Z16/AA16</f>
        <v>0</v>
      </c>
    </row>
    <row r="17" spans="1:33" ht="15.75" customHeight="1" thickBot="1" x14ac:dyDescent="0.3">
      <c r="A17" s="313"/>
      <c r="B17" s="55">
        <f>O5</f>
        <v>0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0</v>
      </c>
      <c r="E17" s="371"/>
      <c r="F17" s="95">
        <f>O9</f>
        <v>0</v>
      </c>
      <c r="G17" s="234">
        <f>N9</f>
        <v>15</v>
      </c>
      <c r="H17" s="426">
        <f>IF(AND(F16=0,F17=0),0,1)*0+IF(AND(F16&gt;G16,F17&gt;G17),1,0)*2+IF(AND(F16&lt;G16,F17&lt;G17),1,0)*IF(AND(F16=0,F17=0),0,1)+IF(H16&gt;I16,1,0)*2+IF(H16&lt;I16,1,0)*1</f>
        <v>0</v>
      </c>
      <c r="I17" s="427"/>
      <c r="J17" s="94">
        <f>O13</f>
        <v>0</v>
      </c>
      <c r="K17" s="95">
        <f>N13</f>
        <v>15</v>
      </c>
      <c r="L17" s="426">
        <f>IF(AND(J16=0,J17=0),0,1)*0+IF(AND(J16&gt;K16,J17&gt;K17),1,0)*2+IF(AND(J16&lt;K16,J17&lt;K17),1,0)*IF(AND(J16=0,J17=0),0,1)+IF(L16&gt;M16,1,0)*2+IF(L16&lt;M16,1,0)*1</f>
        <v>0</v>
      </c>
      <c r="M17" s="427"/>
      <c r="N17" s="398"/>
      <c r="O17" s="399"/>
      <c r="P17" s="399"/>
      <c r="Q17" s="400"/>
      <c r="R17" s="104">
        <v>0</v>
      </c>
      <c r="S17" s="105">
        <v>15</v>
      </c>
      <c r="T17" s="426">
        <f>IF(AND(R16=0,R17=0),0,1)*0+IF(AND(R16&gt;S16,R17&gt;S17),1,0)*2+IF(AND(R16&lt;S16,R17&lt;S17),1,0)*IF(AND(R16=0,R17=0),0,1)+IF(T16&gt;U16,1,0)*2+IF(T16&lt;U16,1,0)*1</f>
        <v>0</v>
      </c>
      <c r="U17" s="427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72">
        <f>O10</f>
        <v>0</v>
      </c>
      <c r="G18" s="273">
        <f>N10</f>
        <v>0</v>
      </c>
      <c r="H18" s="27">
        <f>Q10</f>
        <v>0</v>
      </c>
      <c r="I18" s="62">
        <f>P10</f>
        <v>0</v>
      </c>
      <c r="J18" s="284">
        <f>O14</f>
        <v>0</v>
      </c>
      <c r="K18" s="285">
        <f>N14</f>
        <v>0</v>
      </c>
      <c r="L18" s="26">
        <f>Q14</f>
        <v>0</v>
      </c>
      <c r="M18" s="61">
        <f>P14</f>
        <v>0</v>
      </c>
      <c r="N18" s="398"/>
      <c r="O18" s="399"/>
      <c r="P18" s="399"/>
      <c r="Q18" s="400"/>
      <c r="R18" s="310"/>
      <c r="S18" s="311"/>
      <c r="T18" s="50"/>
      <c r="U18" s="246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406">
        <f>IF(AND(F18=0,F19=0),0,1)*0+IF(AND(F18&gt;G18,F19&gt;G19),1,0)*2+IF(AND(F18&lt;G18,F19&lt;G19),1,0)*IF(AND(F18=0,F19=0),0,1)+IF(H18&gt;I18,1,0)*2+IF(H18&lt;I18,1,0)*1</f>
        <v>0</v>
      </c>
      <c r="I19" s="407"/>
      <c r="J19" s="67">
        <f>O15</f>
        <v>0</v>
      </c>
      <c r="K19" s="68">
        <f>N15</f>
        <v>0</v>
      </c>
      <c r="L19" s="406">
        <f>IF(AND(J18=0,J19=0),0,1)*0+IF(AND(J18&gt;K18,J19&gt;K19),1,0)*2+IF(AND(J18&lt;K18,J19&lt;K19),1,0)*IF(AND(J18=0,J19=0),0,1)+IF(L18&gt;M18,1,0)*2+IF(L18&lt;M18,1,0)*1</f>
        <v>0</v>
      </c>
      <c r="M19" s="407"/>
      <c r="N19" s="401"/>
      <c r="O19" s="402"/>
      <c r="P19" s="402"/>
      <c r="Q19" s="403"/>
      <c r="R19" s="52"/>
      <c r="S19" s="53"/>
      <c r="T19" s="426">
        <f>IF(AND(R18=0,R19=0),0,1)*0+IF(AND(R18&gt;S18,R19&gt;S19),1,0)*2+IF(AND(R18&lt;S18,R19&lt;S19),1,0)*IF(AND(R18=0,R19=0),0,1)+IF(T18&gt;U18,1,0)*2+IF(T18&lt;U18,1,0)*1</f>
        <v>0</v>
      </c>
      <c r="U19" s="427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81</v>
      </c>
      <c r="B20" s="39">
        <f>S4</f>
        <v>10</v>
      </c>
      <c r="C20" s="28">
        <f>R4</f>
        <v>15</v>
      </c>
      <c r="D20" s="38">
        <f>U4</f>
        <v>0</v>
      </c>
      <c r="E20" s="24">
        <f>T4</f>
        <v>0</v>
      </c>
      <c r="F20" s="16">
        <f>S8</f>
        <v>7</v>
      </c>
      <c r="G20" s="17">
        <f>R8</f>
        <v>15</v>
      </c>
      <c r="H20" s="77">
        <f>U8</f>
        <v>4</v>
      </c>
      <c r="I20" s="62">
        <f>T8</f>
        <v>11</v>
      </c>
      <c r="J20" s="74">
        <f>S12</f>
        <v>15</v>
      </c>
      <c r="K20" s="79">
        <f>R12</f>
        <v>7</v>
      </c>
      <c r="L20" s="77">
        <f>U12</f>
        <v>0</v>
      </c>
      <c r="M20" s="61">
        <f>T12</f>
        <v>0</v>
      </c>
      <c r="N20" s="40">
        <f>S16</f>
        <v>15</v>
      </c>
      <c r="O20" s="29">
        <f>R16</f>
        <v>0</v>
      </c>
      <c r="P20" s="6">
        <f>U16</f>
        <v>0</v>
      </c>
      <c r="Q20" s="13">
        <f>T16</f>
        <v>0</v>
      </c>
      <c r="R20" s="364"/>
      <c r="S20" s="365"/>
      <c r="T20" s="365"/>
      <c r="U20" s="366"/>
      <c r="V20" s="324">
        <f>P21+L21+H21+D21</f>
        <v>6</v>
      </c>
      <c r="W20" s="327">
        <f>V20+V22</f>
        <v>6</v>
      </c>
      <c r="X20" s="329">
        <f>P20+N20+N21+L20+J20+J21+H20+F20+F21+D20+B20+B21</f>
        <v>112</v>
      </c>
      <c r="Y20" s="331">
        <f>Q20+O20+O21+M20+K20+K21+I20+G20+G21+E20+C20+C21</f>
        <v>81</v>
      </c>
      <c r="Z20" s="372">
        <f>X20+X22</f>
        <v>112</v>
      </c>
      <c r="AA20" s="374">
        <f>Y20+Y22</f>
        <v>81</v>
      </c>
      <c r="AB20" s="357" t="s">
        <v>246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60">
        <f t="shared" ref="AF20" si="6">AD20/AE20</f>
        <v>1.25</v>
      </c>
      <c r="AG20" s="345">
        <f t="shared" ref="AG20" si="7">Z20/AA20</f>
        <v>1.382716049382716</v>
      </c>
    </row>
    <row r="21" spans="1:33" ht="15.75" customHeight="1" thickBot="1" x14ac:dyDescent="0.3">
      <c r="A21" s="313"/>
      <c r="B21" s="55">
        <f>S5</f>
        <v>16</v>
      </c>
      <c r="C21" s="57">
        <f>R5</f>
        <v>18</v>
      </c>
      <c r="D21" s="370">
        <f>IF(AND(B20=0,B21=0),0,1)*0+IF(AND(B20&gt;C20,B21&gt;C21),1,0)*2+IF(AND(B20&lt;C20,B21&lt;C21),1,0)*IF(AND(B20=0,B21=0),0,1)+IF(D20&gt;E20,1,0)*2+IF(D20&lt;E20,1,0)*1</f>
        <v>1</v>
      </c>
      <c r="E21" s="371"/>
      <c r="F21" s="57">
        <f>S9</f>
        <v>15</v>
      </c>
      <c r="G21" s="19">
        <f>R9</f>
        <v>11</v>
      </c>
      <c r="H21" s="370">
        <f>IF(AND(F20=0,F21=0),0,1)*0+IF(AND(F20&gt;G20,F21&gt;G21),1,0)*2+IF(AND(F20&lt;G20,F21&lt;G21),1,0)*IF(AND(F20=0,F21=0),0,1)+IF(H20&gt;I20,1,0)*2+IF(H20&lt;I20,1,0)*1</f>
        <v>1</v>
      </c>
      <c r="I21" s="371"/>
      <c r="J21" s="55">
        <f>S13</f>
        <v>15</v>
      </c>
      <c r="K21" s="57">
        <f>R13</f>
        <v>4</v>
      </c>
      <c r="L21" s="370">
        <f>IF(AND(J20=0,J21=0),0,1)*0+IF(AND(J20&gt;K20,J21&gt;K21),1,0)*2+IF(AND(J20&lt;K20,J21&lt;K21),1,0)*IF(AND(J20=0,J21=0),0,1)+IF(L20&gt;M20,1,0)*2+IF(L20&lt;M20,1,0)*1</f>
        <v>2</v>
      </c>
      <c r="M21" s="371"/>
      <c r="N21" s="43">
        <f>S17</f>
        <v>15</v>
      </c>
      <c r="O21" s="44">
        <f>R17</f>
        <v>0</v>
      </c>
      <c r="P21" s="370">
        <f>IF(AND(N20=0,N21=0),0,1)*0+IF(AND(N20&gt;O20,N21&gt;O21),1,0)*2+IF(AND(N20&lt;O20,N21&lt;O21),1,0)*IF(AND(N20=0,N21=0),0,1)+IF(P20&gt;Q20,1,0)*2+IF(P20&lt;Q20,1,0)*1</f>
        <v>2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W25" sqref="W25"/>
    </sheetView>
  </sheetViews>
  <sheetFormatPr defaultRowHeight="15" x14ac:dyDescent="0.25"/>
  <cols>
    <col min="1" max="1" width="16.85546875" customWidth="1"/>
    <col min="2" max="2" width="4.28515625" customWidth="1"/>
    <col min="3" max="4" width="4" customWidth="1"/>
    <col min="5" max="5" width="3.5703125" customWidth="1"/>
    <col min="6" max="6" width="3.85546875" customWidth="1"/>
    <col min="7" max="7" width="3.7109375" customWidth="1"/>
    <col min="8" max="8" width="3.5703125" customWidth="1"/>
    <col min="9" max="9" width="3.42578125" customWidth="1"/>
    <col min="10" max="10" width="4" customWidth="1"/>
    <col min="11" max="11" width="3.85546875" customWidth="1"/>
    <col min="12" max="12" width="3.7109375" customWidth="1"/>
    <col min="13" max="13" width="3.85546875" customWidth="1"/>
    <col min="14" max="14" width="4.28515625" customWidth="1"/>
    <col min="15" max="16" width="3.7109375" customWidth="1"/>
    <col min="17" max="17" width="3.5703125" customWidth="1"/>
    <col min="18" max="19" width="4" customWidth="1"/>
    <col min="20" max="20" width="3.7109375" customWidth="1"/>
    <col min="21" max="21" width="3.85546875" customWidth="1"/>
    <col min="22" max="22" width="4" customWidth="1"/>
    <col min="23" max="23" width="4.42578125" customWidth="1"/>
    <col min="24" max="24" width="4.28515625" customWidth="1"/>
    <col min="25" max="26" width="4.140625" customWidth="1"/>
    <col min="27" max="27" width="4.28515625" customWidth="1"/>
    <col min="28" max="28" width="8.140625" customWidth="1"/>
    <col min="29" max="29" width="10" customWidth="1"/>
    <col min="31" max="31" width="10" customWidth="1"/>
  </cols>
  <sheetData>
    <row r="1" spans="1:33" ht="35.25" customHeight="1" x14ac:dyDescent="0.25">
      <c r="A1" s="336" t="s">
        <v>101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82</v>
      </c>
      <c r="B4" s="315"/>
      <c r="C4" s="316"/>
      <c r="D4" s="316"/>
      <c r="E4" s="317"/>
      <c r="F4" s="291">
        <v>15</v>
      </c>
      <c r="G4" s="292">
        <v>5</v>
      </c>
      <c r="H4" s="293"/>
      <c r="I4" s="113"/>
      <c r="J4" s="291">
        <v>15</v>
      </c>
      <c r="K4" s="294">
        <v>0</v>
      </c>
      <c r="L4" s="293"/>
      <c r="M4" s="114"/>
      <c r="N4" s="291">
        <v>15</v>
      </c>
      <c r="O4" s="294">
        <v>10</v>
      </c>
      <c r="P4" s="37"/>
      <c r="Q4" s="113"/>
      <c r="R4" s="45"/>
      <c r="S4" s="46"/>
      <c r="T4" s="37"/>
      <c r="U4" s="114"/>
      <c r="V4" s="324">
        <f>T5+P5+L5+H5</f>
        <v>6</v>
      </c>
      <c r="W4" s="326">
        <f>V4+V6</f>
        <v>6</v>
      </c>
      <c r="X4" s="329">
        <f>J4+J5+L4+N4+N5+P4+H4+F4+F5+R4+R5+T4</f>
        <v>90</v>
      </c>
      <c r="Y4" s="331">
        <f>K5+K4+M4+O5+O4+U4+I4+G4+G5+Q4+S4+S5</f>
        <v>28</v>
      </c>
      <c r="Z4" s="350">
        <f>X4+X6</f>
        <v>90</v>
      </c>
      <c r="AA4" s="353">
        <f>Y4+Y6</f>
        <v>28</v>
      </c>
      <c r="AB4" s="356" t="s">
        <v>245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60" t="e">
        <f>AD4/AE4</f>
        <v>#DIV/0!</v>
      </c>
      <c r="AG4" s="345">
        <f>Z4/AA4</f>
        <v>3.2142857142857144</v>
      </c>
    </row>
    <row r="5" spans="1:33" ht="15.75" customHeight="1" thickBot="1" x14ac:dyDescent="0.3">
      <c r="A5" s="313"/>
      <c r="B5" s="318"/>
      <c r="C5" s="319"/>
      <c r="D5" s="319"/>
      <c r="E5" s="320"/>
      <c r="F5" s="121">
        <v>15</v>
      </c>
      <c r="G5" s="122">
        <v>6</v>
      </c>
      <c r="H5" s="426">
        <f>IF(AND(F4=0,F5=0),0,1)*0+IF(AND(F4&gt;G4,F5&gt;G5),1,0)*2+IF(AND(F4&lt;G4,F5&lt;G5),1,0)*IF(AND(F4=0,F5=0),0,1)+IF(H4&gt;I4,1,0)*2+IF(H4&lt;I4,1,0)*1</f>
        <v>2</v>
      </c>
      <c r="I5" s="427"/>
      <c r="J5" s="121">
        <v>15</v>
      </c>
      <c r="K5" s="122">
        <v>0</v>
      </c>
      <c r="L5" s="426">
        <f>IF(AND(J4=0,J5=0),0,1)*0+IF(AND(J4&gt;K4,J5&gt;K5),1,0)*2+IF(AND(J4&lt;K4,J5&lt;K5),1,0)*IF(AND(J4=0,J5=0),0,1)+IF(L4&gt;M4,1,0)*2+IF(L4&lt;M4,1,0)*1</f>
        <v>2</v>
      </c>
      <c r="M5" s="427"/>
      <c r="N5" s="121">
        <v>15</v>
      </c>
      <c r="O5" s="122">
        <v>7</v>
      </c>
      <c r="P5" s="370">
        <f>IF(AND(N4=0,N5=0),0,1)*0+IF(AND(N4&gt;O4,N5&gt;O5),1,0)*2+IF(AND(N4&lt;O4,N5&lt;O5),1,0)*IF(AND(N4=0,N5=0),0,1)+IF(P4&gt;Q4,1,0)*2+IF(P4&lt;Q4,1,0)*1</f>
        <v>2</v>
      </c>
      <c r="Q5" s="371"/>
      <c r="R5" s="47"/>
      <c r="S5" s="48"/>
      <c r="T5" s="370">
        <f>IF(AND(R4=0,R5=0),0,1)*0+IF(AND(R4&gt;S4,R5&gt;S5),1,0)*2+IF(AND(R4&lt;S4,R5&lt;S5),1,0)*IF(AND(R4=0,R5=0),0,1)+IF(T4&gt;U4,1,0)*2+IF(T4&lt;U4,1,0)*1</f>
        <v>0</v>
      </c>
      <c r="U5" s="371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301"/>
      <c r="G6" s="302"/>
      <c r="H6" s="258"/>
      <c r="I6" s="113"/>
      <c r="J6" s="301"/>
      <c r="K6" s="302"/>
      <c r="L6" s="258"/>
      <c r="M6" s="114"/>
      <c r="N6" s="301"/>
      <c r="O6" s="302"/>
      <c r="P6" s="84"/>
      <c r="Q6" s="113"/>
      <c r="R6" s="85"/>
      <c r="S6" s="86"/>
      <c r="T6" s="84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13"/>
      <c r="G7" s="111"/>
      <c r="H7" s="426">
        <f>IF(AND(F6=0,F7=0),0,1)*0+IF(AND(F6&gt;G6,F7&gt;G7),1,0)*2+IF(AND(F6&lt;G6,F7&lt;G7),1,0)*IF(AND(F6=0,F7=0),0,1)+IF(H6&gt;I6,1,0)*2+IF(H6&lt;I6,1,0)*1</f>
        <v>0</v>
      </c>
      <c r="I7" s="427"/>
      <c r="J7" s="112"/>
      <c r="K7" s="111"/>
      <c r="L7" s="406">
        <f>IF(AND(J6=0,J7=0),0,1)*0+IF(AND(J6&gt;K6,J7&gt;K7),1,0)*2+IF(AND(J6&lt;K6,J7&lt;K7),1,0)*IF(AND(J6=0,J7=0),0,1)+IF(L6&gt;M6,1,0)*2+IF(L6&lt;M6,1,0)*1</f>
        <v>0</v>
      </c>
      <c r="M7" s="407"/>
      <c r="N7" s="115"/>
      <c r="O7" s="111"/>
      <c r="P7" s="393">
        <f>IF(AND(N6=0,N7=0),0,1)*0+IF(AND(N6&gt;O6,N7&gt;O7),1,0)*2+IF(AND(N6&lt;O6,N7&lt;O7),1,0)*IF(AND(N6=0,N7=0),0,1)+IF(P6&gt;Q6,1,0)*2+IF(P6&lt;Q6,1,0)*1</f>
        <v>0</v>
      </c>
      <c r="Q7" s="394"/>
      <c r="R7" s="60"/>
      <c r="S7" s="59"/>
      <c r="T7" s="393">
        <f>IF(AND(R6=0,R7=0),0,1)*0+IF(AND(R6&gt;S6,R7&gt;S7),1,0)*2+IF(AND(R6&lt;S6,R7&lt;S7),1,0)*IF(AND(R6=0,R7=0),0,1)+IF(T6&gt;U6,1,0)*2+IF(T6&lt;U6,1,0)*1</f>
        <v>0</v>
      </c>
      <c r="U7" s="394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83</v>
      </c>
      <c r="B8" s="4">
        <f>G4</f>
        <v>5</v>
      </c>
      <c r="C8" s="5">
        <f>F4</f>
        <v>15</v>
      </c>
      <c r="D8" s="6">
        <f>I4</f>
        <v>0</v>
      </c>
      <c r="E8" s="7">
        <f>H4</f>
        <v>0</v>
      </c>
      <c r="F8" s="429"/>
      <c r="G8" s="430"/>
      <c r="H8" s="430"/>
      <c r="I8" s="431"/>
      <c r="J8" s="305">
        <v>15</v>
      </c>
      <c r="K8" s="277">
        <v>0</v>
      </c>
      <c r="L8" s="89"/>
      <c r="M8" s="61"/>
      <c r="N8" s="90">
        <v>12</v>
      </c>
      <c r="O8" s="91">
        <v>15</v>
      </c>
      <c r="P8" s="89"/>
      <c r="Q8" s="62"/>
      <c r="R8" s="92"/>
      <c r="S8" s="91"/>
      <c r="T8" s="93"/>
      <c r="U8" s="61"/>
      <c r="V8" s="324">
        <f>T9+P9+L9+D9</f>
        <v>4</v>
      </c>
      <c r="W8" s="326">
        <f>V8+V10</f>
        <v>4</v>
      </c>
      <c r="X8" s="329">
        <f>J8+J9+L8+N8+N9+P8+D8+B8+B9+R8+R9+T8</f>
        <v>56</v>
      </c>
      <c r="Y8" s="331">
        <f>K9+K8+M8+O9+O8+U8+E8+C8+C9+S8+S9+Q8</f>
        <v>60</v>
      </c>
      <c r="Z8" s="329">
        <f>X8+X10</f>
        <v>56</v>
      </c>
      <c r="AA8" s="331">
        <f>Y8+Y10</f>
        <v>60</v>
      </c>
      <c r="AB8" s="356" t="s">
        <v>246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360">
        <f t="shared" ref="AF8" si="0">AD8/AE8</f>
        <v>0.5</v>
      </c>
      <c r="AG8" s="345">
        <f t="shared" ref="AG8" si="1">Z8/AA8</f>
        <v>0.93333333333333335</v>
      </c>
    </row>
    <row r="9" spans="1:33" ht="15.75" customHeight="1" thickBot="1" x14ac:dyDescent="0.3">
      <c r="A9" s="313"/>
      <c r="B9" s="8">
        <f>G5</f>
        <v>6</v>
      </c>
      <c r="C9" s="9">
        <f>F5</f>
        <v>15</v>
      </c>
      <c r="D9" s="370">
        <f>IF(AND(B8=0,B9=0),0,1)*0+IF(AND(B8&gt;C8,B9&gt;C9),1,0)*2+IF(AND(B8&lt;C8,B9&lt;C9),1,0)*IF(AND(B8=0,B9=0),0,1)+IF(D8&gt;E8,1,0)*2+IF(D8&lt;E8,1,0)*1</f>
        <v>1</v>
      </c>
      <c r="E9" s="371"/>
      <c r="F9" s="398"/>
      <c r="G9" s="399"/>
      <c r="H9" s="399"/>
      <c r="I9" s="400"/>
      <c r="J9" s="94">
        <v>15</v>
      </c>
      <c r="K9" s="95">
        <v>0</v>
      </c>
      <c r="L9" s="426">
        <f>IF(AND(J8=0,J9=0),0,1)*0+IF(AND(J8&gt;K8,J9&gt;K9),1,0)*2+IF(AND(J8&lt;K8,J9&lt;K9),1,0)*IF(AND(J8=0,J9=0),0,1)+IF(L8&gt;M8,1,0)*2+IF(L8&lt;M8,1,0)*1</f>
        <v>2</v>
      </c>
      <c r="M9" s="427"/>
      <c r="N9" s="94">
        <v>3</v>
      </c>
      <c r="O9" s="95">
        <v>15</v>
      </c>
      <c r="P9" s="404">
        <f>IF(AND(N8=0,N9=0),0,1)*0+IF(AND(N8&gt;O8,N9&gt;O9),1,0)*2+IF(AND(N8&lt;O8,N9&lt;O9),1,0)*IF(AND(N8=0,N9=0),0,1)+IF(P8&gt;Q8,1,0)*2+IF(P8&lt;Q8,1,0)*1</f>
        <v>1</v>
      </c>
      <c r="Q9" s="405"/>
      <c r="R9" s="96"/>
      <c r="S9" s="95"/>
      <c r="T9" s="404">
        <f>IF(AND(R8=0,R9=0),0,1)*0+IF(AND(R8&gt;S8,R9&gt;S9),1,0)*2+IF(AND(R8&lt;S8,R9&lt;S9),1,0)*IF(AND(R8=0,R9=0),0,1)+IF(T8&gt;U8,1,0)*2+IF(T8&lt;U8,1,0)*1</f>
        <v>0</v>
      </c>
      <c r="U9" s="405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98"/>
      <c r="G10" s="399"/>
      <c r="H10" s="399"/>
      <c r="I10" s="400"/>
      <c r="J10" s="284"/>
      <c r="K10" s="285"/>
      <c r="L10" s="306"/>
      <c r="M10" s="61"/>
      <c r="N10" s="284"/>
      <c r="O10" s="285"/>
      <c r="P10" s="99"/>
      <c r="Q10" s="62"/>
      <c r="R10" s="100"/>
      <c r="S10" s="98"/>
      <c r="T10" s="62"/>
      <c r="U10" s="101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01"/>
      <c r="G11" s="402"/>
      <c r="H11" s="402"/>
      <c r="I11" s="403"/>
      <c r="J11" s="67"/>
      <c r="K11" s="68"/>
      <c r="L11" s="426">
        <f>IF(AND(J10=0,J11=0),0,1)*0+IF(AND(J10&gt;K10,J11&gt;K11),1,0)*2+IF(AND(J10&lt;K10,J11&lt;K11),1,0)*IF(AND(J10=0,J11=0),0,1)+IF(L10&gt;M10,1,0)*2+IF(L10&lt;M10,1,0)*1</f>
        <v>0</v>
      </c>
      <c r="M11" s="427"/>
      <c r="N11" s="67"/>
      <c r="O11" s="68"/>
      <c r="P11" s="393">
        <f>IF(AND(N10=0,N11=0),0,1)*0+IF(AND(N10&gt;O10,N11&gt;O11),1,0)*2+IF(AND(N10&lt;O10,N11&lt;O11),1,0)*IF(AND(N10=0,N11=0),0,1)+IF(P10&gt;Q10,1,0)*2+IF(P10&lt;Q10,1,0)*1</f>
        <v>0</v>
      </c>
      <c r="Q11" s="394"/>
      <c r="R11" s="69"/>
      <c r="S11" s="68"/>
      <c r="T11" s="393">
        <f>IF(AND(R10=0,R11=0),0,1)*0+IF(AND(R10&gt;S10,R11&gt;S11),1,0)*2+IF(AND(R10&lt;S10,R11&lt;S11),1,0)*IF(AND(R10=0,R11=0),0,1)+IF(T10&gt;U10,1,0)*2+IF(T10&lt;U10,1,0)*1</f>
        <v>0</v>
      </c>
      <c r="U11" s="394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84</v>
      </c>
      <c r="B12" s="39">
        <f>K4</f>
        <v>0</v>
      </c>
      <c r="C12" s="56">
        <f>J4</f>
        <v>15</v>
      </c>
      <c r="D12" s="54">
        <f>M4</f>
        <v>0</v>
      </c>
      <c r="E12" s="61">
        <f>L4</f>
        <v>0</v>
      </c>
      <c r="F12" s="265">
        <f>K8</f>
        <v>0</v>
      </c>
      <c r="G12" s="266">
        <f>J8</f>
        <v>15</v>
      </c>
      <c r="H12" s="267">
        <f>M8</f>
        <v>0</v>
      </c>
      <c r="I12" s="62">
        <f>L8</f>
        <v>0</v>
      </c>
      <c r="J12" s="423"/>
      <c r="K12" s="424"/>
      <c r="L12" s="424"/>
      <c r="M12" s="425"/>
      <c r="N12" s="276">
        <v>0</v>
      </c>
      <c r="O12" s="277">
        <v>15</v>
      </c>
      <c r="P12" s="73"/>
      <c r="Q12" s="62"/>
      <c r="R12" s="76"/>
      <c r="S12" s="75"/>
      <c r="T12" s="62"/>
      <c r="U12" s="78"/>
      <c r="V12" s="324">
        <f>P13+H13+D13+T13</f>
        <v>0</v>
      </c>
      <c r="W12" s="326">
        <f>V12+V14</f>
        <v>0</v>
      </c>
      <c r="X12" s="329">
        <f>H12+F12+F13+D12+B12+B13+N12+N13+P12+R12+R13+T12</f>
        <v>0</v>
      </c>
      <c r="Y12" s="331">
        <f>I12+G12+G13+E12+C12+C13+O13+O12+U12+S12+S13+Q12</f>
        <v>90</v>
      </c>
      <c r="Z12" s="329">
        <f>X12+X14</f>
        <v>0</v>
      </c>
      <c r="AA12" s="331">
        <f>Y12+Y14</f>
        <v>90</v>
      </c>
      <c r="AB12" s="356" t="s">
        <v>244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360">
        <f t="shared" ref="AF12" si="2">AD12/AE12</f>
        <v>0</v>
      </c>
      <c r="AG12" s="345">
        <f t="shared" ref="AG12" si="3">Z12/AA12</f>
        <v>0</v>
      </c>
    </row>
    <row r="13" spans="1:33" ht="15.75" customHeight="1" thickBot="1" x14ac:dyDescent="0.3">
      <c r="A13" s="313"/>
      <c r="B13" s="55">
        <f>K5</f>
        <v>0</v>
      </c>
      <c r="C13" s="57">
        <f>J5</f>
        <v>15</v>
      </c>
      <c r="D13" s="370">
        <f>IF(AND(B12=0,B13=0),0,1)*0+IF(AND(B12&gt;C12,B13&gt;C13),1,0)*2+IF(AND(B12&lt;C12,B13&lt;C13),1,0)*IF(AND(B12=0,B13=0),0,1)+IF(D12&gt;E12,1,0)*2+IF(D12&lt;E12,1,0)*1</f>
        <v>0</v>
      </c>
      <c r="E13" s="371"/>
      <c r="F13" s="233">
        <f>K9</f>
        <v>0</v>
      </c>
      <c r="G13" s="234">
        <f>J9</f>
        <v>15</v>
      </c>
      <c r="H13" s="426">
        <f>IF(AND(F12=0,F13=0),0,1)*0+IF(AND(F12&gt;G12,F13&gt;G13),1,0)*2+IF(AND(F12&lt;G12,F13&lt;G13),1,0)*IF(AND(F12=0,F13=0),0,1)+IF(H12&gt;I12,1,0)*2+IF(H12&lt;I12,1,0)*1</f>
        <v>0</v>
      </c>
      <c r="I13" s="427"/>
      <c r="J13" s="364"/>
      <c r="K13" s="365"/>
      <c r="L13" s="365"/>
      <c r="M13" s="366"/>
      <c r="N13" s="94">
        <v>0</v>
      </c>
      <c r="O13" s="95">
        <v>15</v>
      </c>
      <c r="P13" s="370">
        <f>IF(AND(N12=0,N13=0),0,1)*0+IF(AND(N12&gt;O12,N13&gt;O13),1,0)*2+IF(AND(N12&lt;O12,N13&lt;O13),1,0)*IF(AND(N12=0,N13=0),0,1)+IF(P12&gt;Q12,1,0)*2+IF(P12&lt;Q12,1,0)*1</f>
        <v>0</v>
      </c>
      <c r="Q13" s="371"/>
      <c r="R13" s="58"/>
      <c r="S13" s="57"/>
      <c r="T13" s="370">
        <f>IF(AND(R12=0,R13=0),0,1)*0+IF(AND(R12&gt;S12,R13&gt;S13),1,0)*2+IF(AND(R12&lt;S12,R13&lt;S13),1,0)*IF(AND(R12=0,R13=0),0,1)+IF(T12&gt;U12,1,0)*2+IF(T12&lt;U12,1,0)*1</f>
        <v>0</v>
      </c>
      <c r="U13" s="371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72">
        <f>K10</f>
        <v>0</v>
      </c>
      <c r="G14" s="273">
        <f>J10</f>
        <v>0</v>
      </c>
      <c r="H14" s="274">
        <f>M10</f>
        <v>0</v>
      </c>
      <c r="I14" s="62">
        <f>L10</f>
        <v>0</v>
      </c>
      <c r="J14" s="364"/>
      <c r="K14" s="365"/>
      <c r="L14" s="365"/>
      <c r="M14" s="366"/>
      <c r="N14" s="284"/>
      <c r="O14" s="285"/>
      <c r="P14" s="99"/>
      <c r="Q14" s="62"/>
      <c r="R14" s="100"/>
      <c r="S14" s="98"/>
      <c r="T14" s="62"/>
      <c r="U14" s="101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426">
        <f>IF(AND(F14=0,F15=0),0,1)*0+IF(AND(F14&gt;G14,F15&gt;G15),1,0)*2+IF(AND(F14&lt;G14,F15&lt;G15),1,0)*IF(AND(F14=0,F15=0),0,1)+IF(H14&gt;I14,1,0)*2+IF(H14&lt;I14,1,0)*1</f>
        <v>0</v>
      </c>
      <c r="I15" s="427"/>
      <c r="J15" s="367"/>
      <c r="K15" s="368"/>
      <c r="L15" s="368"/>
      <c r="M15" s="369"/>
      <c r="N15" s="67"/>
      <c r="O15" s="68"/>
      <c r="P15" s="404">
        <f>IF(AND(N14=0,N15=0),0,1)*0+IF(AND(N14&gt;O14,N15&gt;O15),1,0)*2+IF(AND(N14&lt;O14,N15&lt;O15),1,0)*IF(AND(N14=0,N15=0),0,1)+IF(P14&gt;Q14,1,0)*2+IF(P14&lt;Q14,1,0)*1</f>
        <v>0</v>
      </c>
      <c r="Q15" s="405"/>
      <c r="R15" s="69"/>
      <c r="S15" s="68"/>
      <c r="T15" s="404">
        <f>IF(AND(R14=0,R15=0),0,1)*0+IF(AND(R14&gt;S14,R15&gt;S15),1,0)*2+IF(AND(R14&lt;S14,R15&lt;S15),1,0)*IF(AND(R14=0,R15=0),0,1)+IF(T14&gt;U14,1,0)*2+IF(T14&lt;U14,1,0)*1</f>
        <v>0</v>
      </c>
      <c r="U15" s="405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85</v>
      </c>
      <c r="B16" s="39">
        <f>O4</f>
        <v>10</v>
      </c>
      <c r="C16" s="56">
        <f>N4</f>
        <v>15</v>
      </c>
      <c r="D16" s="54">
        <f>Q4</f>
        <v>0</v>
      </c>
      <c r="E16" s="24">
        <f>P4</f>
        <v>0</v>
      </c>
      <c r="F16" s="16">
        <f>O8</f>
        <v>15</v>
      </c>
      <c r="G16" s="17">
        <f>N8</f>
        <v>12</v>
      </c>
      <c r="H16" s="38">
        <f>Q8</f>
        <v>0</v>
      </c>
      <c r="I16" s="25">
        <f>P8</f>
        <v>0</v>
      </c>
      <c r="J16" s="39">
        <f>O12</f>
        <v>15</v>
      </c>
      <c r="K16" s="56">
        <f>N12</f>
        <v>0</v>
      </c>
      <c r="L16" s="54">
        <f>Q12</f>
        <v>0</v>
      </c>
      <c r="M16" s="24">
        <f>P12</f>
        <v>0</v>
      </c>
      <c r="N16" s="395"/>
      <c r="O16" s="396"/>
      <c r="P16" s="396"/>
      <c r="Q16" s="397"/>
      <c r="R16" s="102"/>
      <c r="S16" s="103"/>
      <c r="T16" s="108"/>
      <c r="U16" s="109"/>
      <c r="V16" s="324">
        <f>H17+D17+L17+T17</f>
        <v>5</v>
      </c>
      <c r="W16" s="326">
        <f>V16+V18</f>
        <v>5</v>
      </c>
      <c r="X16" s="329">
        <f>J16+J17+L16+B16+B17+D16+F16+F17+H16+R16+R17+T16</f>
        <v>77</v>
      </c>
      <c r="Y16" s="331">
        <f>K17+K16+M16+C17+C16+E16+I16+G16+G17+S16+S17+U16</f>
        <v>45</v>
      </c>
      <c r="Z16" s="329">
        <f>X16+X18</f>
        <v>77</v>
      </c>
      <c r="AA16" s="331">
        <f>Y16+Y18</f>
        <v>45</v>
      </c>
      <c r="AB16" s="356" t="s">
        <v>248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360">
        <f t="shared" ref="AF16" si="4">AD16/AE16</f>
        <v>2</v>
      </c>
      <c r="AG16" s="345">
        <f t="shared" ref="AG16" si="5">Z16/AA16</f>
        <v>1.711111111111111</v>
      </c>
    </row>
    <row r="17" spans="1:33" ht="15.75" customHeight="1" thickBot="1" x14ac:dyDescent="0.3">
      <c r="A17" s="313"/>
      <c r="B17" s="55">
        <f>O5</f>
        <v>7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1</v>
      </c>
      <c r="E17" s="371"/>
      <c r="F17" s="57">
        <f>O9</f>
        <v>15</v>
      </c>
      <c r="G17" s="19">
        <f>N9</f>
        <v>3</v>
      </c>
      <c r="H17" s="370">
        <f>IF(AND(F16=0,F17=0),0,1)*0+IF(AND(F16&gt;G16,F17&gt;G17),1,0)*2+IF(AND(F16&lt;G16,F17&lt;G17),1,0)*IF(AND(F16=0,F17=0),0,1)+IF(H16&gt;I16,1,0)*2+IF(H16&lt;I16,1,0)*1</f>
        <v>2</v>
      </c>
      <c r="I17" s="371"/>
      <c r="J17" s="55">
        <f>O13</f>
        <v>15</v>
      </c>
      <c r="K17" s="57">
        <f>N13</f>
        <v>0</v>
      </c>
      <c r="L17" s="370">
        <f>IF(AND(J16=0,J17=0),0,1)*0+IF(AND(J16&gt;K16,J17&gt;K17),1,0)*2+IF(AND(J16&lt;K16,J17&lt;K17),1,0)*IF(AND(J16=0,J17=0),0,1)+IF(L16&gt;M16,1,0)*2+IF(L16&lt;M16,1,0)*1</f>
        <v>2</v>
      </c>
      <c r="M17" s="371"/>
      <c r="N17" s="398"/>
      <c r="O17" s="399"/>
      <c r="P17" s="399"/>
      <c r="Q17" s="400"/>
      <c r="R17" s="104"/>
      <c r="S17" s="105"/>
      <c r="T17" s="404">
        <f>IF(AND(R16=0,R17=0),0,1)*0+IF(AND(R16&gt;S16,R17&gt;S17),1,0)*2+IF(AND(R16&lt;S16,R17&lt;S17),1,0)*IF(AND(R16=0,R17=0),0,1)+IF(T16&gt;U16,1,0)*2+IF(T16&lt;U16,1,0)*1</f>
        <v>0</v>
      </c>
      <c r="U17" s="405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2">
        <f>P10</f>
        <v>0</v>
      </c>
      <c r="J18" s="63">
        <f>O14</f>
        <v>0</v>
      </c>
      <c r="K18" s="64">
        <f>N14</f>
        <v>0</v>
      </c>
      <c r="L18" s="26">
        <f>Q14</f>
        <v>0</v>
      </c>
      <c r="M18" s="61">
        <f>P14</f>
        <v>0</v>
      </c>
      <c r="N18" s="398"/>
      <c r="O18" s="399"/>
      <c r="P18" s="399"/>
      <c r="Q18" s="400"/>
      <c r="R18" s="106"/>
      <c r="S18" s="107"/>
      <c r="T18" s="50"/>
      <c r="U18" s="110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334">
        <f>IF(AND(F18=0,F19=0),0,1)*0+IF(AND(F18&gt;G18,F19&gt;G19),1,0)*2+IF(AND(F18&lt;G18,F19&lt;G19),1,0)*IF(AND(F18=0,F19=0),0,1)+IF(H18&gt;I18,1,0)*2+IF(H18&lt;I18,1,0)*1</f>
        <v>0</v>
      </c>
      <c r="I19" s="335"/>
      <c r="J19" s="67">
        <f>O15</f>
        <v>0</v>
      </c>
      <c r="K19" s="68">
        <f>N15</f>
        <v>0</v>
      </c>
      <c r="L19" s="334">
        <f>IF(AND(J18=0,J19=0),0,1)*0+IF(AND(J18&gt;K18,J19&gt;K19),1,0)*2+IF(AND(J18&lt;K18,J19&lt;K19),1,0)*IF(AND(J18=0,J19=0),0,1)+IF(L18&gt;M18,1,0)*2+IF(L18&lt;M18,1,0)*1</f>
        <v>0</v>
      </c>
      <c r="M19" s="335"/>
      <c r="N19" s="401"/>
      <c r="O19" s="402"/>
      <c r="P19" s="402"/>
      <c r="Q19" s="403"/>
      <c r="R19" s="52"/>
      <c r="S19" s="53"/>
      <c r="T19" s="404">
        <f>IF(AND(R18=0,R19=0),0,1)*0+IF(AND(R18&gt;S18,R19&gt;S19),1,0)*2+IF(AND(R18&lt;S18,R19&lt;S19),1,0)*IF(AND(R18=0,R19=0),0,1)+IF(T18&gt;U18,1,0)*2+IF(T18&lt;U18,1,0)*1</f>
        <v>0</v>
      </c>
      <c r="U19" s="405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/>
      <c r="B20" s="39">
        <f>S4</f>
        <v>0</v>
      </c>
      <c r="C20" s="28">
        <f>R4</f>
        <v>0</v>
      </c>
      <c r="D20" s="38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77">
        <f>U8</f>
        <v>0</v>
      </c>
      <c r="I20" s="62">
        <f>T8</f>
        <v>0</v>
      </c>
      <c r="J20" s="74">
        <f>S12</f>
        <v>0</v>
      </c>
      <c r="K20" s="79">
        <f>R12</f>
        <v>0</v>
      </c>
      <c r="L20" s="77">
        <f>U12</f>
        <v>0</v>
      </c>
      <c r="M20" s="61">
        <f>T12</f>
        <v>0</v>
      </c>
      <c r="N20" s="40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364"/>
      <c r="S20" s="365"/>
      <c r="T20" s="365"/>
      <c r="U20" s="366"/>
      <c r="V20" s="324">
        <f>P21+L21+H21+D21</f>
        <v>0</v>
      </c>
      <c r="W20" s="327">
        <f>V20+V22</f>
        <v>0</v>
      </c>
      <c r="X20" s="329">
        <f>P20+N20+N21+L20+J20+J21+H20+F20+F21+D20+B20+B21</f>
        <v>0</v>
      </c>
      <c r="Y20" s="331">
        <f>Q20+O20+O21+M20+K20+K21+I20+G20+G21+E20+C20+C21</f>
        <v>0</v>
      </c>
      <c r="Z20" s="372">
        <f>X20+X22</f>
        <v>0</v>
      </c>
      <c r="AA20" s="374">
        <f>Y20+Y22</f>
        <v>0</v>
      </c>
      <c r="AB20" s="357"/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360" t="e">
        <f t="shared" ref="AF20" si="6">AD20/AE20</f>
        <v>#DIV/0!</v>
      </c>
      <c r="AG20" s="345" t="e">
        <f t="shared" ref="AG20" si="7">Z20/AA20</f>
        <v>#DIV/0!</v>
      </c>
    </row>
    <row r="21" spans="1:33" ht="15.75" customHeight="1" thickBot="1" x14ac:dyDescent="0.3">
      <c r="A21" s="313"/>
      <c r="B21" s="55">
        <f>S5</f>
        <v>0</v>
      </c>
      <c r="C21" s="57">
        <f>R5</f>
        <v>0</v>
      </c>
      <c r="D21" s="370">
        <f>IF(AND(B20=0,B21=0),0,1)*0+IF(AND(B20&gt;C20,B21&gt;C21),1,0)*2+IF(AND(B20&lt;C20,B21&lt;C21),1,0)*IF(AND(B20=0,B21=0),0,1)+IF(D20&gt;E20,1,0)*2+IF(D20&lt;E20,1,0)*1</f>
        <v>0</v>
      </c>
      <c r="E21" s="371"/>
      <c r="F21" s="57">
        <f>S9</f>
        <v>0</v>
      </c>
      <c r="G21" s="19">
        <f>R9</f>
        <v>0</v>
      </c>
      <c r="H21" s="370">
        <f>IF(AND(F20=0,F21=0),0,1)*0+IF(AND(F20&gt;G20,F21&gt;G21),1,0)*2+IF(AND(F20&lt;G20,F21&lt;G21),1,0)*IF(AND(F20=0,F21=0),0,1)+IF(H20&gt;I20,1,0)*2+IF(H20&lt;I20,1,0)*1</f>
        <v>0</v>
      </c>
      <c r="I21" s="371"/>
      <c r="J21" s="55">
        <f>S13</f>
        <v>0</v>
      </c>
      <c r="K21" s="57">
        <f>R13</f>
        <v>0</v>
      </c>
      <c r="L21" s="370">
        <f>IF(AND(J20=0,J21=0),0,1)*0+IF(AND(J20&gt;K20,J21&gt;K21),1,0)*2+IF(AND(J20&lt;K20,J21&lt;K21),1,0)*IF(AND(J20=0,J21=0),0,1)+IF(L20&gt;M20,1,0)*2+IF(L20&lt;M20,1,0)*1</f>
        <v>0</v>
      </c>
      <c r="M21" s="371"/>
      <c r="N21" s="43">
        <f>S17</f>
        <v>0</v>
      </c>
      <c r="O21" s="44">
        <f>R17</f>
        <v>0</v>
      </c>
      <c r="P21" s="370">
        <f>IF(AND(N20=0,N21=0),0,1)*0+IF(AND(N20&gt;O20,N21&gt;O21),1,0)*2+IF(AND(N20&lt;O20,N21&lt;O21),1,0)*IF(AND(N20=0,N21=0),0,1)+IF(P20&gt;Q20,1,0)*2+IF(P20&lt;Q20,1,0)*1</f>
        <v>0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0"/>
  <sheetViews>
    <sheetView zoomScale="85" zoomScaleNormal="85" workbookViewId="0">
      <selection activeCell="J20" sqref="J20"/>
    </sheetView>
  </sheetViews>
  <sheetFormatPr defaultColWidth="8.85546875" defaultRowHeight="15" x14ac:dyDescent="0.25"/>
  <cols>
    <col min="1" max="1" width="8.85546875" style="1"/>
    <col min="2" max="2" width="18.140625" style="1" bestFit="1" customWidth="1"/>
    <col min="3" max="3" width="2" style="1" bestFit="1" customWidth="1"/>
    <col min="4" max="4" width="18.140625" style="1" bestFit="1" customWidth="1"/>
    <col min="5" max="5" width="2" style="1" bestFit="1" customWidth="1"/>
    <col min="6" max="6" width="19.7109375" style="1" bestFit="1" customWidth="1"/>
    <col min="7" max="7" width="2" style="1" bestFit="1" customWidth="1"/>
    <col min="8" max="8" width="21.42578125" style="1" customWidth="1"/>
    <col min="9" max="9" width="2" style="1" bestFit="1" customWidth="1"/>
    <col min="10" max="10" width="19" style="1" customWidth="1"/>
    <col min="11" max="16384" width="8.85546875" style="1"/>
  </cols>
  <sheetData>
    <row r="2" spans="2:24" ht="15.75" x14ac:dyDescent="0.25">
      <c r="B2" s="182" t="s">
        <v>162</v>
      </c>
      <c r="C2" s="182"/>
      <c r="D2" s="182" t="s">
        <v>163</v>
      </c>
      <c r="E2" s="182"/>
      <c r="F2" s="182" t="s">
        <v>164</v>
      </c>
      <c r="G2" s="182"/>
      <c r="H2" s="182" t="s">
        <v>165</v>
      </c>
      <c r="I2" s="182"/>
    </row>
    <row r="3" spans="2:24" x14ac:dyDescent="0.25">
      <c r="B3" s="183" t="s">
        <v>42</v>
      </c>
      <c r="C3" s="183">
        <v>1</v>
      </c>
      <c r="D3" s="183" t="s">
        <v>54</v>
      </c>
      <c r="E3" s="183">
        <v>1</v>
      </c>
      <c r="F3" s="183" t="s">
        <v>67</v>
      </c>
      <c r="G3" s="183">
        <v>1</v>
      </c>
      <c r="H3" s="183" t="s">
        <v>77</v>
      </c>
      <c r="I3" s="183">
        <v>1</v>
      </c>
    </row>
    <row r="4" spans="2:24" x14ac:dyDescent="0.25">
      <c r="B4" s="183" t="s">
        <v>45</v>
      </c>
      <c r="C4" s="183">
        <v>2</v>
      </c>
      <c r="D4" s="183" t="s">
        <v>57</v>
      </c>
      <c r="E4" s="183">
        <v>2</v>
      </c>
      <c r="F4" s="183" t="s">
        <v>72</v>
      </c>
      <c r="G4" s="183">
        <v>2</v>
      </c>
      <c r="H4" s="183" t="s">
        <v>166</v>
      </c>
      <c r="I4" s="183">
        <v>2</v>
      </c>
      <c r="O4" s="184"/>
      <c r="P4" s="172" t="s">
        <v>167</v>
      </c>
      <c r="Q4" s="172" t="s">
        <v>168</v>
      </c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  <c r="W4" s="172" t="s">
        <v>174</v>
      </c>
      <c r="X4" s="172" t="s">
        <v>175</v>
      </c>
    </row>
    <row r="5" spans="2:24" x14ac:dyDescent="0.25">
      <c r="B5" s="183" t="s">
        <v>48</v>
      </c>
      <c r="C5" s="183">
        <v>3</v>
      </c>
      <c r="D5" s="183" t="s">
        <v>60</v>
      </c>
      <c r="E5" s="183">
        <v>3</v>
      </c>
      <c r="F5" s="183" t="s">
        <v>176</v>
      </c>
      <c r="G5" s="183">
        <v>3</v>
      </c>
      <c r="H5" s="183" t="s">
        <v>177</v>
      </c>
      <c r="I5" s="183">
        <v>3</v>
      </c>
      <c r="O5" s="172">
        <v>1</v>
      </c>
      <c r="P5" s="183" t="str">
        <f>B3</f>
        <v>MOSM Tychy SP 10 4</v>
      </c>
      <c r="Q5" s="185" t="str">
        <f>B17</f>
        <v>MCKS Czeladź 1</v>
      </c>
      <c r="R5" s="186" t="str">
        <f>B12</f>
        <v>MUKS Sari Żory 1</v>
      </c>
      <c r="S5" s="183" t="str">
        <f>D4</f>
        <v>SIKReT Gliwice 3</v>
      </c>
      <c r="T5" s="185" t="str">
        <f>D17</f>
        <v>MCKS Czeladź  4</v>
      </c>
      <c r="U5" s="183" t="str">
        <f>F3</f>
        <v>MOSiR Łaziska Górne 1</v>
      </c>
      <c r="V5" s="183" t="str">
        <f>F4</f>
        <v>SIKReT Gliwice 1</v>
      </c>
      <c r="W5" s="183" t="str">
        <f>H3</f>
        <v>MOSiR Łaziska Górne 3</v>
      </c>
      <c r="X5" s="186" t="str">
        <f>H10</f>
        <v>MKS Zorza Wodzisław Śl. 2</v>
      </c>
    </row>
    <row r="6" spans="2:24" x14ac:dyDescent="0.25">
      <c r="B6" s="183" t="s">
        <v>51</v>
      </c>
      <c r="C6" s="183">
        <v>4</v>
      </c>
      <c r="D6" s="183" t="s">
        <v>63</v>
      </c>
      <c r="E6" s="183">
        <v>4</v>
      </c>
      <c r="F6" s="183" t="s">
        <v>178</v>
      </c>
      <c r="G6" s="183">
        <v>4</v>
      </c>
      <c r="H6" s="183" t="s">
        <v>179</v>
      </c>
      <c r="I6" s="183">
        <v>4</v>
      </c>
      <c r="O6" s="172">
        <v>2</v>
      </c>
      <c r="P6" s="186" t="str">
        <f>B9</f>
        <v>JKS SMS Jastrzębie  1</v>
      </c>
      <c r="Q6" s="183" t="str">
        <f>B5</f>
        <v>MOSM Tychy SP 19 2</v>
      </c>
      <c r="R6" s="185" t="str">
        <f>B19</f>
        <v>MKS- MOS Płomień Sosnowiec 1</v>
      </c>
      <c r="S6" s="186" t="str">
        <f>D9</f>
        <v>JKS SMS Jastrzębie 3</v>
      </c>
      <c r="T6" s="183" t="str">
        <f>D6</f>
        <v>MOSM Tychy SP 10 3</v>
      </c>
      <c r="U6" s="185" t="str">
        <f>D19</f>
        <v>MCKS Czeladź 3</v>
      </c>
      <c r="V6" s="185" t="str">
        <f>F16</f>
        <v>Silesia Volley MSK Mysłowice 4</v>
      </c>
      <c r="W6" s="185" t="str">
        <f>F18</f>
        <v>KPKS Halemba 3</v>
      </c>
      <c r="X6" s="185" t="str">
        <f>H17</f>
        <v>KPKS Halemba 4</v>
      </c>
    </row>
    <row r="7" spans="2:24" x14ac:dyDescent="0.25">
      <c r="O7" s="172">
        <v>3</v>
      </c>
      <c r="P7" s="185" t="str">
        <f>B16</f>
        <v>KPKS Halemba 1</v>
      </c>
      <c r="Q7" s="186" t="str">
        <f>B11</f>
        <v>MKS Zorza Wodzisław Śl. 1</v>
      </c>
      <c r="R7" s="183" t="str">
        <f>D3</f>
        <v>MOSM Tychy SP 19 1</v>
      </c>
      <c r="S7" s="185" t="str">
        <f>D16</f>
        <v>KPKS Halemba 2</v>
      </c>
      <c r="T7" s="186" t="str">
        <f>D11</f>
        <v>KS J.A.J.O Jastrzębie 2</v>
      </c>
      <c r="U7" s="186" t="str">
        <f>D13</f>
        <v>KS J.A.J.O Jastrzębie 3</v>
      </c>
      <c r="V7" s="186" t="str">
        <f>F10</f>
        <v>UKS Centrum przy POSIR Pszczyna 1</v>
      </c>
      <c r="W7" s="186" t="str">
        <f>F12</f>
        <v>JKS SMS Jastrzębie 4</v>
      </c>
      <c r="X7" s="186" t="str">
        <f>H11</f>
        <v>MUKS Sari Żory 5</v>
      </c>
    </row>
    <row r="8" spans="2:24" ht="15.75" x14ac:dyDescent="0.25">
      <c r="B8" s="182" t="s">
        <v>180</v>
      </c>
      <c r="C8" s="182"/>
      <c r="D8" s="182" t="s">
        <v>181</v>
      </c>
      <c r="E8" s="182"/>
      <c r="F8" s="182" t="s">
        <v>182</v>
      </c>
      <c r="G8" s="182"/>
      <c r="H8" s="182" t="s">
        <v>183</v>
      </c>
      <c r="I8" s="187"/>
      <c r="J8" s="182" t="s">
        <v>184</v>
      </c>
      <c r="K8" s="184"/>
      <c r="O8" s="172">
        <v>4</v>
      </c>
      <c r="P8" s="183" t="str">
        <f>B4</f>
        <v>MOSM Tychy SP 10 2</v>
      </c>
      <c r="Q8" s="185" t="str">
        <f>B18</f>
        <v>Silesia Volley MSK Mysłowice 2</v>
      </c>
      <c r="R8" s="186" t="str">
        <f>B13</f>
        <v>JKS SMS Jastrzębie 2</v>
      </c>
      <c r="S8" s="183" t="str">
        <f>D5</f>
        <v>SIKReT Gliwice 2</v>
      </c>
      <c r="T8" s="185" t="str">
        <f>D18</f>
        <v>MCKS Czeladź 2</v>
      </c>
      <c r="U8" s="185" t="str">
        <f>D20</f>
        <v>Silesia Volley MSK Mysłowice 1</v>
      </c>
      <c r="V8" s="185" t="str">
        <f>F17</f>
        <v>Silesia Volley MSK Mysłowice 3</v>
      </c>
      <c r="W8" s="186" t="str">
        <f>H9</f>
        <v>KS J.A.J.O Jastrzębie 1</v>
      </c>
      <c r="X8" s="186" t="str">
        <f>J9</f>
        <v>MKS Zorza Wodzisław Śl. 3</v>
      </c>
    </row>
    <row r="9" spans="2:24" ht="30" x14ac:dyDescent="0.25">
      <c r="B9" s="188" t="s">
        <v>43</v>
      </c>
      <c r="C9" s="188">
        <v>1</v>
      </c>
      <c r="D9" s="188" t="s">
        <v>58</v>
      </c>
      <c r="E9" s="188">
        <v>1</v>
      </c>
      <c r="F9" s="188" t="s">
        <v>71</v>
      </c>
      <c r="G9" s="188">
        <v>1</v>
      </c>
      <c r="H9" s="188" t="s">
        <v>80</v>
      </c>
      <c r="I9" s="189">
        <v>1</v>
      </c>
      <c r="J9" s="188" t="s">
        <v>85</v>
      </c>
      <c r="K9" s="188"/>
      <c r="O9" s="172">
        <v>5</v>
      </c>
      <c r="P9" s="186" t="str">
        <f>B10</f>
        <v>MUKS Sari Żory 3</v>
      </c>
      <c r="Q9" s="183" t="str">
        <f>B6</f>
        <v>MOSM Tychy SP 10 1</v>
      </c>
      <c r="R9" s="185" t="str">
        <f>B20</f>
        <v>Lechia Volleyball Mysłowice 1</v>
      </c>
      <c r="S9" s="186" t="str">
        <f>D10</f>
        <v>MUKS Sari Żory 2</v>
      </c>
      <c r="T9" s="186" t="str">
        <f>D12</f>
        <v>KS Siatkarz Beskid Skoczów</v>
      </c>
      <c r="U9" s="186" t="str">
        <f>F9</f>
        <v>JKS SMS Jastrzębie  6</v>
      </c>
      <c r="V9" s="186" t="str">
        <f>F11</f>
        <v>MUKS Sari Żory 4</v>
      </c>
      <c r="W9" s="185" t="str">
        <f>H16</f>
        <v>MKS- MOS Płomień Sosnowiec 2</v>
      </c>
      <c r="X9" s="184"/>
    </row>
    <row r="10" spans="2:24" ht="30" x14ac:dyDescent="0.25">
      <c r="B10" s="188" t="s">
        <v>46</v>
      </c>
      <c r="C10" s="188">
        <v>2</v>
      </c>
      <c r="D10" s="188" t="s">
        <v>61</v>
      </c>
      <c r="E10" s="188">
        <v>2</v>
      </c>
      <c r="F10" s="188" t="s">
        <v>74</v>
      </c>
      <c r="G10" s="188">
        <v>2</v>
      </c>
      <c r="H10" s="188" t="s">
        <v>82</v>
      </c>
      <c r="I10" s="189">
        <v>2</v>
      </c>
      <c r="J10" s="188" t="s">
        <v>185</v>
      </c>
      <c r="K10" s="188"/>
    </row>
    <row r="11" spans="2:24" ht="30" x14ac:dyDescent="0.25">
      <c r="B11" s="188" t="s">
        <v>49</v>
      </c>
      <c r="C11" s="188">
        <v>3</v>
      </c>
      <c r="D11" s="188" t="s">
        <v>64</v>
      </c>
      <c r="E11" s="188">
        <v>3</v>
      </c>
      <c r="F11" s="188" t="s">
        <v>76</v>
      </c>
      <c r="G11" s="188">
        <v>3</v>
      </c>
      <c r="H11" s="188" t="s">
        <v>84</v>
      </c>
      <c r="I11" s="189">
        <v>3</v>
      </c>
      <c r="J11" s="188" t="s">
        <v>186</v>
      </c>
      <c r="K11" s="188"/>
      <c r="O11" s="184"/>
      <c r="P11" s="172" t="s">
        <v>167</v>
      </c>
      <c r="Q11" s="172" t="s">
        <v>168</v>
      </c>
      <c r="R11" s="172" t="s">
        <v>169</v>
      </c>
      <c r="S11" s="172" t="s">
        <v>170</v>
      </c>
      <c r="T11" s="172" t="s">
        <v>171</v>
      </c>
      <c r="U11" s="172" t="s">
        <v>172</v>
      </c>
      <c r="V11" s="172" t="s">
        <v>173</v>
      </c>
      <c r="W11" s="172" t="s">
        <v>174</v>
      </c>
      <c r="X11" s="172" t="s">
        <v>175</v>
      </c>
    </row>
    <row r="12" spans="2:24" ht="30" x14ac:dyDescent="0.25">
      <c r="B12" s="188" t="s">
        <v>52</v>
      </c>
      <c r="C12" s="188">
        <v>4</v>
      </c>
      <c r="D12" s="188" t="s">
        <v>66</v>
      </c>
      <c r="E12" s="188">
        <v>4</v>
      </c>
      <c r="F12" s="188" t="s">
        <v>79</v>
      </c>
      <c r="G12" s="188">
        <v>4</v>
      </c>
      <c r="H12" s="188" t="s">
        <v>187</v>
      </c>
      <c r="I12" s="189">
        <v>4</v>
      </c>
      <c r="J12" s="188" t="s">
        <v>188</v>
      </c>
      <c r="K12" s="188"/>
      <c r="O12" s="172">
        <v>1</v>
      </c>
      <c r="P12" s="190" t="s">
        <v>189</v>
      </c>
      <c r="Q12" s="191" t="s">
        <v>190</v>
      </c>
      <c r="R12" s="192" t="s">
        <v>191</v>
      </c>
      <c r="S12" s="190" t="s">
        <v>192</v>
      </c>
      <c r="T12" s="191" t="s">
        <v>193</v>
      </c>
      <c r="U12" s="190" t="s">
        <v>194</v>
      </c>
      <c r="V12" s="190" t="s">
        <v>195</v>
      </c>
      <c r="W12" s="190" t="s">
        <v>196</v>
      </c>
      <c r="X12" s="192" t="s">
        <v>197</v>
      </c>
    </row>
    <row r="13" spans="2:24" ht="30" x14ac:dyDescent="0.25">
      <c r="B13" s="188" t="s">
        <v>55</v>
      </c>
      <c r="C13" s="188">
        <v>5</v>
      </c>
      <c r="D13" s="188" t="s">
        <v>69</v>
      </c>
      <c r="E13" s="188">
        <v>5</v>
      </c>
      <c r="F13" s="188" t="s">
        <v>198</v>
      </c>
      <c r="G13" s="188">
        <v>5</v>
      </c>
      <c r="H13" s="188" t="s">
        <v>199</v>
      </c>
      <c r="I13" s="193">
        <v>5</v>
      </c>
      <c r="J13" s="170"/>
      <c r="K13" s="170"/>
      <c r="O13" s="172">
        <v>2</v>
      </c>
      <c r="P13" s="192" t="s">
        <v>200</v>
      </c>
      <c r="Q13" s="190" t="s">
        <v>201</v>
      </c>
      <c r="R13" s="191" t="s">
        <v>202</v>
      </c>
      <c r="S13" s="192" t="s">
        <v>203</v>
      </c>
      <c r="T13" s="190" t="s">
        <v>204</v>
      </c>
      <c r="U13" s="191" t="s">
        <v>205</v>
      </c>
      <c r="V13" s="191" t="s">
        <v>206</v>
      </c>
      <c r="W13" s="191" t="s">
        <v>207</v>
      </c>
      <c r="X13" s="191" t="s">
        <v>208</v>
      </c>
    </row>
    <row r="14" spans="2:24" x14ac:dyDescent="0.25">
      <c r="O14" s="172">
        <v>3</v>
      </c>
      <c r="P14" s="191" t="s">
        <v>209</v>
      </c>
      <c r="Q14" s="192" t="s">
        <v>210</v>
      </c>
      <c r="R14" s="190" t="s">
        <v>211</v>
      </c>
      <c r="S14" s="191" t="s">
        <v>212</v>
      </c>
      <c r="T14" s="192" t="s">
        <v>213</v>
      </c>
      <c r="U14" s="192" t="s">
        <v>214</v>
      </c>
      <c r="V14" s="192" t="s">
        <v>215</v>
      </c>
      <c r="W14" s="192" t="s">
        <v>216</v>
      </c>
      <c r="X14" s="192" t="s">
        <v>217</v>
      </c>
    </row>
    <row r="15" spans="2:24" ht="15.75" x14ac:dyDescent="0.25">
      <c r="B15" s="194" t="s">
        <v>218</v>
      </c>
      <c r="C15" s="194"/>
      <c r="D15" s="194" t="s">
        <v>219</v>
      </c>
      <c r="E15" s="194"/>
      <c r="F15" s="194" t="s">
        <v>220</v>
      </c>
      <c r="G15" s="194"/>
      <c r="H15" s="194" t="s">
        <v>221</v>
      </c>
      <c r="O15" s="172">
        <v>4</v>
      </c>
      <c r="P15" s="190" t="s">
        <v>222</v>
      </c>
      <c r="Q15" s="191" t="s">
        <v>223</v>
      </c>
      <c r="R15" s="192" t="s">
        <v>224</v>
      </c>
      <c r="S15" s="190" t="s">
        <v>225</v>
      </c>
      <c r="T15" s="191" t="s">
        <v>226</v>
      </c>
      <c r="U15" s="191" t="s">
        <v>227</v>
      </c>
      <c r="V15" s="191" t="s">
        <v>228</v>
      </c>
      <c r="W15" s="192" t="s">
        <v>229</v>
      </c>
      <c r="X15" s="192" t="s">
        <v>230</v>
      </c>
    </row>
    <row r="16" spans="2:24" ht="30" x14ac:dyDescent="0.25">
      <c r="B16" s="195" t="s">
        <v>44</v>
      </c>
      <c r="C16" s="195">
        <v>1</v>
      </c>
      <c r="D16" s="195" t="s">
        <v>59</v>
      </c>
      <c r="E16" s="195">
        <v>1</v>
      </c>
      <c r="F16" s="195" t="s">
        <v>73</v>
      </c>
      <c r="G16" s="195">
        <v>1</v>
      </c>
      <c r="H16" s="195" t="s">
        <v>81</v>
      </c>
      <c r="O16" s="172">
        <v>5</v>
      </c>
      <c r="P16" s="192" t="s">
        <v>231</v>
      </c>
      <c r="Q16" s="190" t="s">
        <v>232</v>
      </c>
      <c r="R16" s="191" t="s">
        <v>233</v>
      </c>
      <c r="S16" s="192" t="s">
        <v>234</v>
      </c>
      <c r="T16" s="192" t="s">
        <v>235</v>
      </c>
      <c r="U16" s="192" t="s">
        <v>236</v>
      </c>
      <c r="V16" s="192" t="s">
        <v>237</v>
      </c>
      <c r="W16" s="191" t="s">
        <v>238</v>
      </c>
      <c r="X16" s="196"/>
    </row>
    <row r="17" spans="2:8" ht="30" x14ac:dyDescent="0.25">
      <c r="B17" s="195" t="s">
        <v>47</v>
      </c>
      <c r="C17" s="195">
        <v>2</v>
      </c>
      <c r="D17" s="195" t="s">
        <v>62</v>
      </c>
      <c r="E17" s="195">
        <v>2</v>
      </c>
      <c r="F17" s="195" t="s">
        <v>75</v>
      </c>
      <c r="G17" s="195">
        <v>2</v>
      </c>
      <c r="H17" s="195" t="s">
        <v>83</v>
      </c>
    </row>
    <row r="18" spans="2:8" ht="30" x14ac:dyDescent="0.25">
      <c r="B18" s="195" t="s">
        <v>50</v>
      </c>
      <c r="C18" s="195">
        <v>3</v>
      </c>
      <c r="D18" s="195" t="s">
        <v>65</v>
      </c>
      <c r="E18" s="195">
        <v>3</v>
      </c>
      <c r="F18" s="195" t="s">
        <v>78</v>
      </c>
      <c r="G18" s="195">
        <v>3</v>
      </c>
      <c r="H18" s="195" t="s">
        <v>239</v>
      </c>
    </row>
    <row r="19" spans="2:8" ht="45" x14ac:dyDescent="0.25">
      <c r="B19" s="195" t="s">
        <v>53</v>
      </c>
      <c r="C19" s="195">
        <v>4</v>
      </c>
      <c r="D19" s="195" t="s">
        <v>68</v>
      </c>
      <c r="E19" s="195">
        <v>4</v>
      </c>
      <c r="F19" s="195" t="s">
        <v>240</v>
      </c>
      <c r="G19" s="195">
        <v>4</v>
      </c>
      <c r="H19" s="195" t="s">
        <v>241</v>
      </c>
    </row>
    <row r="20" spans="2:8" ht="30" x14ac:dyDescent="0.25">
      <c r="B20" s="195" t="s">
        <v>56</v>
      </c>
      <c r="C20" s="195">
        <v>5</v>
      </c>
      <c r="D20" s="195" t="s">
        <v>70</v>
      </c>
      <c r="E20" s="195">
        <v>5</v>
      </c>
      <c r="F20" s="195" t="s">
        <v>242</v>
      </c>
      <c r="G20" s="195"/>
      <c r="H20" s="195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zoomScale="85" zoomScaleNormal="85" workbookViewId="0">
      <selection activeCell="G19" sqref="G19"/>
    </sheetView>
  </sheetViews>
  <sheetFormatPr defaultColWidth="8.85546875" defaultRowHeight="15" x14ac:dyDescent="0.25"/>
  <cols>
    <col min="1" max="1" width="8.85546875" style="1"/>
    <col min="2" max="2" width="2" style="1" bestFit="1" customWidth="1"/>
    <col min="3" max="3" width="21" style="1" bestFit="1" customWidth="1"/>
    <col min="4" max="4" width="25" style="1" customWidth="1"/>
    <col min="5" max="5" width="21.7109375" style="1" bestFit="1" customWidth="1"/>
    <col min="6" max="6" width="24.42578125" style="1" customWidth="1"/>
    <col min="7" max="7" width="23.28515625" style="1" customWidth="1"/>
    <col min="8" max="8" width="21.28515625" style="1" bestFit="1" customWidth="1"/>
    <col min="9" max="9" width="18.42578125" style="1" customWidth="1"/>
    <col min="10" max="10" width="20.28515625" style="1" customWidth="1"/>
    <col min="11" max="11" width="18.5703125" style="1" customWidth="1"/>
    <col min="12" max="16384" width="8.85546875" style="1"/>
  </cols>
  <sheetData>
    <row r="2" spans="2:11" x14ac:dyDescent="0.25">
      <c r="B2" s="173"/>
      <c r="C2" s="173" t="s">
        <v>106</v>
      </c>
      <c r="D2" s="173" t="s">
        <v>107</v>
      </c>
      <c r="E2" s="173" t="s">
        <v>108</v>
      </c>
      <c r="F2" s="173" t="s">
        <v>109</v>
      </c>
      <c r="G2" s="173" t="s">
        <v>110</v>
      </c>
      <c r="H2" s="173" t="s">
        <v>111</v>
      </c>
      <c r="I2" s="173" t="s">
        <v>112</v>
      </c>
      <c r="J2" s="201"/>
      <c r="K2" s="201"/>
    </row>
    <row r="3" spans="2:11" ht="30" x14ac:dyDescent="0.25">
      <c r="B3" s="173">
        <v>1</v>
      </c>
      <c r="C3" s="202" t="s">
        <v>10</v>
      </c>
      <c r="D3" s="203" t="s">
        <v>15</v>
      </c>
      <c r="E3" s="202" t="s">
        <v>20</v>
      </c>
      <c r="F3" s="203" t="s">
        <v>25</v>
      </c>
      <c r="G3" s="202" t="s">
        <v>30</v>
      </c>
      <c r="H3" s="202" t="s">
        <v>34</v>
      </c>
      <c r="I3" s="202" t="s">
        <v>38</v>
      </c>
      <c r="J3" s="201"/>
      <c r="K3" s="201"/>
    </row>
    <row r="4" spans="2:11" x14ac:dyDescent="0.25">
      <c r="B4" s="173">
        <v>2</v>
      </c>
      <c r="C4" s="203" t="s">
        <v>11</v>
      </c>
      <c r="D4" s="202" t="s">
        <v>16</v>
      </c>
      <c r="E4" s="203" t="s">
        <v>21</v>
      </c>
      <c r="F4" s="202" t="s">
        <v>26</v>
      </c>
      <c r="G4" s="203" t="s">
        <v>31</v>
      </c>
      <c r="H4" s="203" t="s">
        <v>35</v>
      </c>
      <c r="I4" s="203" t="s">
        <v>39</v>
      </c>
      <c r="J4" s="201"/>
      <c r="K4" s="201"/>
    </row>
    <row r="5" spans="2:11" ht="45" x14ac:dyDescent="0.25">
      <c r="B5" s="173">
        <v>3</v>
      </c>
      <c r="C5" s="202" t="s">
        <v>12</v>
      </c>
      <c r="D5" s="203" t="s">
        <v>17</v>
      </c>
      <c r="E5" s="202" t="s">
        <v>22</v>
      </c>
      <c r="F5" s="203" t="s">
        <v>27</v>
      </c>
      <c r="G5" s="203" t="s">
        <v>32</v>
      </c>
      <c r="H5" s="203" t="s">
        <v>36</v>
      </c>
      <c r="I5" s="203" t="s">
        <v>40</v>
      </c>
      <c r="J5" s="201"/>
      <c r="K5" s="201"/>
    </row>
    <row r="6" spans="2:11" ht="30" x14ac:dyDescent="0.25">
      <c r="B6" s="173">
        <v>4</v>
      </c>
      <c r="C6" s="203" t="s">
        <v>13</v>
      </c>
      <c r="D6" s="202" t="s">
        <v>18</v>
      </c>
      <c r="E6" s="203" t="s">
        <v>23</v>
      </c>
      <c r="F6" s="203" t="s">
        <v>28</v>
      </c>
      <c r="G6" s="202" t="s">
        <v>33</v>
      </c>
      <c r="H6" s="203" t="s">
        <v>37</v>
      </c>
      <c r="I6" s="203" t="s">
        <v>41</v>
      </c>
      <c r="J6" s="201"/>
      <c r="K6" s="201"/>
    </row>
    <row r="7" spans="2:11" ht="27" customHeight="1" x14ac:dyDescent="0.25">
      <c r="B7" s="173">
        <v>5</v>
      </c>
      <c r="C7" s="202" t="s">
        <v>14</v>
      </c>
      <c r="D7" s="203" t="s">
        <v>19</v>
      </c>
      <c r="E7" s="202" t="s">
        <v>24</v>
      </c>
      <c r="F7" s="202" t="s">
        <v>29</v>
      </c>
      <c r="G7" s="204"/>
      <c r="H7" s="204"/>
      <c r="I7" s="204"/>
      <c r="J7" s="201"/>
      <c r="K7" s="201"/>
    </row>
    <row r="8" spans="2:11" x14ac:dyDescent="0.25"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2:11" x14ac:dyDescent="0.25"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2:11" x14ac:dyDescent="0.25">
      <c r="B10" s="205"/>
      <c r="C10" s="206" t="s">
        <v>167</v>
      </c>
      <c r="D10" s="206" t="s">
        <v>168</v>
      </c>
      <c r="E10" s="206" t="s">
        <v>169</v>
      </c>
      <c r="F10" s="206" t="s">
        <v>170</v>
      </c>
      <c r="G10" s="206" t="s">
        <v>171</v>
      </c>
      <c r="H10" s="206" t="s">
        <v>172</v>
      </c>
      <c r="I10" s="206" t="s">
        <v>173</v>
      </c>
      <c r="J10" s="206" t="s">
        <v>174</v>
      </c>
      <c r="K10" s="206" t="s">
        <v>175</v>
      </c>
    </row>
    <row r="11" spans="2:11" ht="30" x14ac:dyDescent="0.25">
      <c r="B11" s="173">
        <v>1</v>
      </c>
      <c r="C11" s="207" t="s">
        <v>42</v>
      </c>
      <c r="D11" s="208" t="s">
        <v>47</v>
      </c>
      <c r="E11" s="209" t="s">
        <v>52</v>
      </c>
      <c r="F11" s="207" t="s">
        <v>57</v>
      </c>
      <c r="G11" s="208" t="s">
        <v>62</v>
      </c>
      <c r="H11" s="207" t="s">
        <v>67</v>
      </c>
      <c r="I11" s="207" t="s">
        <v>72</v>
      </c>
      <c r="J11" s="207" t="s">
        <v>77</v>
      </c>
      <c r="K11" s="209" t="s">
        <v>82</v>
      </c>
    </row>
    <row r="12" spans="2:11" ht="30" x14ac:dyDescent="0.25">
      <c r="B12" s="173">
        <v>2</v>
      </c>
      <c r="C12" s="209" t="s">
        <v>43</v>
      </c>
      <c r="D12" s="207" t="s">
        <v>48</v>
      </c>
      <c r="E12" s="208" t="s">
        <v>53</v>
      </c>
      <c r="F12" s="209" t="s">
        <v>58</v>
      </c>
      <c r="G12" s="207" t="s">
        <v>63</v>
      </c>
      <c r="H12" s="208" t="s">
        <v>68</v>
      </c>
      <c r="I12" s="208" t="s">
        <v>73</v>
      </c>
      <c r="J12" s="208" t="s">
        <v>78</v>
      </c>
      <c r="K12" s="208" t="s">
        <v>83</v>
      </c>
    </row>
    <row r="13" spans="2:11" ht="30" x14ac:dyDescent="0.25">
      <c r="B13" s="173">
        <v>3</v>
      </c>
      <c r="C13" s="208" t="s">
        <v>44</v>
      </c>
      <c r="D13" s="209" t="s">
        <v>49</v>
      </c>
      <c r="E13" s="207" t="s">
        <v>54</v>
      </c>
      <c r="F13" s="208" t="s">
        <v>59</v>
      </c>
      <c r="G13" s="209" t="s">
        <v>64</v>
      </c>
      <c r="H13" s="209" t="s">
        <v>69</v>
      </c>
      <c r="I13" s="209" t="s">
        <v>74</v>
      </c>
      <c r="J13" s="209" t="s">
        <v>79</v>
      </c>
      <c r="K13" s="209" t="s">
        <v>84</v>
      </c>
    </row>
    <row r="14" spans="2:11" ht="30" x14ac:dyDescent="0.25">
      <c r="B14" s="173">
        <v>4</v>
      </c>
      <c r="C14" s="207" t="s">
        <v>45</v>
      </c>
      <c r="D14" s="208" t="s">
        <v>50</v>
      </c>
      <c r="E14" s="209" t="s">
        <v>55</v>
      </c>
      <c r="F14" s="207" t="s">
        <v>60</v>
      </c>
      <c r="G14" s="208" t="s">
        <v>65</v>
      </c>
      <c r="H14" s="208" t="s">
        <v>70</v>
      </c>
      <c r="I14" s="208" t="s">
        <v>75</v>
      </c>
      <c r="J14" s="209" t="s">
        <v>80</v>
      </c>
      <c r="K14" s="209" t="s">
        <v>85</v>
      </c>
    </row>
    <row r="15" spans="2:11" ht="30" x14ac:dyDescent="0.25">
      <c r="B15" s="173">
        <v>5</v>
      </c>
      <c r="C15" s="209" t="s">
        <v>46</v>
      </c>
      <c r="D15" s="207" t="s">
        <v>51</v>
      </c>
      <c r="E15" s="208" t="s">
        <v>56</v>
      </c>
      <c r="F15" s="209" t="s">
        <v>61</v>
      </c>
      <c r="G15" s="209" t="s">
        <v>66</v>
      </c>
      <c r="H15" s="209" t="s">
        <v>71</v>
      </c>
      <c r="I15" s="209" t="s">
        <v>76</v>
      </c>
      <c r="J15" s="208" t="s">
        <v>81</v>
      </c>
      <c r="K15" s="2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abSelected="1" zoomScale="90" zoomScaleNormal="90" workbookViewId="0">
      <selection activeCell="M33" sqref="M33"/>
    </sheetView>
  </sheetViews>
  <sheetFormatPr defaultRowHeight="15" x14ac:dyDescent="0.25"/>
  <cols>
    <col min="1" max="1" width="18" customWidth="1"/>
    <col min="2" max="2" width="4" customWidth="1"/>
    <col min="3" max="4" width="3.7109375" customWidth="1"/>
    <col min="5" max="5" width="3.5703125" customWidth="1"/>
    <col min="6" max="6" width="4.28515625" customWidth="1"/>
    <col min="7" max="7" width="3.85546875" customWidth="1"/>
    <col min="8" max="8" width="3.7109375" customWidth="1"/>
    <col min="9" max="10" width="4" customWidth="1"/>
    <col min="11" max="12" width="3.7109375" customWidth="1"/>
    <col min="13" max="13" width="4" customWidth="1"/>
    <col min="14" max="14" width="3.85546875" customWidth="1"/>
    <col min="15" max="16" width="3.7109375" customWidth="1"/>
    <col min="17" max="17" width="3.5703125" customWidth="1"/>
    <col min="18" max="18" width="3.7109375" customWidth="1"/>
    <col min="19" max="19" width="3.5703125" customWidth="1"/>
    <col min="20" max="20" width="3.7109375" customWidth="1"/>
    <col min="21" max="21" width="3.85546875" customWidth="1"/>
    <col min="22" max="22" width="4.42578125" customWidth="1"/>
    <col min="23" max="23" width="4.140625" customWidth="1"/>
    <col min="24" max="24" width="4.42578125" customWidth="1"/>
    <col min="25" max="25" width="4.140625" customWidth="1"/>
    <col min="26" max="26" width="4.42578125" customWidth="1"/>
    <col min="27" max="27" width="4.5703125" customWidth="1"/>
    <col min="28" max="28" width="8.7109375" customWidth="1"/>
    <col min="31" max="31" width="9.85546875" customWidth="1"/>
  </cols>
  <sheetData>
    <row r="1" spans="1:33" ht="41.25" customHeight="1" x14ac:dyDescent="0.25">
      <c r="A1" s="336" t="s">
        <v>86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0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2.2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thickTop="1" thickBot="1" x14ac:dyDescent="0.3">
      <c r="A4" s="312" t="s">
        <v>10</v>
      </c>
      <c r="B4" s="315"/>
      <c r="C4" s="316"/>
      <c r="D4" s="316"/>
      <c r="E4" s="317"/>
      <c r="F4" s="144">
        <v>11</v>
      </c>
      <c r="G4" s="145">
        <v>15</v>
      </c>
      <c r="H4" s="146"/>
      <c r="I4" s="147"/>
      <c r="J4" s="144">
        <v>12</v>
      </c>
      <c r="K4" s="148">
        <v>15</v>
      </c>
      <c r="L4" s="146"/>
      <c r="M4" s="149"/>
      <c r="N4" s="144">
        <v>15</v>
      </c>
      <c r="O4" s="148">
        <v>12</v>
      </c>
      <c r="P4" s="146"/>
      <c r="Q4" s="147"/>
      <c r="R4" s="150">
        <v>16</v>
      </c>
      <c r="S4" s="151">
        <v>14</v>
      </c>
      <c r="T4" s="80"/>
      <c r="U4" s="81"/>
      <c r="V4" s="324">
        <f>T5+P5+L5+H5</f>
        <v>6</v>
      </c>
      <c r="W4" s="326">
        <f>V4+V6</f>
        <v>6</v>
      </c>
      <c r="X4" s="329">
        <f>J4+J5+L4+N4+N5+P4+H4+F4+F5+R4+R5+T4</f>
        <v>105</v>
      </c>
      <c r="Y4" s="331">
        <f>K5+K4+M4+O5+O4+U4+I4+G4+G5+Q4+S4+S5</f>
        <v>101</v>
      </c>
      <c r="Z4" s="350">
        <f>X4+X6</f>
        <v>105</v>
      </c>
      <c r="AA4" s="353">
        <f>Y4+Y6</f>
        <v>101</v>
      </c>
      <c r="AB4" s="356" t="s">
        <v>246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60">
        <f>AD4/AE4</f>
        <v>1</v>
      </c>
      <c r="AG4" s="345">
        <f>Z4/AA4</f>
        <v>1.0396039603960396</v>
      </c>
    </row>
    <row r="5" spans="1:33" ht="15.75" thickBot="1" x14ac:dyDescent="0.3">
      <c r="A5" s="313"/>
      <c r="B5" s="318"/>
      <c r="C5" s="319"/>
      <c r="D5" s="319"/>
      <c r="E5" s="320"/>
      <c r="F5" s="152">
        <v>13</v>
      </c>
      <c r="G5" s="153">
        <v>15</v>
      </c>
      <c r="H5" s="346">
        <f>IF(AND(F4=0,F5=0),0,1)*0+IF(AND(F4&gt;G4,F5&gt;G5),1,0)*2+IF(AND(F4&lt;G4,F5&lt;G5),1,0)*IF(AND(F4=0,F5=0),0,1)+IF(H4&gt;I4,1,0)*2+IF(H4&lt;I4,1,0)*1</f>
        <v>1</v>
      </c>
      <c r="I5" s="346"/>
      <c r="J5" s="152">
        <v>8</v>
      </c>
      <c r="K5" s="153">
        <v>15</v>
      </c>
      <c r="L5" s="346">
        <f>IF(AND(J4=0,J5=0),0,1)*0+IF(AND(J4&gt;K4,J5&gt;K5),1,0)*2+IF(AND(J4&lt;K4,J5&lt;K5),1,0)*IF(AND(J4=0,J5=0),0,1)+IF(L4&gt;M4,1,0)*2+IF(L4&lt;M4,1,0)*1</f>
        <v>1</v>
      </c>
      <c r="M5" s="346"/>
      <c r="N5" s="152">
        <v>15</v>
      </c>
      <c r="O5" s="153">
        <v>7</v>
      </c>
      <c r="P5" s="346">
        <f>IF(AND(N4=0,N5=0),0,1)*0+IF(AND(N4&gt;O4,N5&gt;O5),1,0)*2+IF(AND(N4&lt;O4,N5&lt;O5),1,0)*IF(AND(N4=0,N5=0),0,1)+IF(P4&gt;Q4,1,0)*2+IF(P4&lt;Q4,1,0)*1</f>
        <v>2</v>
      </c>
      <c r="Q5" s="346"/>
      <c r="R5" s="154">
        <v>15</v>
      </c>
      <c r="S5" s="155">
        <v>8</v>
      </c>
      <c r="T5" s="347">
        <f>IF(AND(R4=0,R5=0),0,1)*0+IF(AND(R4&gt;S4,R5&gt;S5),1,0)*2+IF(AND(R4&lt;S4,R5&lt;S5),1,0)*IF(AND(R4=0,R5=0),0,1)+IF(T4&gt;U4,1,0)*2+IF(T4&lt;U4,1,0)*1</f>
        <v>2</v>
      </c>
      <c r="U5" s="348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thickTop="1" thickBot="1" x14ac:dyDescent="0.3">
      <c r="A6" s="313"/>
      <c r="B6" s="318"/>
      <c r="C6" s="319"/>
      <c r="D6" s="319"/>
      <c r="E6" s="320"/>
      <c r="F6" s="131"/>
      <c r="G6" s="132"/>
      <c r="H6" s="133"/>
      <c r="I6" s="129"/>
      <c r="J6" s="131"/>
      <c r="K6" s="132"/>
      <c r="L6" s="133"/>
      <c r="M6" s="130"/>
      <c r="N6" s="131"/>
      <c r="O6" s="132"/>
      <c r="P6" s="133"/>
      <c r="Q6" s="129"/>
      <c r="R6" s="156"/>
      <c r="S6" s="157"/>
      <c r="T6" s="70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thickBot="1" x14ac:dyDescent="0.3">
      <c r="A7" s="314"/>
      <c r="B7" s="321"/>
      <c r="C7" s="322"/>
      <c r="D7" s="322"/>
      <c r="E7" s="323"/>
      <c r="F7" s="129"/>
      <c r="G7" s="134"/>
      <c r="H7" s="349">
        <f>IF(AND(F6=0,F7=0),0,1)*0+IF(AND(F6&gt;G6,F7&gt;G7),1,0)*2+IF(AND(F6&lt;G6,F7&lt;G7),1,0)*IF(AND(F6=0,F7=0),0,1)+IF(H6&gt;I6,1,0)*2+IF(H6&lt;I6,1,0)*1</f>
        <v>0</v>
      </c>
      <c r="I7" s="349"/>
      <c r="J7" s="135"/>
      <c r="K7" s="134"/>
      <c r="L7" s="333">
        <f>IF(AND(J6=0,J7=0),0,1)*0+IF(AND(J6&gt;K6,J7&gt;K7),1,0)*2+IF(AND(J6&lt;K6,J7&lt;K7),1,0)*IF(AND(J6=0,J7=0),0,1)+IF(L6&gt;M6,1,0)*2+IF(L6&lt;M6,1,0)*1</f>
        <v>0</v>
      </c>
      <c r="M7" s="333"/>
      <c r="N7" s="158"/>
      <c r="O7" s="134"/>
      <c r="P7" s="333">
        <f>IF(AND(N6=0,N7=0),0,1)*0+IF(AND(N6&gt;O6,N7&gt;O7),1,0)*2+IF(AND(N6&lt;O6,N7&lt;O7),1,0)*IF(AND(N6=0,N7=0),0,1)+IF(P6&gt;Q6,1,0)*2+IF(P6&lt;Q6,1,0)*1</f>
        <v>0</v>
      </c>
      <c r="Q7" s="333"/>
      <c r="R7" s="159"/>
      <c r="S7" s="160"/>
      <c r="T7" s="334">
        <f>IF(AND(R6=0,R7=0),0,1)*0+IF(AND(R6&gt;S6,R7&gt;S7),1,0)*2+IF(AND(R6&lt;S6,R7&lt;S7),1,0)*IF(AND(R6=0,R7=0),0,1)+IF(T6&gt;U6,1,0)*2+IF(T6&lt;U6,1,0)*1</f>
        <v>0</v>
      </c>
      <c r="U7" s="335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11</v>
      </c>
      <c r="B8" s="4">
        <f>G4</f>
        <v>15</v>
      </c>
      <c r="C8" s="5">
        <f>F4</f>
        <v>11</v>
      </c>
      <c r="D8" s="6">
        <f>I4</f>
        <v>0</v>
      </c>
      <c r="E8" s="7">
        <f>H4</f>
        <v>0</v>
      </c>
      <c r="F8" s="344"/>
      <c r="G8" s="344"/>
      <c r="H8" s="344"/>
      <c r="I8" s="344"/>
      <c r="J8" s="150">
        <v>6</v>
      </c>
      <c r="K8" s="161">
        <v>15</v>
      </c>
      <c r="L8" s="162"/>
      <c r="M8" s="163"/>
      <c r="N8" s="164">
        <v>15</v>
      </c>
      <c r="O8" s="165">
        <v>5</v>
      </c>
      <c r="P8" s="162"/>
      <c r="Q8" s="166"/>
      <c r="R8" s="164">
        <v>15</v>
      </c>
      <c r="S8" s="165">
        <v>8</v>
      </c>
      <c r="T8" s="77"/>
      <c r="U8" s="61"/>
      <c r="V8" s="324">
        <f>T9+P9+L9+D9</f>
        <v>7</v>
      </c>
      <c r="W8" s="326">
        <f>V8+V10</f>
        <v>7</v>
      </c>
      <c r="X8" s="329">
        <f>J8+J9+L8+N8+N9+P8+D8+B8+B9+R8+R9+T8</f>
        <v>97</v>
      </c>
      <c r="Y8" s="331">
        <f>K9+K8+M8+O9+O8+U8+E8+C8+C9+S8+S9+Q8</f>
        <v>89</v>
      </c>
      <c r="Z8" s="329">
        <f>X8+X10</f>
        <v>97</v>
      </c>
      <c r="AA8" s="331">
        <f>Y8+Y10</f>
        <v>89</v>
      </c>
      <c r="AB8" s="356" t="s">
        <v>248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60">
        <f t="shared" ref="AF8" si="0">AD8/AE8</f>
        <v>3</v>
      </c>
      <c r="AG8" s="345">
        <f t="shared" ref="AG8" si="1">Z8/AA8</f>
        <v>1.0898876404494382</v>
      </c>
    </row>
    <row r="9" spans="1:33" ht="16.5" thickTop="1" thickBot="1" x14ac:dyDescent="0.3">
      <c r="A9" s="313"/>
      <c r="B9" s="8">
        <f>G5</f>
        <v>15</v>
      </c>
      <c r="C9" s="9">
        <f>F5</f>
        <v>13</v>
      </c>
      <c r="D9" s="370">
        <f>IF(AND(B8=0,B9=0),0,1)*0+IF(AND(B8&gt;C8,B9&gt;C9),1,0)*2+IF(AND(B8&lt;C8,B9&lt;C9),1,0)*IF(AND(B8=0,B9=0),0,1)+IF(D8&gt;E8,1,0)*2+IF(D8&lt;E8,1,0)*1</f>
        <v>2</v>
      </c>
      <c r="E9" s="371"/>
      <c r="F9" s="344"/>
      <c r="G9" s="344"/>
      <c r="H9" s="344"/>
      <c r="I9" s="344"/>
      <c r="J9" s="167">
        <v>1</v>
      </c>
      <c r="K9" s="168">
        <v>15</v>
      </c>
      <c r="L9" s="346">
        <f>IF(AND(J8=0,J9=0),0,1)*0+IF(AND(J8&gt;K8,J9&gt;K9),1,0)*2+IF(AND(J8&lt;K8,J9&lt;K9),1,0)*IF(AND(J8=0,J9=0),0,1)+IF(L8&gt;M8,1,0)*2+IF(L8&lt;M8,1,0)*1</f>
        <v>1</v>
      </c>
      <c r="M9" s="346"/>
      <c r="N9" s="167">
        <v>15</v>
      </c>
      <c r="O9" s="168">
        <v>11</v>
      </c>
      <c r="P9" s="346">
        <f>IF(AND(N8=0,N9=0),0,1)*0+IF(AND(N8&gt;O8,N9&gt;O9),1,0)*2+IF(AND(N8&lt;O8,N9&lt;O9),1,0)*IF(AND(N8=0,N9=0),0,1)+IF(P8&gt;Q8,1,0)*2+IF(P8&lt;Q8,1,0)*1</f>
        <v>2</v>
      </c>
      <c r="Q9" s="346"/>
      <c r="R9" s="167">
        <v>15</v>
      </c>
      <c r="S9" s="168">
        <v>11</v>
      </c>
      <c r="T9" s="370">
        <f>IF(AND(R8=0,R9=0),0,1)*0+IF(AND(R8&gt;S8,R9&gt;S9),1,0)*2+IF(AND(R8&lt;S8,R9&lt;S9),1,0)*IF(AND(R8=0,R9=0),0,1)+IF(T8&gt;U8,1,0)*2+IF(T8&lt;U8,1,0)*1</f>
        <v>2</v>
      </c>
      <c r="U9" s="371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44"/>
      <c r="G10" s="344"/>
      <c r="H10" s="344"/>
      <c r="I10" s="344"/>
      <c r="J10" s="138"/>
      <c r="K10" s="139"/>
      <c r="L10" s="140"/>
      <c r="M10" s="136"/>
      <c r="N10" s="138"/>
      <c r="O10" s="139"/>
      <c r="P10" s="140"/>
      <c r="Q10" s="137"/>
      <c r="R10" s="138"/>
      <c r="S10" s="139"/>
      <c r="T10" s="62"/>
      <c r="U10" s="66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6.5" thickTop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344"/>
      <c r="G11" s="344"/>
      <c r="H11" s="344"/>
      <c r="I11" s="344"/>
      <c r="J11" s="142"/>
      <c r="K11" s="143"/>
      <c r="L11" s="349">
        <f>IF(AND(J10=0,J11=0),0,1)*0+IF(AND(J10&gt;K10,J11&gt;K11),1,0)*2+IF(AND(J10&lt;K10,J11&lt;K11),1,0)*IF(AND(J10=0,J11=0),0,1)+IF(L10&gt;M10,1,0)*2+IF(L10&lt;M10,1,0)*1</f>
        <v>0</v>
      </c>
      <c r="M11" s="349"/>
      <c r="N11" s="142"/>
      <c r="O11" s="143"/>
      <c r="P11" s="333">
        <f>IF(AND(N10=0,N11=0),0,1)*0+IF(AND(N10&gt;O10,N11&gt;O11),1,0)*2+IF(AND(N10&lt;O10,N11&lt;O11),1,0)*IF(AND(N10=0,N11=0),0,1)+IF(P10&gt;Q10,1,0)*2+IF(P10&lt;Q10,1,0)*1</f>
        <v>0</v>
      </c>
      <c r="Q11" s="333"/>
      <c r="R11" s="142"/>
      <c r="S11" s="143"/>
      <c r="T11" s="334">
        <f>IF(AND(R10=0,R11=0),0,1)*0+IF(AND(R10&gt;S10,R11&gt;S11),1,0)*2+IF(AND(R10&lt;S10,R11&lt;S11),1,0)*IF(AND(R10=0,R11=0),0,1)+IF(T10&gt;U10,1,0)*2+IF(T10&lt;U10,1,0)*1</f>
        <v>0</v>
      </c>
      <c r="U11" s="335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thickTop="1" thickBot="1" x14ac:dyDescent="0.3">
      <c r="A12" s="312" t="s">
        <v>30</v>
      </c>
      <c r="B12" s="39">
        <f>K4</f>
        <v>15</v>
      </c>
      <c r="C12" s="56">
        <f>J4</f>
        <v>12</v>
      </c>
      <c r="D12" s="54">
        <f>M4</f>
        <v>0</v>
      </c>
      <c r="E12" s="61">
        <f>L4</f>
        <v>0</v>
      </c>
      <c r="F12" s="16">
        <f>K8</f>
        <v>15</v>
      </c>
      <c r="G12" s="17">
        <f>J8</f>
        <v>6</v>
      </c>
      <c r="H12" s="38">
        <f>M8</f>
        <v>0</v>
      </c>
      <c r="I12" s="62">
        <f>L8</f>
        <v>0</v>
      </c>
      <c r="J12" s="361"/>
      <c r="K12" s="362"/>
      <c r="L12" s="362"/>
      <c r="M12" s="363"/>
      <c r="N12" s="169">
        <v>15</v>
      </c>
      <c r="O12" s="161">
        <v>6</v>
      </c>
      <c r="P12" s="162"/>
      <c r="Q12" s="166"/>
      <c r="R12" s="164">
        <v>15</v>
      </c>
      <c r="S12" s="165">
        <v>7</v>
      </c>
      <c r="T12" s="62"/>
      <c r="U12" s="78"/>
      <c r="V12" s="324">
        <f>P13+H13+D13+T13</f>
        <v>8</v>
      </c>
      <c r="W12" s="326">
        <f>V12+V14</f>
        <v>8</v>
      </c>
      <c r="X12" s="329">
        <f>H12+F12+F13+D12+B12+B13+N12+N13+P12+R12+R13+T12</f>
        <v>120</v>
      </c>
      <c r="Y12" s="331">
        <f>I12+G12+G13+E12+C12+C13+O13+O12+U12+S12+S13+Q12</f>
        <v>50</v>
      </c>
      <c r="Z12" s="329">
        <f>X12+X14</f>
        <v>120</v>
      </c>
      <c r="AA12" s="331">
        <f>Y12+Y14</f>
        <v>50</v>
      </c>
      <c r="AB12" s="356" t="s">
        <v>245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360" t="e">
        <f t="shared" ref="AF12" si="2">AD12/AE12</f>
        <v>#DIV/0!</v>
      </c>
      <c r="AG12" s="345">
        <f t="shared" ref="AG12" si="3">Z12/AA12</f>
        <v>2.4</v>
      </c>
    </row>
    <row r="13" spans="1:33" ht="15.75" thickBot="1" x14ac:dyDescent="0.3">
      <c r="A13" s="313"/>
      <c r="B13" s="55">
        <f>K5</f>
        <v>15</v>
      </c>
      <c r="C13" s="57">
        <f>J5</f>
        <v>8</v>
      </c>
      <c r="D13" s="370">
        <f>IF(AND(B12=0,B13=0),0,1)*0+IF(AND(B12&gt;C12,B13&gt;C13),1,0)*2+IF(AND(B12&lt;C12,B13&lt;C13),1,0)*IF(AND(B12=0,B13=0),0,1)+IF(D12&gt;E12,1,0)*2+IF(D12&lt;E12,1,0)*1</f>
        <v>2</v>
      </c>
      <c r="E13" s="371"/>
      <c r="F13" s="18">
        <f>K9</f>
        <v>15</v>
      </c>
      <c r="G13" s="19">
        <f>J9</f>
        <v>1</v>
      </c>
      <c r="H13" s="370">
        <f>IF(AND(F12=0,F13=0),0,1)*0+IF(AND(F12&gt;G12,F13&gt;G13),1,0)*2+IF(AND(F12&lt;G12,F13&lt;G13),1,0)*IF(AND(F12=0,F13=0),0,1)+IF(H12&gt;I12,1,0)*2+IF(H12&lt;I12,1,0)*1</f>
        <v>2</v>
      </c>
      <c r="I13" s="371"/>
      <c r="J13" s="364"/>
      <c r="K13" s="365"/>
      <c r="L13" s="365"/>
      <c r="M13" s="366"/>
      <c r="N13" s="167">
        <v>15</v>
      </c>
      <c r="O13" s="168">
        <v>3</v>
      </c>
      <c r="P13" s="346">
        <f>IF(AND(N12=0,N13=0),0,1)*0+IF(AND(N12&gt;O12,N13&gt;O13),1,0)*2+IF(AND(N12&lt;O12,N13&lt;O13),1,0)*IF(AND(N12=0,N13=0),0,1)+IF(P12&gt;Q12,1,0)*2+IF(P12&lt;Q12,1,0)*1</f>
        <v>2</v>
      </c>
      <c r="Q13" s="346"/>
      <c r="R13" s="167">
        <v>15</v>
      </c>
      <c r="S13" s="168">
        <v>7</v>
      </c>
      <c r="T13" s="370">
        <f>IF(AND(R12=0,R13=0),0,1)*0+IF(AND(R12&gt;S12,R13&gt;S13),1,0)*2+IF(AND(R12&lt;S12,R13&lt;S13),1,0)*IF(AND(R12=0,R13=0),0,1)+IF(T12&gt;U12,1,0)*2+IF(T12&lt;U12,1,0)*1</f>
        <v>2</v>
      </c>
      <c r="U13" s="371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2">
        <f>L10</f>
        <v>0</v>
      </c>
      <c r="J14" s="364"/>
      <c r="K14" s="365"/>
      <c r="L14" s="365"/>
      <c r="M14" s="366"/>
      <c r="N14" s="138"/>
      <c r="O14" s="139"/>
      <c r="P14" s="140"/>
      <c r="Q14" s="137"/>
      <c r="R14" s="138"/>
      <c r="S14" s="139"/>
      <c r="T14" s="62"/>
      <c r="U14" s="66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370">
        <f>IF(AND(F14=0,F15=0),0,1)*0+IF(AND(F14&gt;G14,F15&gt;G15),1,0)*2+IF(AND(F14&lt;G14,F15&lt;G15),1,0)*IF(AND(F14=0,F15=0),0,1)+IF(H14&gt;I14,1,0)*2+IF(H14&lt;I14,1,0)*1</f>
        <v>0</v>
      </c>
      <c r="I15" s="371"/>
      <c r="J15" s="367"/>
      <c r="K15" s="368"/>
      <c r="L15" s="368"/>
      <c r="M15" s="369"/>
      <c r="N15" s="142"/>
      <c r="O15" s="143"/>
      <c r="P15" s="349">
        <f>IF(AND(N14=0,N15=0),0,1)*0+IF(AND(N14&gt;O14,N15&gt;O15),1,0)*2+IF(AND(N14&lt;O14,N15&lt;O15),1,0)*IF(AND(N14=0,N15=0),0,1)+IF(P14&gt;Q14,1,0)*2+IF(P14&lt;Q14,1,0)*1</f>
        <v>0</v>
      </c>
      <c r="Q15" s="349"/>
      <c r="R15" s="142"/>
      <c r="S15" s="143"/>
      <c r="T15" s="370">
        <f>IF(AND(R14=0,R15=0),0,1)*0+IF(AND(R14&gt;S14,R15&gt;S15),1,0)*2+IF(AND(R14&lt;S14,R15&lt;S15),1,0)*IF(AND(R14=0,R15=0),0,1)+IF(T14&gt;U14,1,0)*2+IF(T14&lt;U14,1,0)*1</f>
        <v>0</v>
      </c>
      <c r="U15" s="371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thickTop="1" thickBot="1" x14ac:dyDescent="0.3">
      <c r="A16" s="312" t="s">
        <v>13</v>
      </c>
      <c r="B16" s="39">
        <f>O4</f>
        <v>12</v>
      </c>
      <c r="C16" s="56">
        <f>N4</f>
        <v>15</v>
      </c>
      <c r="D16" s="54">
        <f>Q4</f>
        <v>0</v>
      </c>
      <c r="E16" s="24">
        <f>P4</f>
        <v>0</v>
      </c>
      <c r="F16" s="16">
        <f>O8</f>
        <v>5</v>
      </c>
      <c r="G16" s="17">
        <f>N8</f>
        <v>15</v>
      </c>
      <c r="H16" s="38">
        <f>Q8</f>
        <v>0</v>
      </c>
      <c r="I16" s="25">
        <f>P8</f>
        <v>0</v>
      </c>
      <c r="J16" s="39">
        <f>O12</f>
        <v>6</v>
      </c>
      <c r="K16" s="56">
        <f>N12</f>
        <v>15</v>
      </c>
      <c r="L16" s="54">
        <f>Q12</f>
        <v>0</v>
      </c>
      <c r="M16" s="24">
        <f>P12</f>
        <v>0</v>
      </c>
      <c r="N16" s="344"/>
      <c r="O16" s="344"/>
      <c r="P16" s="344"/>
      <c r="Q16" s="344"/>
      <c r="R16" s="169">
        <v>9</v>
      </c>
      <c r="S16" s="161">
        <v>15</v>
      </c>
      <c r="T16" s="41">
        <v>11</v>
      </c>
      <c r="U16" s="42">
        <v>4</v>
      </c>
      <c r="V16" s="324">
        <f>H17+D17+L17+T17</f>
        <v>5</v>
      </c>
      <c r="W16" s="326">
        <f>V16+V18</f>
        <v>5</v>
      </c>
      <c r="X16" s="329">
        <f>J16+J17+L16+B16+B17+D16+F16+F17+H16+R16+R17+T16</f>
        <v>79</v>
      </c>
      <c r="Y16" s="331">
        <f>K17+K16+M16+C17+C16+E16+I16+G16+G17+S16+S17+U16</f>
        <v>121</v>
      </c>
      <c r="Z16" s="329">
        <f>X16+X18</f>
        <v>79</v>
      </c>
      <c r="AA16" s="331">
        <f>Y16+Y18</f>
        <v>121</v>
      </c>
      <c r="AB16" s="356" t="s">
        <v>244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360">
        <f t="shared" ref="AF16" si="4">AD16/AE16</f>
        <v>0.2857142857142857</v>
      </c>
      <c r="AG16" s="345">
        <f t="shared" ref="AG16" si="5">Z16/AA16</f>
        <v>0.65289256198347112</v>
      </c>
    </row>
    <row r="17" spans="1:33" ht="16.5" thickTop="1" thickBot="1" x14ac:dyDescent="0.3">
      <c r="A17" s="313"/>
      <c r="B17" s="55">
        <f>O5</f>
        <v>7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1</v>
      </c>
      <c r="E17" s="371"/>
      <c r="F17" s="57">
        <f>O9</f>
        <v>11</v>
      </c>
      <c r="G17" s="19">
        <f>N9</f>
        <v>15</v>
      </c>
      <c r="H17" s="370">
        <f>IF(AND(F16=0,F17=0),0,1)*0+IF(AND(F16&gt;G16,F17&gt;G17),1,0)*2+IF(AND(F16&lt;G16,F17&lt;G17),1,0)*IF(AND(F16=0,F17=0),0,1)+IF(H16&gt;I16,1,0)*2+IF(H16&lt;I16,1,0)*1</f>
        <v>1</v>
      </c>
      <c r="I17" s="371"/>
      <c r="J17" s="55">
        <f>O13</f>
        <v>3</v>
      </c>
      <c r="K17" s="57">
        <f>N13</f>
        <v>15</v>
      </c>
      <c r="L17" s="370">
        <f>IF(AND(J16=0,J17=0),0,1)*0+IF(AND(J16&gt;K16,J17&gt;K17),1,0)*2+IF(AND(J16&lt;K16,J17&lt;K17),1,0)*IF(AND(J16=0,J17=0),0,1)+IF(L16&gt;M16,1,0)*2+IF(L16&lt;M16,1,0)*1</f>
        <v>1</v>
      </c>
      <c r="M17" s="371"/>
      <c r="N17" s="344"/>
      <c r="O17" s="344"/>
      <c r="P17" s="344"/>
      <c r="Q17" s="344"/>
      <c r="R17" s="167">
        <v>15</v>
      </c>
      <c r="S17" s="168">
        <v>12</v>
      </c>
      <c r="T17" s="370">
        <f>IF(AND(R16=0,R17=0),0,1)*0+IF(AND(R16&gt;S16,R17&gt;S17),1,0)*2+IF(AND(R16&lt;S16,R17&lt;S17),1,0)*IF(AND(R16=0,R17=0),0,1)+IF(T16&gt;U16,1,0)*2+IF(T16&lt;U16,1,0)*1</f>
        <v>2</v>
      </c>
      <c r="U17" s="371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2">
        <f>P10</f>
        <v>0</v>
      </c>
      <c r="J18" s="63">
        <f>O14</f>
        <v>0</v>
      </c>
      <c r="K18" s="64">
        <f>N14</f>
        <v>0</v>
      </c>
      <c r="L18" s="26">
        <f>Q14</f>
        <v>0</v>
      </c>
      <c r="M18" s="61">
        <f>P14</f>
        <v>0</v>
      </c>
      <c r="N18" s="344"/>
      <c r="O18" s="344"/>
      <c r="P18" s="344"/>
      <c r="Q18" s="344"/>
      <c r="R18" s="138"/>
      <c r="S18" s="139"/>
      <c r="T18" s="50"/>
      <c r="U18" s="51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6.5" thickTop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334">
        <f>IF(AND(F18=0,F19=0),0,1)*0+IF(AND(F18&gt;G18,F19&gt;G19),1,0)*2+IF(AND(F18&lt;G18,F19&lt;G19),1,0)*IF(AND(F18=0,F19=0),0,1)+IF(H18&gt;I18,1,0)*2+IF(H18&lt;I18,1,0)*1</f>
        <v>0</v>
      </c>
      <c r="I19" s="335"/>
      <c r="J19" s="67">
        <f>O15</f>
        <v>0</v>
      </c>
      <c r="K19" s="68">
        <f>N15</f>
        <v>0</v>
      </c>
      <c r="L19" s="334">
        <f>IF(AND(J18=0,J19=0),0,1)*0+IF(AND(J18&gt;K18,J19&gt;K19),1,0)*2+IF(AND(J18&lt;K18,J19&lt;K19),1,0)*IF(AND(J18=0,J19=0),0,1)+IF(L18&gt;M18,1,0)*2+IF(L18&lt;M18,1,0)*1</f>
        <v>0</v>
      </c>
      <c r="M19" s="335"/>
      <c r="N19" s="344"/>
      <c r="O19" s="344"/>
      <c r="P19" s="344"/>
      <c r="Q19" s="344"/>
      <c r="R19" s="142"/>
      <c r="S19" s="143"/>
      <c r="T19" s="370">
        <f>IF(AND(R18=0,R19=0),0,1)*0+IF(AND(R18&gt;S18,R19&gt;S19),1,0)*2+IF(AND(R18&lt;S18,R19&lt;S19),1,0)*IF(AND(R18=0,R19=0),0,1)+IF(T18&gt;U18,1,0)*2+IF(T18&lt;U18,1,0)*1</f>
        <v>0</v>
      </c>
      <c r="U19" s="371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14</v>
      </c>
      <c r="B20" s="39">
        <f>S4</f>
        <v>14</v>
      </c>
      <c r="C20" s="28">
        <f>R4</f>
        <v>16</v>
      </c>
      <c r="D20" s="38">
        <f>U4</f>
        <v>0</v>
      </c>
      <c r="E20" s="24">
        <f>T4</f>
        <v>0</v>
      </c>
      <c r="F20" s="16">
        <f>S8</f>
        <v>8</v>
      </c>
      <c r="G20" s="17">
        <f>R8</f>
        <v>15</v>
      </c>
      <c r="H20" s="77">
        <f>U8</f>
        <v>0</v>
      </c>
      <c r="I20" s="62">
        <f>T8</f>
        <v>0</v>
      </c>
      <c r="J20" s="74">
        <f>S12</f>
        <v>7</v>
      </c>
      <c r="K20" s="79">
        <f>R12</f>
        <v>15</v>
      </c>
      <c r="L20" s="77">
        <f>U12</f>
        <v>0</v>
      </c>
      <c r="M20" s="61">
        <f>T12</f>
        <v>0</v>
      </c>
      <c r="N20" s="40">
        <f>S16</f>
        <v>15</v>
      </c>
      <c r="O20" s="29">
        <f>R16</f>
        <v>9</v>
      </c>
      <c r="P20" s="6">
        <f>U16</f>
        <v>4</v>
      </c>
      <c r="Q20" s="13">
        <f>T16</f>
        <v>11</v>
      </c>
      <c r="R20" s="364"/>
      <c r="S20" s="365"/>
      <c r="T20" s="365"/>
      <c r="U20" s="366"/>
      <c r="V20" s="324">
        <f>P21+L21+H21+D21</f>
        <v>4</v>
      </c>
      <c r="W20" s="327">
        <f>V20+V22</f>
        <v>4</v>
      </c>
      <c r="X20" s="329">
        <f>P20+N20+N21+L20+J20+J21+H20+F20+F21+D20+B20+B21</f>
        <v>86</v>
      </c>
      <c r="Y20" s="331">
        <f>Q20+O20+O21+M20+K20+K21+I20+G20+G21+E20+C20+C21</f>
        <v>126</v>
      </c>
      <c r="Z20" s="372">
        <f>X20+X22</f>
        <v>86</v>
      </c>
      <c r="AA20" s="374">
        <f>Y20+Y22</f>
        <v>126</v>
      </c>
      <c r="AB20" s="357" t="s">
        <v>247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60">
        <f t="shared" ref="AF20" si="6">AD20/AE20</f>
        <v>0.125</v>
      </c>
      <c r="AG20" s="345">
        <f t="shared" ref="AG20" si="7">Z20/AA20</f>
        <v>0.68253968253968256</v>
      </c>
    </row>
    <row r="21" spans="1:33" ht="15.75" thickBot="1" x14ac:dyDescent="0.3">
      <c r="A21" s="313"/>
      <c r="B21" s="55">
        <f>S5</f>
        <v>8</v>
      </c>
      <c r="C21" s="57">
        <f>R5</f>
        <v>15</v>
      </c>
      <c r="D21" s="370">
        <f>IF(AND(B20=0,B21=0),0,1)*0+IF(AND(B20&gt;C20,B21&gt;C21),1,0)*2+IF(AND(B20&lt;C20,B21&lt;C21),1,0)*IF(AND(B20=0,B21=0),0,1)+IF(D20&gt;E20,1,0)*2+IF(D20&lt;E20,1,0)*1</f>
        <v>1</v>
      </c>
      <c r="E21" s="371"/>
      <c r="F21" s="57">
        <f>S9</f>
        <v>11</v>
      </c>
      <c r="G21" s="19">
        <f>R9</f>
        <v>15</v>
      </c>
      <c r="H21" s="370">
        <f>IF(AND(F20=0,F21=0),0,1)*0+IF(AND(F20&gt;G20,F21&gt;G21),1,0)*2+IF(AND(F20&lt;G20,F21&lt;G21),1,0)*IF(AND(F20=0,F21=0),0,1)+IF(H20&gt;I20,1,0)*2+IF(H20&lt;I20,1,0)*1</f>
        <v>1</v>
      </c>
      <c r="I21" s="371"/>
      <c r="J21" s="55">
        <f>S13</f>
        <v>7</v>
      </c>
      <c r="K21" s="57">
        <f>R13</f>
        <v>15</v>
      </c>
      <c r="L21" s="370">
        <f>IF(AND(J20=0,J21=0),0,1)*0+IF(AND(J20&gt;K20,J21&gt;K21),1,0)*2+IF(AND(J20&lt;K20,J21&lt;K21),1,0)*IF(AND(J20=0,J21=0),0,1)+IF(L20&gt;M20,1,0)*2+IF(L20&lt;M20,1,0)*1</f>
        <v>1</v>
      </c>
      <c r="M21" s="371"/>
      <c r="N21" s="43">
        <f>S17</f>
        <v>12</v>
      </c>
      <c r="O21" s="44">
        <f>R17</f>
        <v>15</v>
      </c>
      <c r="P21" s="370">
        <f>IF(AND(N20=0,N21=0),0,1)*0+IF(AND(N20&gt;O20,N21&gt;O21),1,0)*2+IF(AND(N20&lt;O20,N21&lt;O21),1,0)*IF(AND(N20=0,N21=0),0,1)+IF(P20&gt;Q20,1,0)*2+IF(P20&lt;Q20,1,0)*1</f>
        <v>1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="90" zoomScaleNormal="90" workbookViewId="0">
      <selection activeCell="I34" sqref="I34"/>
    </sheetView>
  </sheetViews>
  <sheetFormatPr defaultRowHeight="15" x14ac:dyDescent="0.25"/>
  <cols>
    <col min="1" max="1" width="18" customWidth="1"/>
    <col min="2" max="2" width="4.140625" customWidth="1"/>
    <col min="3" max="3" width="3.7109375" customWidth="1"/>
    <col min="4" max="4" width="3.42578125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1" width="3.2851562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0" width="3.85546875" customWidth="1"/>
    <col min="21" max="21" width="3.42578125" customWidth="1"/>
    <col min="22" max="22" width="4" customWidth="1"/>
    <col min="23" max="23" width="4.28515625" customWidth="1"/>
    <col min="24" max="25" width="4.140625" customWidth="1"/>
    <col min="26" max="26" width="4.5703125" customWidth="1"/>
    <col min="27" max="27" width="4.42578125" customWidth="1"/>
    <col min="28" max="28" width="8.42578125" customWidth="1"/>
    <col min="29" max="29" width="13.140625" customWidth="1"/>
    <col min="31" max="31" width="9.5703125" customWidth="1"/>
  </cols>
  <sheetData>
    <row r="1" spans="1:33" ht="38.25" customHeight="1" x14ac:dyDescent="0.25">
      <c r="A1" s="336" t="s">
        <v>87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15</v>
      </c>
      <c r="B4" s="315"/>
      <c r="C4" s="316"/>
      <c r="D4" s="316"/>
      <c r="E4" s="317"/>
      <c r="F4" s="144">
        <v>15</v>
      </c>
      <c r="G4" s="145">
        <v>8</v>
      </c>
      <c r="H4" s="146">
        <v>11</v>
      </c>
      <c r="I4" s="147">
        <v>5</v>
      </c>
      <c r="J4" s="144">
        <v>15</v>
      </c>
      <c r="K4" s="148">
        <v>10</v>
      </c>
      <c r="L4" s="146"/>
      <c r="M4" s="149"/>
      <c r="N4" s="144">
        <v>10</v>
      </c>
      <c r="O4" s="148">
        <v>15</v>
      </c>
      <c r="P4" s="146">
        <v>9</v>
      </c>
      <c r="Q4" s="147">
        <v>11</v>
      </c>
      <c r="R4" s="150">
        <v>15</v>
      </c>
      <c r="S4" s="151">
        <v>7</v>
      </c>
      <c r="T4" s="80"/>
      <c r="U4" s="81"/>
      <c r="V4" s="324">
        <f>T5+P5+L5+H5</f>
        <v>7</v>
      </c>
      <c r="W4" s="326">
        <f>V4+V6</f>
        <v>7</v>
      </c>
      <c r="X4" s="329">
        <f>J4+J5+L4+N4+N5+P4+H4+F4+F5+R4+R5+T4</f>
        <v>128</v>
      </c>
      <c r="Y4" s="331">
        <f>K5+K4+M4+O5+O4+U4+I4+G4+G5+Q4+S4+S5</f>
        <v>99</v>
      </c>
      <c r="Z4" s="350">
        <f>X4+X6</f>
        <v>128</v>
      </c>
      <c r="AA4" s="353">
        <f>Y4+Y6</f>
        <v>99</v>
      </c>
      <c r="AB4" s="356" t="s">
        <v>248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7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360">
        <f>AD4/AE4</f>
        <v>2.3333333333333335</v>
      </c>
      <c r="AG4" s="345">
        <f>Z4/AA4</f>
        <v>1.292929292929293</v>
      </c>
    </row>
    <row r="5" spans="1:33" ht="15.75" customHeight="1" thickBot="1" x14ac:dyDescent="0.3">
      <c r="A5" s="313"/>
      <c r="B5" s="318"/>
      <c r="C5" s="319"/>
      <c r="D5" s="319"/>
      <c r="E5" s="320"/>
      <c r="F5" s="152">
        <v>8</v>
      </c>
      <c r="G5" s="153">
        <v>15</v>
      </c>
      <c r="H5" s="346">
        <f>IF(AND(F4=0,F5=0),0,1)*0+IF(AND(F4&gt;G4,F5&gt;G5),1,0)*2+IF(AND(F4&lt;G4,F5&lt;G5),1,0)*IF(AND(F4=0,F5=0),0,1)+IF(H4&gt;I4,1,0)*2+IF(H4&lt;I4,1,0)*1</f>
        <v>2</v>
      </c>
      <c r="I5" s="346"/>
      <c r="J5" s="152">
        <v>15</v>
      </c>
      <c r="K5" s="153">
        <v>5</v>
      </c>
      <c r="L5" s="346">
        <f>IF(AND(J4=0,J5=0),0,1)*0+IF(AND(J4&gt;K4,J5&gt;K5),1,0)*2+IF(AND(J4&lt;K4,J5&lt;K5),1,0)*IF(AND(J4=0,J5=0),0,1)+IF(L4&gt;M4,1,0)*2+IF(L4&lt;M4,1,0)*1</f>
        <v>2</v>
      </c>
      <c r="M5" s="346"/>
      <c r="N5" s="152">
        <v>15</v>
      </c>
      <c r="O5" s="153">
        <v>10</v>
      </c>
      <c r="P5" s="346">
        <f>IF(AND(N4=0,N5=0),0,1)*0+IF(AND(N4&gt;O4,N5&gt;O5),1,0)*2+IF(AND(N4&lt;O4,N5&lt;O5),1,0)*IF(AND(N4=0,N5=0),0,1)+IF(P4&gt;Q4,1,0)*2+IF(P4&lt;Q4,1,0)*1</f>
        <v>1</v>
      </c>
      <c r="Q5" s="346"/>
      <c r="R5" s="154">
        <v>15</v>
      </c>
      <c r="S5" s="155">
        <v>13</v>
      </c>
      <c r="T5" s="347">
        <f>IF(AND(R4=0,R5=0),0,1)*0+IF(AND(R4&gt;S4,R5&gt;S5),1,0)*2+IF(AND(R4&lt;S4,R5&lt;S5),1,0)*IF(AND(R4=0,R5=0),0,1)+IF(T4&gt;U4,1,0)*2+IF(T4&lt;U4,1,0)*1</f>
        <v>2</v>
      </c>
      <c r="U5" s="348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131"/>
      <c r="G6" s="132"/>
      <c r="H6" s="133"/>
      <c r="I6" s="129"/>
      <c r="J6" s="131"/>
      <c r="K6" s="132"/>
      <c r="L6" s="133"/>
      <c r="M6" s="130"/>
      <c r="N6" s="131"/>
      <c r="O6" s="132"/>
      <c r="P6" s="133"/>
      <c r="Q6" s="129"/>
      <c r="R6" s="156"/>
      <c r="S6" s="157"/>
      <c r="T6" s="70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29"/>
      <c r="G7" s="134"/>
      <c r="H7" s="349">
        <f>IF(AND(F6=0,F7=0),0,1)*0+IF(AND(F6&gt;G6,F7&gt;G7),1,0)*2+IF(AND(F6&lt;G6,F7&lt;G7),1,0)*IF(AND(F6=0,F7=0),0,1)+IF(H6&gt;I6,1,0)*2+IF(H6&lt;I6,1,0)*1</f>
        <v>0</v>
      </c>
      <c r="I7" s="349"/>
      <c r="J7" s="135"/>
      <c r="K7" s="134"/>
      <c r="L7" s="333">
        <f>IF(AND(J6=0,J7=0),0,1)*0+IF(AND(J6&gt;K6,J7&gt;K7),1,0)*2+IF(AND(J6&lt;K6,J7&lt;K7),1,0)*IF(AND(J6=0,J7=0),0,1)+IF(L6&gt;M6,1,0)*2+IF(L6&lt;M6,1,0)*1</f>
        <v>0</v>
      </c>
      <c r="M7" s="333"/>
      <c r="N7" s="158"/>
      <c r="O7" s="134"/>
      <c r="P7" s="333">
        <f>IF(AND(N6=0,N7=0),0,1)*0+IF(AND(N6&gt;O6,N7&gt;O7),1,0)*2+IF(AND(N6&lt;O6,N7&lt;O7),1,0)*IF(AND(N6=0,N7=0),0,1)+IF(P6&gt;Q6,1,0)*2+IF(P6&lt;Q6,1,0)*1</f>
        <v>0</v>
      </c>
      <c r="Q7" s="333"/>
      <c r="R7" s="159"/>
      <c r="S7" s="160"/>
      <c r="T7" s="334">
        <f>IF(AND(R6=0,R7=0),0,1)*0+IF(AND(R6&gt;S6,R7&gt;S7),1,0)*2+IF(AND(R6&lt;S6,R7&lt;S7),1,0)*IF(AND(R6=0,R7=0),0,1)+IF(T6&gt;U6,1,0)*2+IF(T6&lt;U6,1,0)*1</f>
        <v>0</v>
      </c>
      <c r="U7" s="335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16</v>
      </c>
      <c r="B8" s="4">
        <f>G4</f>
        <v>8</v>
      </c>
      <c r="C8" s="5">
        <f>F4</f>
        <v>15</v>
      </c>
      <c r="D8" s="6">
        <f>I4</f>
        <v>5</v>
      </c>
      <c r="E8" s="7">
        <f>H4</f>
        <v>11</v>
      </c>
      <c r="F8" s="344"/>
      <c r="G8" s="344"/>
      <c r="H8" s="344"/>
      <c r="I8" s="344"/>
      <c r="J8" s="150">
        <v>15</v>
      </c>
      <c r="K8" s="161">
        <v>4</v>
      </c>
      <c r="L8" s="162"/>
      <c r="M8" s="163"/>
      <c r="N8" s="164">
        <v>11</v>
      </c>
      <c r="O8" s="165">
        <v>15</v>
      </c>
      <c r="P8" s="162"/>
      <c r="Q8" s="166"/>
      <c r="R8" s="164">
        <v>15</v>
      </c>
      <c r="S8" s="165">
        <v>8</v>
      </c>
      <c r="T8" s="77"/>
      <c r="U8" s="61"/>
      <c r="V8" s="324">
        <f>T9+P9+L9+D9</f>
        <v>6</v>
      </c>
      <c r="W8" s="326">
        <f>V8+V10</f>
        <v>6</v>
      </c>
      <c r="X8" s="329">
        <f>J8+J9+L8+N8+N9+P8+D8+B8+B9+R8+R9+T8</f>
        <v>109</v>
      </c>
      <c r="Y8" s="331">
        <f>K9+K8+M8+O9+O8+U8+E8+C8+C9+S8+S9+Q8</f>
        <v>94</v>
      </c>
      <c r="Z8" s="329">
        <f>X8+X10</f>
        <v>109</v>
      </c>
      <c r="AA8" s="331">
        <f>Y8+Y10</f>
        <v>94</v>
      </c>
      <c r="AB8" s="356" t="s">
        <v>246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5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360">
        <f t="shared" ref="AF8" si="0">AD8/AE8</f>
        <v>1.25</v>
      </c>
      <c r="AG8" s="345">
        <f t="shared" ref="AG8" si="1">Z8/AA8</f>
        <v>1.1595744680851063</v>
      </c>
    </row>
    <row r="9" spans="1:33" ht="15.75" customHeight="1" thickTop="1" thickBot="1" x14ac:dyDescent="0.3">
      <c r="A9" s="313"/>
      <c r="B9" s="8">
        <f>G5</f>
        <v>15</v>
      </c>
      <c r="C9" s="9">
        <f>F5</f>
        <v>8</v>
      </c>
      <c r="D9" s="370">
        <f>IF(AND(B8=0,B9=0),0,1)*0+IF(AND(B8&gt;C8,B9&gt;C9),1,0)*2+IF(AND(B8&lt;C8,B9&lt;C9),1,0)*IF(AND(B8=0,B9=0),0,1)+IF(D8&gt;E8,1,0)*2+IF(D8&lt;E8,1,0)*1</f>
        <v>1</v>
      </c>
      <c r="E9" s="371"/>
      <c r="F9" s="344"/>
      <c r="G9" s="344"/>
      <c r="H9" s="344"/>
      <c r="I9" s="344"/>
      <c r="J9" s="167">
        <v>15</v>
      </c>
      <c r="K9" s="168">
        <v>4</v>
      </c>
      <c r="L9" s="346">
        <f>IF(AND(J8=0,J9=0),0,1)*0+IF(AND(J8&gt;K8,J9&gt;K9),1,0)*2+IF(AND(J8&lt;K8,J9&lt;K9),1,0)*IF(AND(J8=0,J9=0),0,1)+IF(L8&gt;M8,1,0)*2+IF(L8&lt;M8,1,0)*1</f>
        <v>2</v>
      </c>
      <c r="M9" s="346"/>
      <c r="N9" s="167">
        <v>9</v>
      </c>
      <c r="O9" s="168">
        <v>15</v>
      </c>
      <c r="P9" s="346">
        <f>IF(AND(N8=0,N9=0),0,1)*0+IF(AND(N8&gt;O8,N9&gt;O9),1,0)*2+IF(AND(N8&lt;O8,N9&lt;O9),1,0)*IF(AND(N8=0,N9=0),0,1)+IF(P8&gt;Q8,1,0)*2+IF(P8&lt;Q8,1,0)*1</f>
        <v>1</v>
      </c>
      <c r="Q9" s="346"/>
      <c r="R9" s="167">
        <v>16</v>
      </c>
      <c r="S9" s="168">
        <v>14</v>
      </c>
      <c r="T9" s="370">
        <f>IF(AND(R8=0,R9=0),0,1)*0+IF(AND(R8&gt;S8,R9&gt;S9),1,0)*2+IF(AND(R8&lt;S8,R9&lt;S9),1,0)*IF(AND(R8=0,R9=0),0,1)+IF(T8&gt;U8,1,0)*2+IF(T8&lt;U8,1,0)*1</f>
        <v>2</v>
      </c>
      <c r="U9" s="371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44"/>
      <c r="G10" s="344"/>
      <c r="H10" s="344"/>
      <c r="I10" s="344"/>
      <c r="J10" s="138"/>
      <c r="K10" s="139"/>
      <c r="L10" s="140"/>
      <c r="M10" s="136"/>
      <c r="N10" s="138"/>
      <c r="O10" s="139"/>
      <c r="P10" s="140"/>
      <c r="Q10" s="137"/>
      <c r="R10" s="138"/>
      <c r="S10" s="139"/>
      <c r="T10" s="62"/>
      <c r="U10" s="66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Top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344"/>
      <c r="G11" s="344"/>
      <c r="H11" s="344"/>
      <c r="I11" s="344"/>
      <c r="J11" s="142"/>
      <c r="K11" s="143"/>
      <c r="L11" s="349">
        <f>IF(AND(J10=0,J11=0),0,1)*0+IF(AND(J10&gt;K10,J11&gt;K11),1,0)*2+IF(AND(J10&lt;K10,J11&lt;K11),1,0)*IF(AND(J10=0,J11=0),0,1)+IF(L10&gt;M10,1,0)*2+IF(L10&lt;M10,1,0)*1</f>
        <v>0</v>
      </c>
      <c r="M11" s="349"/>
      <c r="N11" s="142"/>
      <c r="O11" s="143"/>
      <c r="P11" s="333">
        <f>IF(AND(N10=0,N11=0),0,1)*0+IF(AND(N10&gt;O10,N11&gt;O11),1,0)*2+IF(AND(N10&lt;O10,N11&lt;O11),1,0)*IF(AND(N10=0,N11=0),0,1)+IF(P10&gt;Q10,1,0)*2+IF(P10&lt;Q10,1,0)*1</f>
        <v>0</v>
      </c>
      <c r="Q11" s="333"/>
      <c r="R11" s="142"/>
      <c r="S11" s="143"/>
      <c r="T11" s="334">
        <f>IF(AND(R10=0,R11=0),0,1)*0+IF(AND(R10&gt;S10,R11&gt;S11),1,0)*2+IF(AND(R10&lt;S10,R11&lt;S11),1,0)*IF(AND(R10=0,R11=0),0,1)+IF(T10&gt;U10,1,0)*2+IF(T10&lt;U10,1,0)*1</f>
        <v>0</v>
      </c>
      <c r="U11" s="335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17</v>
      </c>
      <c r="B12" s="39">
        <f>K4</f>
        <v>10</v>
      </c>
      <c r="C12" s="56">
        <f>J4</f>
        <v>15</v>
      </c>
      <c r="D12" s="54">
        <f>M4</f>
        <v>0</v>
      </c>
      <c r="E12" s="61">
        <f>L4</f>
        <v>0</v>
      </c>
      <c r="F12" s="16">
        <f>K8</f>
        <v>4</v>
      </c>
      <c r="G12" s="17">
        <f>J8</f>
        <v>15</v>
      </c>
      <c r="H12" s="38">
        <f>M8</f>
        <v>0</v>
      </c>
      <c r="I12" s="62">
        <f>L8</f>
        <v>0</v>
      </c>
      <c r="J12" s="361"/>
      <c r="K12" s="362"/>
      <c r="L12" s="362"/>
      <c r="M12" s="363"/>
      <c r="N12" s="169">
        <v>7</v>
      </c>
      <c r="O12" s="161">
        <v>15</v>
      </c>
      <c r="P12" s="162"/>
      <c r="Q12" s="166"/>
      <c r="R12" s="164">
        <v>10</v>
      </c>
      <c r="S12" s="165">
        <v>15</v>
      </c>
      <c r="T12" s="62"/>
      <c r="U12" s="78"/>
      <c r="V12" s="324">
        <f>P13+H13+D13+T13</f>
        <v>4</v>
      </c>
      <c r="W12" s="326">
        <f>V12+V14</f>
        <v>4</v>
      </c>
      <c r="X12" s="329">
        <f>H12+F12+F13+D12+B12+B13+N12+N13+P12+R12+R13+T12</f>
        <v>63</v>
      </c>
      <c r="Y12" s="331">
        <f>I12+G12+G13+E12+C12+C13+O13+O12+U12+S12+S13+Q12</f>
        <v>120</v>
      </c>
      <c r="Z12" s="329">
        <f>X12+X14</f>
        <v>63</v>
      </c>
      <c r="AA12" s="331">
        <f>Y12+Y14</f>
        <v>120</v>
      </c>
      <c r="AB12" s="356" t="s">
        <v>247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60">
        <f t="shared" ref="AF12" si="2">AD12/AE12</f>
        <v>0</v>
      </c>
      <c r="AG12" s="345">
        <f t="shared" ref="AG12" si="3">Z12/AA12</f>
        <v>0.52500000000000002</v>
      </c>
    </row>
    <row r="13" spans="1:33" ht="15.75" customHeight="1" thickBot="1" x14ac:dyDescent="0.3">
      <c r="A13" s="313"/>
      <c r="B13" s="55">
        <f>K5</f>
        <v>5</v>
      </c>
      <c r="C13" s="57">
        <f>J5</f>
        <v>15</v>
      </c>
      <c r="D13" s="370">
        <f>IF(AND(B12=0,B13=0),0,1)*0+IF(AND(B12&gt;C12,B13&gt;C13),1,0)*2+IF(AND(B12&lt;C12,B13&lt;C13),1,0)*IF(AND(B12=0,B13=0),0,1)+IF(D12&gt;E12,1,0)*2+IF(D12&lt;E12,1,0)*1</f>
        <v>1</v>
      </c>
      <c r="E13" s="371"/>
      <c r="F13" s="18">
        <f>K9</f>
        <v>4</v>
      </c>
      <c r="G13" s="19">
        <f>J9</f>
        <v>15</v>
      </c>
      <c r="H13" s="370">
        <f>IF(AND(F12=0,F13=0),0,1)*0+IF(AND(F12&gt;G12,F13&gt;G13),1,0)*2+IF(AND(F12&lt;G12,F13&lt;G13),1,0)*IF(AND(F12=0,F13=0),0,1)+IF(H12&gt;I12,1,0)*2+IF(H12&lt;I12,1,0)*1</f>
        <v>1</v>
      </c>
      <c r="I13" s="371"/>
      <c r="J13" s="364"/>
      <c r="K13" s="365"/>
      <c r="L13" s="365"/>
      <c r="M13" s="366"/>
      <c r="N13" s="167">
        <v>10</v>
      </c>
      <c r="O13" s="168">
        <v>15</v>
      </c>
      <c r="P13" s="346">
        <f>IF(AND(N12=0,N13=0),0,1)*0+IF(AND(N12&gt;O12,N13&gt;O13),1,0)*2+IF(AND(N12&lt;O12,N13&lt;O13),1,0)*IF(AND(N12=0,N13=0),0,1)+IF(P12&gt;Q12,1,0)*2+IF(P12&lt;Q12,1,0)*1</f>
        <v>1</v>
      </c>
      <c r="Q13" s="346"/>
      <c r="R13" s="167">
        <v>13</v>
      </c>
      <c r="S13" s="168">
        <v>15</v>
      </c>
      <c r="T13" s="370">
        <f>IF(AND(R12=0,R13=0),0,1)*0+IF(AND(R12&gt;S12,R13&gt;S13),1,0)*2+IF(AND(R12&lt;S12,R13&lt;S13),1,0)*IF(AND(R12=0,R13=0),0,1)+IF(T12&gt;U12,1,0)*2+IF(T12&lt;U12,1,0)*1</f>
        <v>1</v>
      </c>
      <c r="U13" s="371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2">
        <f>L10</f>
        <v>0</v>
      </c>
      <c r="J14" s="364"/>
      <c r="K14" s="365"/>
      <c r="L14" s="365"/>
      <c r="M14" s="366"/>
      <c r="N14" s="138"/>
      <c r="O14" s="139"/>
      <c r="P14" s="140"/>
      <c r="Q14" s="137"/>
      <c r="R14" s="138"/>
      <c r="S14" s="139"/>
      <c r="T14" s="62"/>
      <c r="U14" s="66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370">
        <f>IF(AND(F14=0,F15=0),0,1)*0+IF(AND(F14&gt;G14,F15&gt;G15),1,0)*2+IF(AND(F14&lt;G14,F15&lt;G15),1,0)*IF(AND(F14=0,F15=0),0,1)+IF(H14&gt;I14,1,0)*2+IF(H14&lt;I14,1,0)*1</f>
        <v>0</v>
      </c>
      <c r="I15" s="371"/>
      <c r="J15" s="367"/>
      <c r="K15" s="368"/>
      <c r="L15" s="368"/>
      <c r="M15" s="369"/>
      <c r="N15" s="142"/>
      <c r="O15" s="143"/>
      <c r="P15" s="349">
        <f>IF(AND(N14=0,N15=0),0,1)*0+IF(AND(N14&gt;O14,N15&gt;O15),1,0)*2+IF(AND(N14&lt;O14,N15&lt;O15),1,0)*IF(AND(N14=0,N15=0),0,1)+IF(P14&gt;Q14,1,0)*2+IF(P14&lt;Q14,1,0)*1</f>
        <v>0</v>
      </c>
      <c r="Q15" s="349"/>
      <c r="R15" s="142"/>
      <c r="S15" s="143"/>
      <c r="T15" s="370">
        <f>IF(AND(R14=0,R15=0),0,1)*0+IF(AND(R14&gt;S14,R15&gt;S15),1,0)*2+IF(AND(R14&lt;S14,R15&lt;S15),1,0)*IF(AND(R14=0,R15=0),0,1)+IF(T14&gt;U14,1,0)*2+IF(T14&lt;U14,1,0)*1</f>
        <v>0</v>
      </c>
      <c r="U15" s="371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18</v>
      </c>
      <c r="B16" s="39">
        <f>O4</f>
        <v>15</v>
      </c>
      <c r="C16" s="56">
        <f>N4</f>
        <v>10</v>
      </c>
      <c r="D16" s="54">
        <f>Q4</f>
        <v>11</v>
      </c>
      <c r="E16" s="24">
        <f>P4</f>
        <v>9</v>
      </c>
      <c r="F16" s="16">
        <f>O8</f>
        <v>15</v>
      </c>
      <c r="G16" s="17">
        <f>N8</f>
        <v>11</v>
      </c>
      <c r="H16" s="38">
        <f>Q8</f>
        <v>0</v>
      </c>
      <c r="I16" s="25">
        <f>P8</f>
        <v>0</v>
      </c>
      <c r="J16" s="39">
        <f>O12</f>
        <v>15</v>
      </c>
      <c r="K16" s="56">
        <f>N12</f>
        <v>7</v>
      </c>
      <c r="L16" s="54">
        <f>Q12</f>
        <v>0</v>
      </c>
      <c r="M16" s="24">
        <f>P12</f>
        <v>0</v>
      </c>
      <c r="N16" s="344"/>
      <c r="O16" s="344"/>
      <c r="P16" s="344"/>
      <c r="Q16" s="344"/>
      <c r="R16" s="169">
        <v>15</v>
      </c>
      <c r="S16" s="161">
        <v>5</v>
      </c>
      <c r="T16" s="41"/>
      <c r="U16" s="42"/>
      <c r="V16" s="324">
        <f>H17+D17+L17+T17</f>
        <v>8</v>
      </c>
      <c r="W16" s="326">
        <f>V16+V18</f>
        <v>8</v>
      </c>
      <c r="X16" s="329">
        <f>J16+J17+L16+B16+B17+D16+F16+F17+H16+R16+R17+T16</f>
        <v>126</v>
      </c>
      <c r="Y16" s="331">
        <f>K17+K16+M16+C17+C16+E16+I16+G16+G17+S16+S17+U16</f>
        <v>85</v>
      </c>
      <c r="Z16" s="329">
        <f>X16+X18</f>
        <v>126</v>
      </c>
      <c r="AA16" s="331">
        <f>Y16+Y18</f>
        <v>85</v>
      </c>
      <c r="AB16" s="356" t="s">
        <v>245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</v>
      </c>
      <c r="AF16" s="360">
        <f t="shared" ref="AF16" si="4">AD16/AE16</f>
        <v>8</v>
      </c>
      <c r="AG16" s="345">
        <f t="shared" ref="AG16" si="5">Z16/AA16</f>
        <v>1.4823529411764707</v>
      </c>
    </row>
    <row r="17" spans="1:33" ht="15.75" customHeight="1" thickTop="1" thickBot="1" x14ac:dyDescent="0.3">
      <c r="A17" s="313"/>
      <c r="B17" s="55">
        <f>O5</f>
        <v>10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2</v>
      </c>
      <c r="E17" s="371"/>
      <c r="F17" s="57">
        <f>O9</f>
        <v>15</v>
      </c>
      <c r="G17" s="19">
        <f>N9</f>
        <v>9</v>
      </c>
      <c r="H17" s="370">
        <f>IF(AND(F16=0,F17=0),0,1)*0+IF(AND(F16&gt;G16,F17&gt;G17),1,0)*2+IF(AND(F16&lt;G16,F17&lt;G17),1,0)*IF(AND(F16=0,F17=0),0,1)+IF(H16&gt;I16,1,0)*2+IF(H16&lt;I16,1,0)*1</f>
        <v>2</v>
      </c>
      <c r="I17" s="371"/>
      <c r="J17" s="55">
        <f>O13</f>
        <v>15</v>
      </c>
      <c r="K17" s="57">
        <f>N13</f>
        <v>10</v>
      </c>
      <c r="L17" s="370">
        <f>IF(AND(J16=0,J17=0),0,1)*0+IF(AND(J16&gt;K16,J17&gt;K17),1,0)*2+IF(AND(J16&lt;K16,J17&lt;K17),1,0)*IF(AND(J16=0,J17=0),0,1)+IF(L16&gt;M16,1,0)*2+IF(L16&lt;M16,1,0)*1</f>
        <v>2</v>
      </c>
      <c r="M17" s="371"/>
      <c r="N17" s="344"/>
      <c r="O17" s="344"/>
      <c r="P17" s="344"/>
      <c r="Q17" s="344"/>
      <c r="R17" s="167">
        <v>15</v>
      </c>
      <c r="S17" s="168">
        <v>9</v>
      </c>
      <c r="T17" s="370">
        <f>IF(AND(R16=0,R17=0),0,1)*0+IF(AND(R16&gt;S16,R17&gt;S17),1,0)*2+IF(AND(R16&lt;S16,R17&lt;S17),1,0)*IF(AND(R16=0,R17=0),0,1)+IF(T16&gt;U16,1,0)*2+IF(T16&lt;U16,1,0)*1</f>
        <v>2</v>
      </c>
      <c r="U17" s="371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2">
        <f>P10</f>
        <v>0</v>
      </c>
      <c r="J18" s="63">
        <f>O14</f>
        <v>0</v>
      </c>
      <c r="K18" s="64">
        <f>N14</f>
        <v>0</v>
      </c>
      <c r="L18" s="26">
        <f>Q14</f>
        <v>0</v>
      </c>
      <c r="M18" s="61">
        <f>P14</f>
        <v>0</v>
      </c>
      <c r="N18" s="344"/>
      <c r="O18" s="344"/>
      <c r="P18" s="344"/>
      <c r="Q18" s="344"/>
      <c r="R18" s="138"/>
      <c r="S18" s="139"/>
      <c r="T18" s="50"/>
      <c r="U18" s="51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Top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334">
        <f>IF(AND(F18=0,F19=0),0,1)*0+IF(AND(F18&gt;G18,F19&gt;G19),1,0)*2+IF(AND(F18&lt;G18,F19&lt;G19),1,0)*IF(AND(F18=0,F19=0),0,1)+IF(H18&gt;I18,1,0)*2+IF(H18&lt;I18,1,0)*1</f>
        <v>0</v>
      </c>
      <c r="I19" s="335"/>
      <c r="J19" s="67">
        <f>O15</f>
        <v>0</v>
      </c>
      <c r="K19" s="68">
        <f>N15</f>
        <v>0</v>
      </c>
      <c r="L19" s="334">
        <f>IF(AND(J18=0,J19=0),0,1)*0+IF(AND(J18&gt;K18,J19&gt;K19),1,0)*2+IF(AND(J18&lt;K18,J19&lt;K19),1,0)*IF(AND(J18=0,J19=0),0,1)+IF(L18&gt;M18,1,0)*2+IF(L18&lt;M18,1,0)*1</f>
        <v>0</v>
      </c>
      <c r="M19" s="335"/>
      <c r="N19" s="344"/>
      <c r="O19" s="344"/>
      <c r="P19" s="344"/>
      <c r="Q19" s="344"/>
      <c r="R19" s="142"/>
      <c r="S19" s="143"/>
      <c r="T19" s="370">
        <f>IF(AND(R18=0,R19=0),0,1)*0+IF(AND(R18&gt;S18,R19&gt;S19),1,0)*2+IF(AND(R18&lt;S18,R19&lt;S19),1,0)*IF(AND(R18=0,R19=0),0,1)+IF(T18&gt;U18,1,0)*2+IF(T18&lt;U18,1,0)*1</f>
        <v>0</v>
      </c>
      <c r="U19" s="371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19</v>
      </c>
      <c r="B20" s="39">
        <f>S4</f>
        <v>7</v>
      </c>
      <c r="C20" s="28">
        <f>R4</f>
        <v>15</v>
      </c>
      <c r="D20" s="38">
        <f>U4</f>
        <v>0</v>
      </c>
      <c r="E20" s="24">
        <f>T4</f>
        <v>0</v>
      </c>
      <c r="F20" s="16">
        <f>S8</f>
        <v>8</v>
      </c>
      <c r="G20" s="17">
        <f>R8</f>
        <v>15</v>
      </c>
      <c r="H20" s="77">
        <f>U8</f>
        <v>0</v>
      </c>
      <c r="I20" s="62">
        <f>T8</f>
        <v>0</v>
      </c>
      <c r="J20" s="74">
        <f>S12</f>
        <v>15</v>
      </c>
      <c r="K20" s="79">
        <f>R12</f>
        <v>10</v>
      </c>
      <c r="L20" s="77">
        <f>U12</f>
        <v>0</v>
      </c>
      <c r="M20" s="61">
        <f>T12</f>
        <v>0</v>
      </c>
      <c r="N20" s="40">
        <f>S16</f>
        <v>5</v>
      </c>
      <c r="O20" s="29">
        <f>R16</f>
        <v>15</v>
      </c>
      <c r="P20" s="6">
        <f>U16</f>
        <v>0</v>
      </c>
      <c r="Q20" s="13">
        <f>T16</f>
        <v>0</v>
      </c>
      <c r="R20" s="364"/>
      <c r="S20" s="365"/>
      <c r="T20" s="365"/>
      <c r="U20" s="366"/>
      <c r="V20" s="324">
        <f>P21+L21+H21+D21</f>
        <v>5</v>
      </c>
      <c r="W20" s="327">
        <f>V20+V22</f>
        <v>5</v>
      </c>
      <c r="X20" s="329">
        <f>P20+N20+N21+L20+J20+J21+H20+F20+F21+D20+B20+B21</f>
        <v>86</v>
      </c>
      <c r="Y20" s="331">
        <f>Q20+O20+O21+M20+K20+K21+I20+G20+G21+E20+C20+C21</f>
        <v>114</v>
      </c>
      <c r="Z20" s="372">
        <f>X20+X22</f>
        <v>86</v>
      </c>
      <c r="AA20" s="374">
        <f>Y20+Y22</f>
        <v>114</v>
      </c>
      <c r="AB20" s="357" t="s">
        <v>244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60">
        <f t="shared" ref="AF20" si="6">AD20/AE20</f>
        <v>0.33333333333333331</v>
      </c>
      <c r="AG20" s="345">
        <f t="shared" ref="AG20" si="7">Z20/AA20</f>
        <v>0.75438596491228072</v>
      </c>
    </row>
    <row r="21" spans="1:33" ht="15.75" customHeight="1" thickBot="1" x14ac:dyDescent="0.3">
      <c r="A21" s="313"/>
      <c r="B21" s="55">
        <f>S5</f>
        <v>13</v>
      </c>
      <c r="C21" s="57">
        <f>R5</f>
        <v>15</v>
      </c>
      <c r="D21" s="370">
        <f>IF(AND(B20=0,B21=0),0,1)*0+IF(AND(B20&gt;C20,B21&gt;C21),1,0)*2+IF(AND(B20&lt;C20,B21&lt;C21),1,0)*IF(AND(B20=0,B21=0),0,1)+IF(D20&gt;E20,1,0)*2+IF(D20&lt;E20,1,0)*1</f>
        <v>1</v>
      </c>
      <c r="E21" s="371"/>
      <c r="F21" s="57">
        <f>S9</f>
        <v>14</v>
      </c>
      <c r="G21" s="19">
        <f>R9</f>
        <v>16</v>
      </c>
      <c r="H21" s="370">
        <f>IF(AND(F20=0,F21=0),0,1)*0+IF(AND(F20&gt;G20,F21&gt;G21),1,0)*2+IF(AND(F20&lt;G20,F21&lt;G21),1,0)*IF(AND(F20=0,F21=0),0,1)+IF(H20&gt;I20,1,0)*2+IF(H20&lt;I20,1,0)*1</f>
        <v>1</v>
      </c>
      <c r="I21" s="371"/>
      <c r="J21" s="55">
        <f>S13</f>
        <v>15</v>
      </c>
      <c r="K21" s="57">
        <f>R13</f>
        <v>13</v>
      </c>
      <c r="L21" s="370">
        <f>IF(AND(J20=0,J21=0),0,1)*0+IF(AND(J20&gt;K20,J21&gt;K21),1,0)*2+IF(AND(J20&lt;K20,J21&lt;K21),1,0)*IF(AND(J20=0,J21=0),0,1)+IF(L20&gt;M20,1,0)*2+IF(L20&lt;M20,1,0)*1</f>
        <v>2</v>
      </c>
      <c r="M21" s="371"/>
      <c r="N21" s="43">
        <f>S17</f>
        <v>9</v>
      </c>
      <c r="O21" s="44">
        <f>R17</f>
        <v>15</v>
      </c>
      <c r="P21" s="370">
        <f>IF(AND(N20=0,N21=0),0,1)*0+IF(AND(N20&gt;O20,N21&gt;O21),1,0)*2+IF(AND(N20&lt;O20,N21&lt;O21),1,0)*IF(AND(N20=0,N21=0),0,1)+IF(P20&gt;Q20,1,0)*2+IF(P20&lt;Q20,1,0)*1</f>
        <v>1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2" zoomScale="90" zoomScaleNormal="90" workbookViewId="0">
      <selection activeCell="T33" sqref="T33"/>
    </sheetView>
  </sheetViews>
  <sheetFormatPr defaultRowHeight="15" x14ac:dyDescent="0.25"/>
  <cols>
    <col min="1" max="1" width="17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5" width="3.7109375" customWidth="1"/>
    <col min="16" max="16" width="4.5703125" customWidth="1"/>
    <col min="17" max="17" width="3.5703125" customWidth="1"/>
    <col min="18" max="18" width="3.85546875" customWidth="1"/>
    <col min="19" max="19" width="3.42578125" customWidth="1"/>
    <col min="20" max="22" width="3.5703125" customWidth="1"/>
    <col min="23" max="23" width="4.85546875" customWidth="1"/>
    <col min="24" max="25" width="4.28515625" customWidth="1"/>
    <col min="26" max="26" width="4.42578125" customWidth="1"/>
    <col min="27" max="27" width="4.7109375" customWidth="1"/>
    <col min="28" max="28" width="8" customWidth="1"/>
    <col min="31" max="31" width="9.5703125" customWidth="1"/>
  </cols>
  <sheetData>
    <row r="1" spans="1:33" ht="37.5" customHeight="1" x14ac:dyDescent="0.25">
      <c r="A1" s="336" t="s">
        <v>88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4.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20</v>
      </c>
      <c r="B4" s="315"/>
      <c r="C4" s="316"/>
      <c r="D4" s="316"/>
      <c r="E4" s="317"/>
      <c r="F4" s="117">
        <v>7</v>
      </c>
      <c r="G4" s="118">
        <v>15</v>
      </c>
      <c r="H4" s="119"/>
      <c r="I4" s="113"/>
      <c r="J4" s="117">
        <v>11</v>
      </c>
      <c r="K4" s="120">
        <v>15</v>
      </c>
      <c r="L4" s="119"/>
      <c r="M4" s="114"/>
      <c r="N4" s="117">
        <v>11</v>
      </c>
      <c r="O4" s="120">
        <v>15</v>
      </c>
      <c r="P4" s="119"/>
      <c r="Q4" s="113"/>
      <c r="R4" s="126">
        <v>12</v>
      </c>
      <c r="S4" s="127">
        <v>15</v>
      </c>
      <c r="T4" s="119"/>
      <c r="U4" s="114"/>
      <c r="V4" s="324">
        <f>T5+P5+L5+H5</f>
        <v>4</v>
      </c>
      <c r="W4" s="326">
        <f>V4+V6</f>
        <v>4</v>
      </c>
      <c r="X4" s="329">
        <f>J4+J5+L4+N4+N5+P4+H4+F4+F5+R4+R5+T4</f>
        <v>85</v>
      </c>
      <c r="Y4" s="331">
        <f>K5+K4+M4+O5+O4+U4+I4+G4+G5+Q4+S4+S5</f>
        <v>120</v>
      </c>
      <c r="Z4" s="350">
        <f>X4+X6</f>
        <v>85</v>
      </c>
      <c r="AA4" s="353">
        <f>Y4+Y6</f>
        <v>120</v>
      </c>
      <c r="AB4" s="356" t="s">
        <v>247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8</v>
      </c>
      <c r="AF4" s="360">
        <f>AD4/AE4</f>
        <v>0</v>
      </c>
      <c r="AG4" s="345">
        <f>Z4/AA4</f>
        <v>0.70833333333333337</v>
      </c>
    </row>
    <row r="5" spans="1:33" ht="15.75" customHeight="1" thickBot="1" x14ac:dyDescent="0.3">
      <c r="A5" s="313"/>
      <c r="B5" s="318"/>
      <c r="C5" s="319"/>
      <c r="D5" s="319"/>
      <c r="E5" s="320"/>
      <c r="F5" s="121">
        <v>13</v>
      </c>
      <c r="G5" s="122">
        <v>15</v>
      </c>
      <c r="H5" s="404">
        <f>IF(AND(F4=0,F5=0),0,1)*0+IF(AND(F4&gt;G4,F5&gt;G5),1,0)*2+IF(AND(F4&lt;G4,F5&lt;G5),1,0)*IF(AND(F4=0,F5=0),0,1)+IF(H4&gt;I4,1,0)*2+IF(H4&lt;I4,1,0)*1</f>
        <v>1</v>
      </c>
      <c r="I5" s="405"/>
      <c r="J5" s="121">
        <v>9</v>
      </c>
      <c r="K5" s="122">
        <v>15</v>
      </c>
      <c r="L5" s="404">
        <f>IF(AND(J4=0,J5=0),0,1)*0+IF(AND(J4&gt;K4,J5&gt;K5),1,0)*2+IF(AND(J4&lt;K4,J5&lt;K5),1,0)*IF(AND(J4=0,J5=0),0,1)+IF(L4&gt;M4,1,0)*2+IF(L4&lt;M4,1,0)*1</f>
        <v>1</v>
      </c>
      <c r="M5" s="405"/>
      <c r="N5" s="121">
        <v>13</v>
      </c>
      <c r="O5" s="122">
        <v>15</v>
      </c>
      <c r="P5" s="404">
        <f>IF(AND(N4=0,N5=0),0,1)*0+IF(AND(N4&gt;O4,N5&gt;O5),1,0)*2+IF(AND(N4&lt;O4,N5&lt;O5),1,0)*IF(AND(N4=0,N5=0),0,1)+IF(P4&gt;Q4,1,0)*2+IF(P4&lt;Q4,1,0)*1</f>
        <v>1</v>
      </c>
      <c r="Q5" s="405"/>
      <c r="R5" s="128">
        <v>9</v>
      </c>
      <c r="S5" s="123">
        <v>15</v>
      </c>
      <c r="T5" s="404">
        <f>IF(AND(R4=0,R5=0),0,1)*0+IF(AND(R4&gt;S4,R5&gt;S5),1,0)*2+IF(AND(R4&lt;S4,R5&lt;S5),1,0)*IF(AND(R4=0,R5=0),0,1)+IF(T4&gt;U4,1,0)*2+IF(T4&lt;U4,1,0)*1</f>
        <v>1</v>
      </c>
      <c r="U5" s="405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82"/>
      <c r="G6" s="83"/>
      <c r="H6" s="84"/>
      <c r="I6" s="113"/>
      <c r="J6" s="82"/>
      <c r="K6" s="83"/>
      <c r="L6" s="84"/>
      <c r="M6" s="114"/>
      <c r="N6" s="82"/>
      <c r="O6" s="83"/>
      <c r="P6" s="84"/>
      <c r="Q6" s="113"/>
      <c r="R6" s="85"/>
      <c r="S6" s="86"/>
      <c r="T6" s="84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13"/>
      <c r="G7" s="111"/>
      <c r="H7" s="404">
        <f>IF(AND(F6=0,F7=0),0,1)*0+IF(AND(F6&gt;G6,F7&gt;G7),1,0)*2+IF(AND(F6&lt;G6,F7&lt;G7),1,0)*IF(AND(F6=0,F7=0),0,1)+IF(H6&gt;I6,1,0)*2+IF(H6&lt;I6,1,0)*1</f>
        <v>0</v>
      </c>
      <c r="I7" s="405"/>
      <c r="J7" s="112"/>
      <c r="K7" s="111"/>
      <c r="L7" s="393">
        <f>IF(AND(J6=0,J7=0),0,1)*0+IF(AND(J6&gt;K6,J7&gt;K7),1,0)*2+IF(AND(J6&lt;K6,J7&lt;K7),1,0)*IF(AND(J6=0,J7=0),0,1)+IF(L6&gt;M6,1,0)*2+IF(L6&lt;M6,1,0)*1</f>
        <v>0</v>
      </c>
      <c r="M7" s="394"/>
      <c r="N7" s="115"/>
      <c r="O7" s="111"/>
      <c r="P7" s="393">
        <f>IF(AND(N6=0,N7=0),0,1)*0+IF(AND(N6&gt;O6,N7&gt;O7),1,0)*2+IF(AND(N6&lt;O6,N7&lt;O7),1,0)*IF(AND(N6=0,N7=0),0,1)+IF(P6&gt;Q6,1,0)*2+IF(P6&lt;Q6,1,0)*1</f>
        <v>0</v>
      </c>
      <c r="Q7" s="394"/>
      <c r="R7" s="60"/>
      <c r="S7" s="59"/>
      <c r="T7" s="393">
        <f>IF(AND(R6=0,R7=0),0,1)*0+IF(AND(R6&gt;S6,R7&gt;S7),1,0)*2+IF(AND(R6&lt;S6,R7&lt;S7),1,0)*IF(AND(R6=0,R7=0),0,1)+IF(T6&gt;U6,1,0)*2+IF(T6&lt;U6,1,0)*1</f>
        <v>0</v>
      </c>
      <c r="U7" s="394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21</v>
      </c>
      <c r="B8" s="4">
        <f>G4</f>
        <v>15</v>
      </c>
      <c r="C8" s="5">
        <f>F4</f>
        <v>7</v>
      </c>
      <c r="D8" s="6">
        <f>I4</f>
        <v>0</v>
      </c>
      <c r="E8" s="7">
        <f>H4</f>
        <v>0</v>
      </c>
      <c r="F8" s="395"/>
      <c r="G8" s="396"/>
      <c r="H8" s="396"/>
      <c r="I8" s="397"/>
      <c r="J8" s="87">
        <v>14</v>
      </c>
      <c r="K8" s="88">
        <v>16</v>
      </c>
      <c r="L8" s="89"/>
      <c r="M8" s="61"/>
      <c r="N8" s="90">
        <v>15</v>
      </c>
      <c r="O8" s="91">
        <v>11</v>
      </c>
      <c r="P8" s="89"/>
      <c r="Q8" s="62"/>
      <c r="R8" s="92">
        <v>7</v>
      </c>
      <c r="S8" s="91">
        <v>15</v>
      </c>
      <c r="T8" s="93"/>
      <c r="U8" s="61"/>
      <c r="V8" s="324">
        <f>T9+P9+L9+D9</f>
        <v>6</v>
      </c>
      <c r="W8" s="326">
        <f>V8+V10</f>
        <v>6</v>
      </c>
      <c r="X8" s="329">
        <f>J8+J9+L8+N8+N9+P8+D8+B8+B9+R8+R9+T8</f>
        <v>94</v>
      </c>
      <c r="Y8" s="331">
        <f>K9+K8+M8+O9+O8+U8+E8+C8+C9+S8+S9+Q8</f>
        <v>105</v>
      </c>
      <c r="Z8" s="329">
        <f>X8+X10</f>
        <v>94</v>
      </c>
      <c r="AA8" s="331">
        <f>Y8+Y10</f>
        <v>105</v>
      </c>
      <c r="AB8" s="356" t="s">
        <v>244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360">
        <f t="shared" ref="AF8" si="0">AD8/AE8</f>
        <v>1</v>
      </c>
      <c r="AG8" s="345">
        <f t="shared" ref="AG8" si="1">Z8/AA8</f>
        <v>0.89523809523809528</v>
      </c>
    </row>
    <row r="9" spans="1:33" ht="15.75" customHeight="1" thickBot="1" x14ac:dyDescent="0.3">
      <c r="A9" s="313"/>
      <c r="B9" s="8">
        <f>G5</f>
        <v>15</v>
      </c>
      <c r="C9" s="9">
        <f>F5</f>
        <v>13</v>
      </c>
      <c r="D9" s="370">
        <f>IF(AND(B8=0,B9=0),0,1)*0+IF(AND(B8&gt;C8,B9&gt;C9),1,0)*2+IF(AND(B8&lt;C8,B9&lt;C9),1,0)*IF(AND(B8=0,B9=0),0,1)+IF(D8&gt;E8,1,0)*2+IF(D8&lt;E8,1,0)*1</f>
        <v>2</v>
      </c>
      <c r="E9" s="371"/>
      <c r="F9" s="398"/>
      <c r="G9" s="399"/>
      <c r="H9" s="399"/>
      <c r="I9" s="400"/>
      <c r="J9" s="94">
        <v>7</v>
      </c>
      <c r="K9" s="95">
        <v>15</v>
      </c>
      <c r="L9" s="404">
        <f>IF(AND(J8=0,J9=0),0,1)*0+IF(AND(J8&gt;K8,J9&gt;K9),1,0)*2+IF(AND(J8&lt;K8,J9&lt;K9),1,0)*IF(AND(J8=0,J9=0),0,1)+IF(L8&gt;M8,1,0)*2+IF(L8&lt;M8,1,0)*1</f>
        <v>1</v>
      </c>
      <c r="M9" s="405"/>
      <c r="N9" s="94">
        <v>15</v>
      </c>
      <c r="O9" s="95">
        <v>13</v>
      </c>
      <c r="P9" s="404">
        <f>IF(AND(N8=0,N9=0),0,1)*0+IF(AND(N8&gt;O8,N9&gt;O9),1,0)*2+IF(AND(N8&lt;O8,N9&lt;O9),1,0)*IF(AND(N8=0,N9=0),0,1)+IF(P8&gt;Q8,1,0)*2+IF(P8&lt;Q8,1,0)*1</f>
        <v>2</v>
      </c>
      <c r="Q9" s="405"/>
      <c r="R9" s="96">
        <v>6</v>
      </c>
      <c r="S9" s="95">
        <v>15</v>
      </c>
      <c r="T9" s="404">
        <f>IF(AND(R8=0,R9=0),0,1)*0+IF(AND(R8&gt;S8,R9&gt;S9),1,0)*2+IF(AND(R8&lt;S8,R9&lt;S9),1,0)*IF(AND(R8=0,R9=0),0,1)+IF(T8&gt;U8,1,0)*2+IF(T8&lt;U8,1,0)*1</f>
        <v>1</v>
      </c>
      <c r="U9" s="405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98"/>
      <c r="G10" s="399"/>
      <c r="H10" s="399"/>
      <c r="I10" s="400"/>
      <c r="J10" s="97"/>
      <c r="K10" s="98"/>
      <c r="L10" s="99"/>
      <c r="M10" s="61"/>
      <c r="N10" s="97"/>
      <c r="O10" s="98"/>
      <c r="P10" s="99"/>
      <c r="Q10" s="62"/>
      <c r="R10" s="100"/>
      <c r="S10" s="98"/>
      <c r="T10" s="62"/>
      <c r="U10" s="101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01"/>
      <c r="G11" s="402"/>
      <c r="H11" s="402"/>
      <c r="I11" s="403"/>
      <c r="J11" s="67"/>
      <c r="K11" s="68"/>
      <c r="L11" s="404">
        <f>IF(AND(J10=0,J11=0),0,1)*0+IF(AND(J10&gt;K10,J11&gt;K11),1,0)*2+IF(AND(J10&lt;K10,J11&lt;K11),1,0)*IF(AND(J10=0,J11=0),0,1)+IF(L10&gt;M10,1,0)*2+IF(L10&lt;M10,1,0)*1</f>
        <v>0</v>
      </c>
      <c r="M11" s="405"/>
      <c r="N11" s="67"/>
      <c r="O11" s="68"/>
      <c r="P11" s="393">
        <f>IF(AND(N10=0,N11=0),0,1)*0+IF(AND(N10&gt;O10,N11&gt;O11),1,0)*2+IF(AND(N10&lt;O10,N11&lt;O11),1,0)*IF(AND(N10=0,N11=0),0,1)+IF(P10&gt;Q10,1,0)*2+IF(P10&lt;Q10,1,0)*1</f>
        <v>0</v>
      </c>
      <c r="Q11" s="394"/>
      <c r="R11" s="69"/>
      <c r="S11" s="68"/>
      <c r="T11" s="393">
        <f>IF(AND(R10=0,R11=0),0,1)*0+IF(AND(R10&gt;S10,R11&gt;S11),1,0)*2+IF(AND(R10&lt;S10,R11&lt;S11),1,0)*IF(AND(R10=0,R11=0),0,1)+IF(T10&gt;U10,1,0)*2+IF(T10&lt;U10,1,0)*1</f>
        <v>0</v>
      </c>
      <c r="U11" s="394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22</v>
      </c>
      <c r="B12" s="39">
        <f>K4</f>
        <v>15</v>
      </c>
      <c r="C12" s="56">
        <f>J4</f>
        <v>11</v>
      </c>
      <c r="D12" s="54">
        <f>M4</f>
        <v>0</v>
      </c>
      <c r="E12" s="61">
        <f>L4</f>
        <v>0</v>
      </c>
      <c r="F12" s="16">
        <f>K8</f>
        <v>16</v>
      </c>
      <c r="G12" s="17">
        <f>J8</f>
        <v>14</v>
      </c>
      <c r="H12" s="38">
        <f>M8</f>
        <v>0</v>
      </c>
      <c r="I12" s="62">
        <f>L8</f>
        <v>0</v>
      </c>
      <c r="J12" s="361"/>
      <c r="K12" s="362"/>
      <c r="L12" s="362"/>
      <c r="M12" s="363"/>
      <c r="N12" s="124">
        <v>15</v>
      </c>
      <c r="O12" s="88">
        <v>11</v>
      </c>
      <c r="P12" s="89"/>
      <c r="Q12" s="62"/>
      <c r="R12" s="92">
        <v>16</v>
      </c>
      <c r="S12" s="91">
        <v>14</v>
      </c>
      <c r="T12" s="62">
        <v>14</v>
      </c>
      <c r="U12" s="125">
        <v>12</v>
      </c>
      <c r="V12" s="324">
        <f>P13+H13+D13+T13</f>
        <v>8</v>
      </c>
      <c r="W12" s="326">
        <f>V12+V14</f>
        <v>8</v>
      </c>
      <c r="X12" s="329">
        <f>H12+F12+F13+D12+B12+B13+N12+N13+P12+R12+R13+T12</f>
        <v>133</v>
      </c>
      <c r="Y12" s="331">
        <f>I12+G12+G13+E12+C12+C13+O13+O12+U12+S12+S13+Q12</f>
        <v>100</v>
      </c>
      <c r="Z12" s="329">
        <f>X12+X14</f>
        <v>133</v>
      </c>
      <c r="AA12" s="331">
        <f>Y12+Y14</f>
        <v>100</v>
      </c>
      <c r="AB12" s="356" t="s">
        <v>245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</v>
      </c>
      <c r="AF12" s="360">
        <f t="shared" ref="AF12" si="2">AD12/AE12</f>
        <v>8</v>
      </c>
      <c r="AG12" s="345">
        <f t="shared" ref="AG12" si="3">Z12/AA12</f>
        <v>1.33</v>
      </c>
    </row>
    <row r="13" spans="1:33" ht="15.75" customHeight="1" thickBot="1" x14ac:dyDescent="0.3">
      <c r="A13" s="313"/>
      <c r="B13" s="55">
        <f>K5</f>
        <v>15</v>
      </c>
      <c r="C13" s="57">
        <f>J5</f>
        <v>9</v>
      </c>
      <c r="D13" s="370">
        <f>IF(AND(B12=0,B13=0),0,1)*0+IF(AND(B12&gt;C12,B13&gt;C13),1,0)*2+IF(AND(B12&lt;C12,B13&lt;C13),1,0)*IF(AND(B12=0,B13=0),0,1)+IF(D12&gt;E12,1,0)*2+IF(D12&lt;E12,1,0)*1</f>
        <v>2</v>
      </c>
      <c r="E13" s="371"/>
      <c r="F13" s="18">
        <f>K9</f>
        <v>15</v>
      </c>
      <c r="G13" s="19">
        <f>J9</f>
        <v>7</v>
      </c>
      <c r="H13" s="370">
        <f>IF(AND(F12=0,F13=0),0,1)*0+IF(AND(F12&gt;G12,F13&gt;G13),1,0)*2+IF(AND(F12&lt;G12,F13&lt;G13),1,0)*IF(AND(F12=0,F13=0),0,1)+IF(H12&gt;I12,1,0)*2+IF(H12&lt;I12,1,0)*1</f>
        <v>2</v>
      </c>
      <c r="I13" s="371"/>
      <c r="J13" s="364"/>
      <c r="K13" s="365"/>
      <c r="L13" s="365"/>
      <c r="M13" s="366"/>
      <c r="N13" s="94">
        <v>15</v>
      </c>
      <c r="O13" s="95">
        <v>7</v>
      </c>
      <c r="P13" s="404">
        <f>IF(AND(N12=0,N13=0),0,1)*0+IF(AND(N12&gt;O12,N13&gt;O13),1,0)*2+IF(AND(N12&lt;O12,N13&lt;O13),1,0)*IF(AND(N12=0,N13=0),0,1)+IF(P12&gt;Q12,1,0)*2+IF(P12&lt;Q12,1,0)*1</f>
        <v>2</v>
      </c>
      <c r="Q13" s="405"/>
      <c r="R13" s="96">
        <v>12</v>
      </c>
      <c r="S13" s="95">
        <v>15</v>
      </c>
      <c r="T13" s="404">
        <f>IF(AND(R12=0,R13=0),0,1)*0+IF(AND(R12&gt;S12,R13&gt;S13),1,0)*2+IF(AND(R12&lt;S12,R13&lt;S13),1,0)*IF(AND(R12=0,R13=0),0,1)+IF(T12&gt;U12,1,0)*2+IF(T12&lt;U12,1,0)*1</f>
        <v>2</v>
      </c>
      <c r="U13" s="405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2">
        <f>L10</f>
        <v>0</v>
      </c>
      <c r="J14" s="364"/>
      <c r="K14" s="365"/>
      <c r="L14" s="365"/>
      <c r="M14" s="366"/>
      <c r="N14" s="97"/>
      <c r="O14" s="98"/>
      <c r="P14" s="99"/>
      <c r="Q14" s="62"/>
      <c r="R14" s="100"/>
      <c r="S14" s="98"/>
      <c r="T14" s="62"/>
      <c r="U14" s="101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370">
        <f>IF(AND(F14=0,F15=0),0,1)*0+IF(AND(F14&gt;G14,F15&gt;G15),1,0)*2+IF(AND(F14&lt;G14,F15&lt;G15),1,0)*IF(AND(F14=0,F15=0),0,1)+IF(H14&gt;I14,1,0)*2+IF(H14&lt;I14,1,0)*1</f>
        <v>0</v>
      </c>
      <c r="I15" s="371"/>
      <c r="J15" s="367"/>
      <c r="K15" s="368"/>
      <c r="L15" s="368"/>
      <c r="M15" s="369"/>
      <c r="N15" s="67"/>
      <c r="O15" s="68"/>
      <c r="P15" s="404">
        <f>IF(AND(N14=0,N15=0),0,1)*0+IF(AND(N14&gt;O14,N15&gt;O15),1,0)*2+IF(AND(N14&lt;O14,N15&lt;O15),1,0)*IF(AND(N14=0,N15=0),0,1)+IF(P14&gt;Q14,1,0)*2+IF(P14&lt;Q14,1,0)*1</f>
        <v>0</v>
      </c>
      <c r="Q15" s="405"/>
      <c r="R15" s="69"/>
      <c r="S15" s="68"/>
      <c r="T15" s="404">
        <f>IF(AND(R14=0,R15=0),0,1)*0+IF(AND(R14&gt;S14,R15&gt;S15),1,0)*2+IF(AND(R14&lt;S14,R15&lt;S15),1,0)*IF(AND(R14=0,R15=0),0,1)+IF(T14&gt;U14,1,0)*2+IF(T14&lt;U14,1,0)*1</f>
        <v>0</v>
      </c>
      <c r="U15" s="405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23</v>
      </c>
      <c r="B16" s="39">
        <f>O4</f>
        <v>15</v>
      </c>
      <c r="C16" s="56">
        <f>N4</f>
        <v>11</v>
      </c>
      <c r="D16" s="54">
        <f>Q4</f>
        <v>0</v>
      </c>
      <c r="E16" s="24">
        <f>P4</f>
        <v>0</v>
      </c>
      <c r="F16" s="16">
        <f>O8</f>
        <v>11</v>
      </c>
      <c r="G16" s="17">
        <f>N8</f>
        <v>15</v>
      </c>
      <c r="H16" s="38">
        <f>Q8</f>
        <v>0</v>
      </c>
      <c r="I16" s="25">
        <f>P8</f>
        <v>0</v>
      </c>
      <c r="J16" s="39">
        <f>O12</f>
        <v>11</v>
      </c>
      <c r="K16" s="56">
        <f>N12</f>
        <v>15</v>
      </c>
      <c r="L16" s="54">
        <f>Q12</f>
        <v>0</v>
      </c>
      <c r="M16" s="24">
        <f>P12</f>
        <v>0</v>
      </c>
      <c r="N16" s="395"/>
      <c r="O16" s="396"/>
      <c r="P16" s="396"/>
      <c r="Q16" s="397"/>
      <c r="R16" s="102">
        <v>15</v>
      </c>
      <c r="S16" s="103">
        <v>12</v>
      </c>
      <c r="T16" s="108"/>
      <c r="U16" s="109"/>
      <c r="V16" s="324">
        <f>H17+D17+L17+T17</f>
        <v>6</v>
      </c>
      <c r="W16" s="326">
        <f>V16+V18</f>
        <v>6</v>
      </c>
      <c r="X16" s="329">
        <f>J16+J17+L16+B16+B17+D16+F16+F17+H16+R16+R17+T16</f>
        <v>102</v>
      </c>
      <c r="Y16" s="331">
        <f>K17+K16+M16+C17+C16+E16+I16+G16+G17+S16+S17+U16</f>
        <v>108</v>
      </c>
      <c r="Z16" s="329">
        <f>X16+X18</f>
        <v>102</v>
      </c>
      <c r="AA16" s="331">
        <f>Y16+Y18</f>
        <v>108</v>
      </c>
      <c r="AB16" s="356" t="s">
        <v>246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60">
        <f t="shared" ref="AF16" si="4">AD16/AE16</f>
        <v>1</v>
      </c>
      <c r="AG16" s="345">
        <f t="shared" ref="AG16" si="5">Z16/AA16</f>
        <v>0.94444444444444442</v>
      </c>
    </row>
    <row r="17" spans="1:33" ht="15.75" customHeight="1" thickBot="1" x14ac:dyDescent="0.3">
      <c r="A17" s="313"/>
      <c r="B17" s="55">
        <f>O5</f>
        <v>15</v>
      </c>
      <c r="C17" s="57">
        <f>N5</f>
        <v>13</v>
      </c>
      <c r="D17" s="370">
        <f>IF(AND(B16=0,B17=0),0,1)*0+IF(AND(B16&gt;C16,B17&gt;C17),1,0)*2+IF(AND(B16&lt;C16,B17&lt;C17),1,0)*IF(AND(B16=0,B17=0),0,1)+IF(D16&gt;E16,1,0)*2+IF(D16&lt;E16,1,0)*1</f>
        <v>2</v>
      </c>
      <c r="E17" s="371"/>
      <c r="F17" s="57">
        <f>O9</f>
        <v>13</v>
      </c>
      <c r="G17" s="19">
        <f>N9</f>
        <v>15</v>
      </c>
      <c r="H17" s="370">
        <f>IF(AND(F16=0,F17=0),0,1)*0+IF(AND(F16&gt;G16,F17&gt;G17),1,0)*2+IF(AND(F16&lt;G16,F17&lt;G17),1,0)*IF(AND(F16=0,F17=0),0,1)+IF(H16&gt;I16,1,0)*2+IF(H16&lt;I16,1,0)*1</f>
        <v>1</v>
      </c>
      <c r="I17" s="371"/>
      <c r="J17" s="55">
        <f>O13</f>
        <v>7</v>
      </c>
      <c r="K17" s="57">
        <f>N13</f>
        <v>15</v>
      </c>
      <c r="L17" s="370">
        <f>IF(AND(J16=0,J17=0),0,1)*0+IF(AND(J16&gt;K16,J17&gt;K17),1,0)*2+IF(AND(J16&lt;K16,J17&lt;K17),1,0)*IF(AND(J16=0,J17=0),0,1)+IF(L16&gt;M16,1,0)*2+IF(L16&lt;M16,1,0)*1</f>
        <v>1</v>
      </c>
      <c r="M17" s="371"/>
      <c r="N17" s="398"/>
      <c r="O17" s="399"/>
      <c r="P17" s="399"/>
      <c r="Q17" s="400"/>
      <c r="R17" s="104">
        <v>15</v>
      </c>
      <c r="S17" s="105">
        <v>12</v>
      </c>
      <c r="T17" s="404">
        <f>IF(AND(R16=0,R17=0),0,1)*0+IF(AND(R16&gt;S16,R17&gt;S17),1,0)*2+IF(AND(R16&lt;S16,R17&lt;S17),1,0)*IF(AND(R16=0,R17=0),0,1)+IF(T16&gt;U16,1,0)*2+IF(T16&lt;U16,1,0)*1</f>
        <v>2</v>
      </c>
      <c r="U17" s="405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2">
        <f>P10</f>
        <v>0</v>
      </c>
      <c r="J18" s="63">
        <f>O14</f>
        <v>0</v>
      </c>
      <c r="K18" s="64">
        <f>N14</f>
        <v>0</v>
      </c>
      <c r="L18" s="26">
        <f>Q14</f>
        <v>0</v>
      </c>
      <c r="M18" s="61">
        <f>P14</f>
        <v>0</v>
      </c>
      <c r="N18" s="398"/>
      <c r="O18" s="399"/>
      <c r="P18" s="399"/>
      <c r="Q18" s="400"/>
      <c r="R18" s="106"/>
      <c r="S18" s="107"/>
      <c r="T18" s="50"/>
      <c r="U18" s="110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334">
        <f>IF(AND(F18=0,F19=0),0,1)*0+IF(AND(F18&gt;G18,F19&gt;G19),1,0)*2+IF(AND(F18&lt;G18,F19&lt;G19),1,0)*IF(AND(F18=0,F19=0),0,1)+IF(H18&gt;I18,1,0)*2+IF(H18&lt;I18,1,0)*1</f>
        <v>0</v>
      </c>
      <c r="I19" s="335"/>
      <c r="J19" s="67">
        <f>O15</f>
        <v>0</v>
      </c>
      <c r="K19" s="68">
        <f>N15</f>
        <v>0</v>
      </c>
      <c r="L19" s="334">
        <f>IF(AND(J18=0,J19=0),0,1)*0+IF(AND(J18&gt;K18,J19&gt;K19),1,0)*2+IF(AND(J18&lt;K18,J19&lt;K19),1,0)*IF(AND(J18=0,J19=0),0,1)+IF(L18&gt;M18,1,0)*2+IF(L18&lt;M18,1,0)*1</f>
        <v>0</v>
      </c>
      <c r="M19" s="335"/>
      <c r="N19" s="401"/>
      <c r="O19" s="402"/>
      <c r="P19" s="402"/>
      <c r="Q19" s="403"/>
      <c r="R19" s="52"/>
      <c r="S19" s="53"/>
      <c r="T19" s="404">
        <f>IF(AND(R18=0,R19=0),0,1)*0+IF(AND(R18&gt;S18,R19&gt;S19),1,0)*2+IF(AND(R18&lt;S18,R19&lt;S19),1,0)*IF(AND(R18=0,R19=0),0,1)+IF(T18&gt;U18,1,0)*2+IF(T18&lt;U18,1,0)*1</f>
        <v>0</v>
      </c>
      <c r="U19" s="405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24</v>
      </c>
      <c r="B20" s="39">
        <f>S4</f>
        <v>15</v>
      </c>
      <c r="C20" s="28">
        <f>R4</f>
        <v>12</v>
      </c>
      <c r="D20" s="38">
        <f>U4</f>
        <v>0</v>
      </c>
      <c r="E20" s="24">
        <f>T4</f>
        <v>0</v>
      </c>
      <c r="F20" s="16">
        <f>S8</f>
        <v>15</v>
      </c>
      <c r="G20" s="17">
        <f>R8</f>
        <v>7</v>
      </c>
      <c r="H20" s="77">
        <f>U8</f>
        <v>0</v>
      </c>
      <c r="I20" s="62">
        <f>T8</f>
        <v>0</v>
      </c>
      <c r="J20" s="74">
        <f>S12</f>
        <v>14</v>
      </c>
      <c r="K20" s="79">
        <f>R12</f>
        <v>16</v>
      </c>
      <c r="L20" s="77">
        <f>U12</f>
        <v>12</v>
      </c>
      <c r="M20" s="61">
        <f>T12</f>
        <v>14</v>
      </c>
      <c r="N20" s="40">
        <f>S16</f>
        <v>12</v>
      </c>
      <c r="O20" s="29">
        <f>R16</f>
        <v>15</v>
      </c>
      <c r="P20" s="6">
        <f>U16</f>
        <v>0</v>
      </c>
      <c r="Q20" s="13">
        <f>T16</f>
        <v>0</v>
      </c>
      <c r="R20" s="364"/>
      <c r="S20" s="365"/>
      <c r="T20" s="365"/>
      <c r="U20" s="366"/>
      <c r="V20" s="324">
        <f>P21+L21+H21+D21</f>
        <v>6</v>
      </c>
      <c r="W20" s="327">
        <f>V20+V22</f>
        <v>6</v>
      </c>
      <c r="X20" s="329">
        <f>P20+N20+N21+L20+J20+J21+H20+F20+F21+D20+B20+B21</f>
        <v>125</v>
      </c>
      <c r="Y20" s="331">
        <f>Q20+O20+O21+M20+K20+K21+I20+G20+G21+E20+C20+C21</f>
        <v>106</v>
      </c>
      <c r="Z20" s="372">
        <f>X20+X22</f>
        <v>125</v>
      </c>
      <c r="AA20" s="374">
        <f>Y20+Y22</f>
        <v>106</v>
      </c>
      <c r="AB20" s="357" t="s">
        <v>248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60">
        <f t="shared" ref="AF20" si="6">AD20/AE20</f>
        <v>1.25</v>
      </c>
      <c r="AG20" s="345">
        <f t="shared" ref="AG20" si="7">Z20/AA20</f>
        <v>1.179245283018868</v>
      </c>
    </row>
    <row r="21" spans="1:33" ht="15.75" customHeight="1" thickBot="1" x14ac:dyDescent="0.3">
      <c r="A21" s="313"/>
      <c r="B21" s="55">
        <f>S5</f>
        <v>15</v>
      </c>
      <c r="C21" s="57">
        <f>R5</f>
        <v>9</v>
      </c>
      <c r="D21" s="370">
        <f>IF(AND(B20=0,B21=0),0,1)*0+IF(AND(B20&gt;C20,B21&gt;C21),1,0)*2+IF(AND(B20&lt;C20,B21&lt;C21),1,0)*IF(AND(B20=0,B21=0),0,1)+IF(D20&gt;E20,1,0)*2+IF(D20&lt;E20,1,0)*1</f>
        <v>2</v>
      </c>
      <c r="E21" s="371"/>
      <c r="F21" s="57">
        <f>S9</f>
        <v>15</v>
      </c>
      <c r="G21" s="19">
        <f>R9</f>
        <v>6</v>
      </c>
      <c r="H21" s="370">
        <f>IF(AND(F20=0,F21=0),0,1)*0+IF(AND(F20&gt;G20,F21&gt;G21),1,0)*2+IF(AND(F20&lt;G20,F21&lt;G21),1,0)*IF(AND(F20=0,F21=0),0,1)+IF(H20&gt;I20,1,0)*2+IF(H20&lt;I20,1,0)*1</f>
        <v>2</v>
      </c>
      <c r="I21" s="371"/>
      <c r="J21" s="55">
        <f>S13</f>
        <v>15</v>
      </c>
      <c r="K21" s="57">
        <f>R13</f>
        <v>12</v>
      </c>
      <c r="L21" s="370">
        <f>IF(AND(J20=0,J21=0),0,1)*0+IF(AND(J20&gt;K20,J21&gt;K21),1,0)*2+IF(AND(J20&lt;K20,J21&lt;K21),1,0)*IF(AND(J20=0,J21=0),0,1)+IF(L20&gt;M20,1,0)*2+IF(L20&lt;M20,1,0)*1</f>
        <v>1</v>
      </c>
      <c r="M21" s="371"/>
      <c r="N21" s="43">
        <f>S17</f>
        <v>12</v>
      </c>
      <c r="O21" s="44">
        <f>R17</f>
        <v>15</v>
      </c>
      <c r="P21" s="370">
        <f>IF(AND(N20=0,N21=0),0,1)*0+IF(AND(N20&gt;O20,N21&gt;O21),1,0)*2+IF(AND(N20&lt;O20,N21&lt;O21),1,0)*IF(AND(N20=0,N21=0),0,1)+IF(P20&gt;Q20,1,0)*2+IF(P20&lt;Q20,1,0)*1</f>
        <v>1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AA25" sqref="AA25"/>
    </sheetView>
  </sheetViews>
  <sheetFormatPr defaultRowHeight="15" x14ac:dyDescent="0.25"/>
  <cols>
    <col min="1" max="1" width="18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7" width="3.5703125" customWidth="1"/>
    <col min="18" max="18" width="4" customWidth="1"/>
    <col min="19" max="19" width="3.5703125" customWidth="1"/>
    <col min="20" max="20" width="3.7109375" customWidth="1"/>
    <col min="21" max="22" width="3.85546875" customWidth="1"/>
    <col min="23" max="23" width="4.42578125" customWidth="1"/>
    <col min="24" max="24" width="4.140625" customWidth="1"/>
    <col min="25" max="25" width="4.42578125" customWidth="1"/>
    <col min="26" max="26" width="4.28515625" customWidth="1"/>
    <col min="27" max="27" width="4.5703125" customWidth="1"/>
    <col min="28" max="28" width="8" customWidth="1"/>
    <col min="31" max="31" width="9.7109375" customWidth="1"/>
  </cols>
  <sheetData>
    <row r="1" spans="1:33" ht="38.25" customHeight="1" x14ac:dyDescent="0.25">
      <c r="A1" s="336" t="s">
        <v>89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25</v>
      </c>
      <c r="B4" s="315"/>
      <c r="C4" s="316"/>
      <c r="D4" s="316"/>
      <c r="E4" s="317"/>
      <c r="F4" s="117">
        <v>19</v>
      </c>
      <c r="G4" s="118">
        <v>17</v>
      </c>
      <c r="H4" s="119"/>
      <c r="I4" s="113"/>
      <c r="J4" s="117">
        <v>15</v>
      </c>
      <c r="K4" s="120">
        <v>10</v>
      </c>
      <c r="L4" s="119"/>
      <c r="M4" s="114"/>
      <c r="N4" s="117">
        <v>15</v>
      </c>
      <c r="O4" s="120">
        <v>4</v>
      </c>
      <c r="P4" s="119"/>
      <c r="Q4" s="113"/>
      <c r="R4" s="126">
        <v>14</v>
      </c>
      <c r="S4" s="127">
        <v>16</v>
      </c>
      <c r="T4" s="119">
        <v>11</v>
      </c>
      <c r="U4" s="114">
        <v>8</v>
      </c>
      <c r="V4" s="324">
        <f>T5+P5+L5+H5</f>
        <v>8</v>
      </c>
      <c r="W4" s="326">
        <f>V4+V6</f>
        <v>8</v>
      </c>
      <c r="X4" s="329">
        <f>J4+J5+L4+N4+N5+P4+H4+F4+F5+R4+R5+T4</f>
        <v>135</v>
      </c>
      <c r="Y4" s="331">
        <f>K5+K4+M4+O5+O4+U4+I4+G4+G5+Q4+S4+S5</f>
        <v>96</v>
      </c>
      <c r="Z4" s="350">
        <f>X4+X6</f>
        <v>135</v>
      </c>
      <c r="AA4" s="353">
        <f>Y4+Y6</f>
        <v>96</v>
      </c>
      <c r="AB4" s="356" t="s">
        <v>245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360">
        <f>AD4/AE4</f>
        <v>8</v>
      </c>
      <c r="AG4" s="345">
        <f>Z4/AA4</f>
        <v>1.40625</v>
      </c>
    </row>
    <row r="5" spans="1:33" ht="15.75" customHeight="1" thickBot="1" x14ac:dyDescent="0.3">
      <c r="A5" s="313"/>
      <c r="B5" s="318"/>
      <c r="C5" s="319"/>
      <c r="D5" s="319"/>
      <c r="E5" s="320"/>
      <c r="F5" s="121">
        <v>15</v>
      </c>
      <c r="G5" s="122">
        <v>9</v>
      </c>
      <c r="H5" s="404">
        <f>IF(AND(F4=0,F5=0),0,1)*0+IF(AND(F4&gt;G4,F5&gt;G5),1,0)*2+IF(AND(F4&lt;G4,F5&lt;G5),1,0)*IF(AND(F4=0,F5=0),0,1)+IF(H4&gt;I4,1,0)*2+IF(H4&lt;I4,1,0)*1</f>
        <v>2</v>
      </c>
      <c r="I5" s="405"/>
      <c r="J5" s="121">
        <v>15</v>
      </c>
      <c r="K5" s="122">
        <v>13</v>
      </c>
      <c r="L5" s="404">
        <f>IF(AND(J4=0,J5=0),0,1)*0+IF(AND(J4&gt;K4,J5&gt;K5),1,0)*2+IF(AND(J4&lt;K4,J5&lt;K5),1,0)*IF(AND(J4=0,J5=0),0,1)+IF(L4&gt;M4,1,0)*2+IF(L4&lt;M4,1,0)*1</f>
        <v>2</v>
      </c>
      <c r="M5" s="405"/>
      <c r="N5" s="121">
        <v>15</v>
      </c>
      <c r="O5" s="122">
        <v>5</v>
      </c>
      <c r="P5" s="404">
        <f>IF(AND(N4=0,N5=0),0,1)*0+IF(AND(N4&gt;O4,N5&gt;O5),1,0)*2+IF(AND(N4&lt;O4,N5&lt;O5),1,0)*IF(AND(N4=0,N5=0),0,1)+IF(P4&gt;Q4,1,0)*2+IF(P4&lt;Q4,1,0)*1</f>
        <v>2</v>
      </c>
      <c r="Q5" s="405"/>
      <c r="R5" s="128">
        <v>16</v>
      </c>
      <c r="S5" s="123">
        <v>14</v>
      </c>
      <c r="T5" s="404">
        <f>IF(AND(R4=0,R5=0),0,1)*0+IF(AND(R4&gt;S4,R5&gt;S5),1,0)*2+IF(AND(R4&lt;S4,R5&lt;S5),1,0)*IF(AND(R4=0,R5=0),0,1)+IF(T4&gt;U4,1,0)*2+IF(T4&lt;U4,1,0)*1</f>
        <v>2</v>
      </c>
      <c r="U5" s="405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82"/>
      <c r="G6" s="83"/>
      <c r="H6" s="84"/>
      <c r="I6" s="113"/>
      <c r="J6" s="82"/>
      <c r="K6" s="83"/>
      <c r="L6" s="84"/>
      <c r="M6" s="114"/>
      <c r="N6" s="82"/>
      <c r="O6" s="83"/>
      <c r="P6" s="84"/>
      <c r="Q6" s="113"/>
      <c r="R6" s="85"/>
      <c r="S6" s="86"/>
      <c r="T6" s="84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13"/>
      <c r="G7" s="111"/>
      <c r="H7" s="404">
        <f>IF(AND(F6=0,F7=0),0,1)*0+IF(AND(F6&gt;G6,F7&gt;G7),1,0)*2+IF(AND(F6&lt;G6,F7&lt;G7),1,0)*IF(AND(F6=0,F7=0),0,1)+IF(H6&gt;I6,1,0)*2+IF(H6&lt;I6,1,0)*1</f>
        <v>0</v>
      </c>
      <c r="I7" s="405"/>
      <c r="J7" s="112"/>
      <c r="K7" s="111"/>
      <c r="L7" s="393">
        <f>IF(AND(J6=0,J7=0),0,1)*0+IF(AND(J6&gt;K6,J7&gt;K7),1,0)*2+IF(AND(J6&lt;K6,J7&lt;K7),1,0)*IF(AND(J6=0,J7=0),0,1)+IF(L6&gt;M6,1,0)*2+IF(L6&lt;M6,1,0)*1</f>
        <v>0</v>
      </c>
      <c r="M7" s="394"/>
      <c r="N7" s="115"/>
      <c r="O7" s="111"/>
      <c r="P7" s="393">
        <f>IF(AND(N6=0,N7=0),0,1)*0+IF(AND(N6&gt;O6,N7&gt;O7),1,0)*2+IF(AND(N6&lt;O6,N7&lt;O7),1,0)*IF(AND(N6=0,N7=0),0,1)+IF(P6&gt;Q6,1,0)*2+IF(P6&lt;Q6,1,0)*1</f>
        <v>0</v>
      </c>
      <c r="Q7" s="394"/>
      <c r="R7" s="60"/>
      <c r="S7" s="59"/>
      <c r="T7" s="393">
        <f>IF(AND(R6=0,R7=0),0,1)*0+IF(AND(R6&gt;S6,R7&gt;S7),1,0)*2+IF(AND(R6&lt;S6,R7&lt;S7),1,0)*IF(AND(R6=0,R7=0),0,1)+IF(T6&gt;U6,1,0)*2+IF(T6&lt;U6,1,0)*1</f>
        <v>0</v>
      </c>
      <c r="U7" s="394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26</v>
      </c>
      <c r="B8" s="4">
        <f>G4</f>
        <v>17</v>
      </c>
      <c r="C8" s="5">
        <f>F4</f>
        <v>19</v>
      </c>
      <c r="D8" s="6">
        <f>I4</f>
        <v>0</v>
      </c>
      <c r="E8" s="7">
        <f>H4</f>
        <v>0</v>
      </c>
      <c r="F8" s="395"/>
      <c r="G8" s="396"/>
      <c r="H8" s="396"/>
      <c r="I8" s="397"/>
      <c r="J8" s="87">
        <v>15</v>
      </c>
      <c r="K8" s="88">
        <v>12</v>
      </c>
      <c r="L8" s="89"/>
      <c r="M8" s="61"/>
      <c r="N8" s="90">
        <v>15</v>
      </c>
      <c r="O8" s="91">
        <v>7</v>
      </c>
      <c r="P8" s="89"/>
      <c r="Q8" s="62"/>
      <c r="R8" s="92">
        <v>15</v>
      </c>
      <c r="S8" s="91">
        <v>4</v>
      </c>
      <c r="T8" s="93"/>
      <c r="U8" s="61"/>
      <c r="V8" s="324">
        <f>T9+P9+L9+D9</f>
        <v>7</v>
      </c>
      <c r="W8" s="326">
        <f>V8+V10</f>
        <v>7</v>
      </c>
      <c r="X8" s="329">
        <f>J8+J9+L8+N8+N9+P8+D8+B8+B9+R8+R9+T8</f>
        <v>116</v>
      </c>
      <c r="Y8" s="331">
        <f>K9+K8+M8+O9+O8+U8+E8+C8+C9+S8+S9+Q8</f>
        <v>74</v>
      </c>
      <c r="Z8" s="329">
        <f>X8+X10</f>
        <v>116</v>
      </c>
      <c r="AA8" s="331">
        <f>Y8+Y10</f>
        <v>74</v>
      </c>
      <c r="AB8" s="356" t="s">
        <v>248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60">
        <f t="shared" ref="AF8" si="0">AD8/AE8</f>
        <v>3</v>
      </c>
      <c r="AG8" s="345">
        <f t="shared" ref="AG8" si="1">Z8/AA8</f>
        <v>1.5675675675675675</v>
      </c>
    </row>
    <row r="9" spans="1:33" ht="15.75" customHeight="1" thickBot="1" x14ac:dyDescent="0.3">
      <c r="A9" s="313"/>
      <c r="B9" s="8">
        <f>G5</f>
        <v>9</v>
      </c>
      <c r="C9" s="9">
        <f>F5</f>
        <v>15</v>
      </c>
      <c r="D9" s="370">
        <f>IF(AND(B8=0,B9=0),0,1)*0+IF(AND(B8&gt;C8,B9&gt;C9),1,0)*2+IF(AND(B8&lt;C8,B9&lt;C9),1,0)*IF(AND(B8=0,B9=0),0,1)+IF(D8&gt;E8,1,0)*2+IF(D8&lt;E8,1,0)*1</f>
        <v>1</v>
      </c>
      <c r="E9" s="371"/>
      <c r="F9" s="398"/>
      <c r="G9" s="399"/>
      <c r="H9" s="399"/>
      <c r="I9" s="400"/>
      <c r="J9" s="94">
        <v>15</v>
      </c>
      <c r="K9" s="95">
        <v>2</v>
      </c>
      <c r="L9" s="404">
        <f>IF(AND(J8=0,J9=0),0,1)*0+IF(AND(J8&gt;K8,J9&gt;K9),1,0)*2+IF(AND(J8&lt;K8,J9&lt;K9),1,0)*IF(AND(J8=0,J9=0),0,1)+IF(L8&gt;M8,1,0)*2+IF(L8&lt;M8,1,0)*1</f>
        <v>2</v>
      </c>
      <c r="M9" s="405"/>
      <c r="N9" s="94">
        <v>15</v>
      </c>
      <c r="O9" s="95">
        <v>10</v>
      </c>
      <c r="P9" s="404">
        <f>IF(AND(N8=0,N9=0),0,1)*0+IF(AND(N8&gt;O8,N9&gt;O9),1,0)*2+IF(AND(N8&lt;O8,N9&lt;O9),1,0)*IF(AND(N8=0,N9=0),0,1)+IF(P8&gt;Q8,1,0)*2+IF(P8&lt;Q8,1,0)*1</f>
        <v>2</v>
      </c>
      <c r="Q9" s="405"/>
      <c r="R9" s="96">
        <v>15</v>
      </c>
      <c r="S9" s="95">
        <v>5</v>
      </c>
      <c r="T9" s="404">
        <f>IF(AND(R8=0,R9=0),0,1)*0+IF(AND(R8&gt;S8,R9&gt;S9),1,0)*2+IF(AND(R8&lt;S8,R9&lt;S9),1,0)*IF(AND(R8=0,R9=0),0,1)+IF(T8&gt;U8,1,0)*2+IF(T8&lt;U8,1,0)*1</f>
        <v>2</v>
      </c>
      <c r="U9" s="405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98"/>
      <c r="G10" s="399"/>
      <c r="H10" s="399"/>
      <c r="I10" s="400"/>
      <c r="J10" s="97"/>
      <c r="K10" s="98"/>
      <c r="L10" s="99"/>
      <c r="M10" s="61"/>
      <c r="N10" s="97"/>
      <c r="O10" s="98"/>
      <c r="P10" s="99"/>
      <c r="Q10" s="62"/>
      <c r="R10" s="100"/>
      <c r="S10" s="98"/>
      <c r="T10" s="62"/>
      <c r="U10" s="101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01"/>
      <c r="G11" s="402"/>
      <c r="H11" s="402"/>
      <c r="I11" s="403"/>
      <c r="J11" s="67"/>
      <c r="K11" s="68"/>
      <c r="L11" s="404">
        <f>IF(AND(J10=0,J11=0),0,1)*0+IF(AND(J10&gt;K10,J11&gt;K11),1,0)*2+IF(AND(J10&lt;K10,J11&lt;K11),1,0)*IF(AND(J10=0,J11=0),0,1)+IF(L10&gt;M10,1,0)*2+IF(L10&lt;M10,1,0)*1</f>
        <v>0</v>
      </c>
      <c r="M11" s="405"/>
      <c r="N11" s="67"/>
      <c r="O11" s="68"/>
      <c r="P11" s="393">
        <f>IF(AND(N10=0,N11=0),0,1)*0+IF(AND(N10&gt;O10,N11&gt;O11),1,0)*2+IF(AND(N10&lt;O10,N11&lt;O11),1,0)*IF(AND(N10=0,N11=0),0,1)+IF(P10&gt;Q10,1,0)*2+IF(P10&lt;Q10,1,0)*1</f>
        <v>0</v>
      </c>
      <c r="Q11" s="394"/>
      <c r="R11" s="69"/>
      <c r="S11" s="68"/>
      <c r="T11" s="393">
        <f>IF(AND(R10=0,R11=0),0,1)*0+IF(AND(R10&gt;S10,R11&gt;S11),1,0)*2+IF(AND(R10&lt;S10,R11&lt;S11),1,0)*IF(AND(R10=0,R11=0),0,1)+IF(T10&gt;U10,1,0)*2+IF(T10&lt;U10,1,0)*1</f>
        <v>0</v>
      </c>
      <c r="U11" s="394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27</v>
      </c>
      <c r="B12" s="39">
        <f>K4</f>
        <v>10</v>
      </c>
      <c r="C12" s="56">
        <f>J4</f>
        <v>15</v>
      </c>
      <c r="D12" s="54">
        <f>M4</f>
        <v>0</v>
      </c>
      <c r="E12" s="61">
        <f>L4</f>
        <v>0</v>
      </c>
      <c r="F12" s="16">
        <f>K8</f>
        <v>12</v>
      </c>
      <c r="G12" s="17">
        <f>J8</f>
        <v>15</v>
      </c>
      <c r="H12" s="38">
        <f>M8</f>
        <v>0</v>
      </c>
      <c r="I12" s="62">
        <f>L8</f>
        <v>0</v>
      </c>
      <c r="J12" s="361"/>
      <c r="K12" s="362"/>
      <c r="L12" s="362"/>
      <c r="M12" s="363"/>
      <c r="N12" s="124">
        <v>15</v>
      </c>
      <c r="O12" s="88">
        <v>9</v>
      </c>
      <c r="P12" s="89"/>
      <c r="Q12" s="62"/>
      <c r="R12" s="92">
        <v>15</v>
      </c>
      <c r="S12" s="91">
        <v>8</v>
      </c>
      <c r="T12" s="62"/>
      <c r="U12" s="125"/>
      <c r="V12" s="324">
        <f>P13+H13+D13+T13</f>
        <v>6</v>
      </c>
      <c r="W12" s="326">
        <f>V12+V14</f>
        <v>6</v>
      </c>
      <c r="X12" s="329">
        <f>H12+F12+F13+D12+B12+B13+N12+N13+P12+R12+R13+T12</f>
        <v>97</v>
      </c>
      <c r="Y12" s="331">
        <f>I12+G12+G13+E12+C12+C13+O13+O12+U12+S12+S13+Q12</f>
        <v>94</v>
      </c>
      <c r="Z12" s="329">
        <f>X12+X14</f>
        <v>97</v>
      </c>
      <c r="AA12" s="331">
        <f>Y12+Y14</f>
        <v>94</v>
      </c>
      <c r="AB12" s="356" t="s">
        <v>246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60">
        <f t="shared" ref="AF12" si="2">AD12/AE12</f>
        <v>1</v>
      </c>
      <c r="AG12" s="345">
        <f t="shared" ref="AG12" si="3">Z12/AA12</f>
        <v>1.0319148936170213</v>
      </c>
    </row>
    <row r="13" spans="1:33" ht="15.75" customHeight="1" thickBot="1" x14ac:dyDescent="0.3">
      <c r="A13" s="313"/>
      <c r="B13" s="55">
        <f>K5</f>
        <v>13</v>
      </c>
      <c r="C13" s="57">
        <f>J5</f>
        <v>15</v>
      </c>
      <c r="D13" s="370">
        <f>IF(AND(B12=0,B13=0),0,1)*0+IF(AND(B12&gt;C12,B13&gt;C13),1,0)*2+IF(AND(B12&lt;C12,B13&lt;C13),1,0)*IF(AND(B12=0,B13=0),0,1)+IF(D12&gt;E12,1,0)*2+IF(D12&lt;E12,1,0)*1</f>
        <v>1</v>
      </c>
      <c r="E13" s="371"/>
      <c r="F13" s="18">
        <f>K9</f>
        <v>2</v>
      </c>
      <c r="G13" s="19">
        <f>J9</f>
        <v>15</v>
      </c>
      <c r="H13" s="370">
        <f>IF(AND(F12=0,F13=0),0,1)*0+IF(AND(F12&gt;G12,F13&gt;G13),1,0)*2+IF(AND(F12&lt;G12,F13&lt;G13),1,0)*IF(AND(F12=0,F13=0),0,1)+IF(H12&gt;I12,1,0)*2+IF(H12&lt;I12,1,0)*1</f>
        <v>1</v>
      </c>
      <c r="I13" s="371"/>
      <c r="J13" s="364"/>
      <c r="K13" s="365"/>
      <c r="L13" s="365"/>
      <c r="M13" s="366"/>
      <c r="N13" s="94">
        <v>15</v>
      </c>
      <c r="O13" s="95">
        <v>8</v>
      </c>
      <c r="P13" s="404">
        <f>IF(AND(N12=0,N13=0),0,1)*0+IF(AND(N12&gt;O12,N13&gt;O13),1,0)*2+IF(AND(N12&lt;O12,N13&lt;O13),1,0)*IF(AND(N12=0,N13=0),0,1)+IF(P12&gt;Q12,1,0)*2+IF(P12&lt;Q12,1,0)*1</f>
        <v>2</v>
      </c>
      <c r="Q13" s="405"/>
      <c r="R13" s="96">
        <v>15</v>
      </c>
      <c r="S13" s="95">
        <v>9</v>
      </c>
      <c r="T13" s="404">
        <f>IF(AND(R12=0,R13=0),0,1)*0+IF(AND(R12&gt;S12,R13&gt;S13),1,0)*2+IF(AND(R12&lt;S12,R13&lt;S13),1,0)*IF(AND(R12=0,R13=0),0,1)+IF(T12&gt;U12,1,0)*2+IF(T12&lt;U12,1,0)*1</f>
        <v>2</v>
      </c>
      <c r="U13" s="405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2">
        <f>L10</f>
        <v>0</v>
      </c>
      <c r="J14" s="364"/>
      <c r="K14" s="365"/>
      <c r="L14" s="365"/>
      <c r="M14" s="366"/>
      <c r="N14" s="97"/>
      <c r="O14" s="98"/>
      <c r="P14" s="99"/>
      <c r="Q14" s="62"/>
      <c r="R14" s="100"/>
      <c r="S14" s="98"/>
      <c r="T14" s="62"/>
      <c r="U14" s="101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370">
        <f>IF(AND(F14=0,F15=0),0,1)*0+IF(AND(F14&gt;G14,F15&gt;G15),1,0)*2+IF(AND(F14&lt;G14,F15&lt;G15),1,0)*IF(AND(F14=0,F15=0),0,1)+IF(H14&gt;I14,1,0)*2+IF(H14&lt;I14,1,0)*1</f>
        <v>0</v>
      </c>
      <c r="I15" s="371"/>
      <c r="J15" s="367"/>
      <c r="K15" s="368"/>
      <c r="L15" s="368"/>
      <c r="M15" s="369"/>
      <c r="N15" s="67"/>
      <c r="O15" s="68"/>
      <c r="P15" s="404">
        <f>IF(AND(N14=0,N15=0),0,1)*0+IF(AND(N14&gt;O14,N15&gt;O15),1,0)*2+IF(AND(N14&lt;O14,N15&lt;O15),1,0)*IF(AND(N14=0,N15=0),0,1)+IF(P14&gt;Q14,1,0)*2+IF(P14&lt;Q14,1,0)*1</f>
        <v>0</v>
      </c>
      <c r="Q15" s="405"/>
      <c r="R15" s="69"/>
      <c r="S15" s="68"/>
      <c r="T15" s="404">
        <f>IF(AND(R14=0,R15=0),0,1)*0+IF(AND(R14&gt;S14,R15&gt;S15),1,0)*2+IF(AND(R14&lt;S14,R15&lt;S15),1,0)*IF(AND(R14=0,R15=0),0,1)+IF(T14&gt;U14,1,0)*2+IF(T14&lt;U14,1,0)*1</f>
        <v>0</v>
      </c>
      <c r="U15" s="405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28</v>
      </c>
      <c r="B16" s="39">
        <f>O4</f>
        <v>4</v>
      </c>
      <c r="C16" s="56">
        <f>N4</f>
        <v>15</v>
      </c>
      <c r="D16" s="54">
        <f>Q4</f>
        <v>0</v>
      </c>
      <c r="E16" s="24">
        <f>P4</f>
        <v>0</v>
      </c>
      <c r="F16" s="16">
        <f>O8</f>
        <v>7</v>
      </c>
      <c r="G16" s="17">
        <f>N8</f>
        <v>15</v>
      </c>
      <c r="H16" s="38">
        <f>Q8</f>
        <v>0</v>
      </c>
      <c r="I16" s="25">
        <f>P8</f>
        <v>0</v>
      </c>
      <c r="J16" s="39">
        <f>O12</f>
        <v>9</v>
      </c>
      <c r="K16" s="56">
        <f>N12</f>
        <v>15</v>
      </c>
      <c r="L16" s="54">
        <f>Q12</f>
        <v>0</v>
      </c>
      <c r="M16" s="24">
        <f>P12</f>
        <v>0</v>
      </c>
      <c r="N16" s="395"/>
      <c r="O16" s="396"/>
      <c r="P16" s="396"/>
      <c r="Q16" s="397"/>
      <c r="R16" s="102">
        <v>15</v>
      </c>
      <c r="S16" s="103">
        <v>10</v>
      </c>
      <c r="T16" s="108">
        <v>10</v>
      </c>
      <c r="U16" s="109">
        <v>12</v>
      </c>
      <c r="V16" s="324">
        <f>H17+D17+L17+T17</f>
        <v>4</v>
      </c>
      <c r="W16" s="326">
        <f>V16+V18</f>
        <v>4</v>
      </c>
      <c r="X16" s="329">
        <f>J16+J17+L16+B16+B17+D16+F16+F17+H16+R16+R17+T16</f>
        <v>79</v>
      </c>
      <c r="Y16" s="331">
        <f>K17+K16+M16+C17+C16+E16+I16+G16+G17+S16+S17+U16</f>
        <v>127</v>
      </c>
      <c r="Z16" s="329">
        <f>X16+X18</f>
        <v>79</v>
      </c>
      <c r="AA16" s="331">
        <f>Y16+Y18</f>
        <v>127</v>
      </c>
      <c r="AB16" s="356" t="s">
        <v>247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360">
        <f t="shared" ref="AF16" si="4">AD16/AE16</f>
        <v>0.125</v>
      </c>
      <c r="AG16" s="345">
        <f t="shared" ref="AG16" si="5">Z16/AA16</f>
        <v>0.62204724409448819</v>
      </c>
    </row>
    <row r="17" spans="1:33" ht="15.75" customHeight="1" thickBot="1" x14ac:dyDescent="0.3">
      <c r="A17" s="313"/>
      <c r="B17" s="55">
        <f>O5</f>
        <v>5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1</v>
      </c>
      <c r="E17" s="371"/>
      <c r="F17" s="57">
        <f>O9</f>
        <v>10</v>
      </c>
      <c r="G17" s="19">
        <f>N9</f>
        <v>15</v>
      </c>
      <c r="H17" s="370">
        <f>IF(AND(F16=0,F17=0),0,1)*0+IF(AND(F16&gt;G16,F17&gt;G17),1,0)*2+IF(AND(F16&lt;G16,F17&lt;G17),1,0)*IF(AND(F16=0,F17=0),0,1)+IF(H16&gt;I16,1,0)*2+IF(H16&lt;I16,1,0)*1</f>
        <v>1</v>
      </c>
      <c r="I17" s="371"/>
      <c r="J17" s="55">
        <f>O13</f>
        <v>8</v>
      </c>
      <c r="K17" s="57">
        <f>N13</f>
        <v>15</v>
      </c>
      <c r="L17" s="370">
        <f>IF(AND(J16=0,J17=0),0,1)*0+IF(AND(J16&gt;K16,J17&gt;K17),1,0)*2+IF(AND(J16&lt;K16,J17&lt;K17),1,0)*IF(AND(J16=0,J17=0),0,1)+IF(L16&gt;M16,1,0)*2+IF(L16&lt;M16,1,0)*1</f>
        <v>1</v>
      </c>
      <c r="M17" s="371"/>
      <c r="N17" s="398"/>
      <c r="O17" s="399"/>
      <c r="P17" s="399"/>
      <c r="Q17" s="400"/>
      <c r="R17" s="104">
        <v>11</v>
      </c>
      <c r="S17" s="105">
        <v>15</v>
      </c>
      <c r="T17" s="404">
        <f>IF(AND(R16=0,R17=0),0,1)*0+IF(AND(R16&gt;S16,R17&gt;S17),1,0)*2+IF(AND(R16&lt;S16,R17&lt;S17),1,0)*IF(AND(R16=0,R17=0),0,1)+IF(T16&gt;U16,1,0)*2+IF(T16&lt;U16,1,0)*1</f>
        <v>1</v>
      </c>
      <c r="U17" s="405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2">
        <f>P10</f>
        <v>0</v>
      </c>
      <c r="J18" s="63">
        <f>O14</f>
        <v>0</v>
      </c>
      <c r="K18" s="64">
        <f>N14</f>
        <v>0</v>
      </c>
      <c r="L18" s="26">
        <f>Q14</f>
        <v>0</v>
      </c>
      <c r="M18" s="61">
        <f>P14</f>
        <v>0</v>
      </c>
      <c r="N18" s="398"/>
      <c r="O18" s="399"/>
      <c r="P18" s="399"/>
      <c r="Q18" s="400"/>
      <c r="R18" s="106"/>
      <c r="S18" s="107"/>
      <c r="T18" s="50"/>
      <c r="U18" s="110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334">
        <f>IF(AND(F18=0,F19=0),0,1)*0+IF(AND(F18&gt;G18,F19&gt;G19),1,0)*2+IF(AND(F18&lt;G18,F19&lt;G19),1,0)*IF(AND(F18=0,F19=0),0,1)+IF(H18&gt;I18,1,0)*2+IF(H18&lt;I18,1,0)*1</f>
        <v>0</v>
      </c>
      <c r="I19" s="335"/>
      <c r="J19" s="67">
        <f>O15</f>
        <v>0</v>
      </c>
      <c r="K19" s="68">
        <f>N15</f>
        <v>0</v>
      </c>
      <c r="L19" s="334">
        <f>IF(AND(J18=0,J19=0),0,1)*0+IF(AND(J18&gt;K18,J19&gt;K19),1,0)*2+IF(AND(J18&lt;K18,J19&lt;K19),1,0)*IF(AND(J18=0,J19=0),0,1)+IF(L18&gt;M18,1,0)*2+IF(L18&lt;M18,1,0)*1</f>
        <v>0</v>
      </c>
      <c r="M19" s="335"/>
      <c r="N19" s="401"/>
      <c r="O19" s="402"/>
      <c r="P19" s="402"/>
      <c r="Q19" s="403"/>
      <c r="R19" s="52"/>
      <c r="S19" s="53"/>
      <c r="T19" s="404">
        <f>IF(AND(R18=0,R19=0),0,1)*0+IF(AND(R18&gt;S18,R19&gt;S19),1,0)*2+IF(AND(R18&lt;S18,R19&lt;S19),1,0)*IF(AND(R18=0,R19=0),0,1)+IF(T18&gt;U18,1,0)*2+IF(T18&lt;U18,1,0)*1</f>
        <v>0</v>
      </c>
      <c r="U19" s="405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29</v>
      </c>
      <c r="B20" s="39">
        <f>S4</f>
        <v>16</v>
      </c>
      <c r="C20" s="28">
        <f>R4</f>
        <v>14</v>
      </c>
      <c r="D20" s="38">
        <f>U4</f>
        <v>8</v>
      </c>
      <c r="E20" s="24">
        <f>T4</f>
        <v>11</v>
      </c>
      <c r="F20" s="16">
        <f>S8</f>
        <v>4</v>
      </c>
      <c r="G20" s="17">
        <f>R8</f>
        <v>15</v>
      </c>
      <c r="H20" s="77">
        <f>U8</f>
        <v>0</v>
      </c>
      <c r="I20" s="62">
        <f>T8</f>
        <v>0</v>
      </c>
      <c r="J20" s="74">
        <f>S12</f>
        <v>8</v>
      </c>
      <c r="K20" s="79">
        <f>R12</f>
        <v>15</v>
      </c>
      <c r="L20" s="77">
        <f>U12</f>
        <v>0</v>
      </c>
      <c r="M20" s="61">
        <f>T12</f>
        <v>0</v>
      </c>
      <c r="N20" s="40">
        <f>S16</f>
        <v>10</v>
      </c>
      <c r="O20" s="29">
        <f>R16</f>
        <v>15</v>
      </c>
      <c r="P20" s="6">
        <f>U16</f>
        <v>12</v>
      </c>
      <c r="Q20" s="13">
        <f>T16</f>
        <v>10</v>
      </c>
      <c r="R20" s="364"/>
      <c r="S20" s="365"/>
      <c r="T20" s="365"/>
      <c r="U20" s="366"/>
      <c r="V20" s="324">
        <f>P21+L21+H21+D21</f>
        <v>5</v>
      </c>
      <c r="W20" s="327">
        <f>V20+V22</f>
        <v>5</v>
      </c>
      <c r="X20" s="329">
        <f>P20+N20+N21+L20+J20+J21+H20+F20+F21+D20+B20+B21</f>
        <v>101</v>
      </c>
      <c r="Y20" s="331">
        <f>Q20+O20+O21+M20+K20+K21+I20+G20+G21+E20+C20+C21</f>
        <v>137</v>
      </c>
      <c r="Z20" s="372">
        <f>X20+X22</f>
        <v>101</v>
      </c>
      <c r="AA20" s="374">
        <f>Y20+Y22</f>
        <v>137</v>
      </c>
      <c r="AB20" s="357" t="s">
        <v>244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360">
        <f t="shared" ref="AF20" si="6">AD20/AE20</f>
        <v>0.42857142857142855</v>
      </c>
      <c r="AG20" s="345">
        <f t="shared" ref="AG20" si="7">Z20/AA20</f>
        <v>0.73722627737226276</v>
      </c>
    </row>
    <row r="21" spans="1:33" ht="15.75" customHeight="1" thickBot="1" x14ac:dyDescent="0.3">
      <c r="A21" s="313"/>
      <c r="B21" s="55">
        <f>S5</f>
        <v>14</v>
      </c>
      <c r="C21" s="57">
        <f>R5</f>
        <v>16</v>
      </c>
      <c r="D21" s="370">
        <f>IF(AND(B20=0,B21=0),0,1)*0+IF(AND(B20&gt;C20,B21&gt;C21),1,0)*2+IF(AND(B20&lt;C20,B21&lt;C21),1,0)*IF(AND(B20=0,B21=0),0,1)+IF(D20&gt;E20,1,0)*2+IF(D20&lt;E20,1,0)*1</f>
        <v>1</v>
      </c>
      <c r="E21" s="371"/>
      <c r="F21" s="57">
        <f>S9</f>
        <v>5</v>
      </c>
      <c r="G21" s="19">
        <f>R9</f>
        <v>15</v>
      </c>
      <c r="H21" s="370">
        <f>IF(AND(F20=0,F21=0),0,1)*0+IF(AND(F20&gt;G20,F21&gt;G21),1,0)*2+IF(AND(F20&lt;G20,F21&lt;G21),1,0)*IF(AND(F20=0,F21=0),0,1)+IF(H20&gt;I20,1,0)*2+IF(H20&lt;I20,1,0)*1</f>
        <v>1</v>
      </c>
      <c r="I21" s="371"/>
      <c r="J21" s="55">
        <f>S13</f>
        <v>9</v>
      </c>
      <c r="K21" s="57">
        <f>R13</f>
        <v>15</v>
      </c>
      <c r="L21" s="370">
        <f>IF(AND(J20=0,J21=0),0,1)*0+IF(AND(J20&gt;K20,J21&gt;K21),1,0)*2+IF(AND(J20&lt;K20,J21&lt;K21),1,0)*IF(AND(J20=0,J21=0),0,1)+IF(L20&gt;M20,1,0)*2+IF(L20&lt;M20,1,0)*1</f>
        <v>1</v>
      </c>
      <c r="M21" s="371"/>
      <c r="N21" s="43">
        <f>S17</f>
        <v>15</v>
      </c>
      <c r="O21" s="44">
        <f>R17</f>
        <v>11</v>
      </c>
      <c r="P21" s="370">
        <f>IF(AND(N20=0,N21=0),0,1)*0+IF(AND(N20&gt;O20,N21&gt;O21),1,0)*2+IF(AND(N20&lt;O20,N21&lt;O21),1,0)*IF(AND(N20=0,N21=0),0,1)+IF(P20&gt;Q20,1,0)*2+IF(P20&lt;Q20,1,0)*1</f>
        <v>2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Y26" sqref="Y26"/>
    </sheetView>
  </sheetViews>
  <sheetFormatPr defaultRowHeight="15" x14ac:dyDescent="0.25"/>
  <cols>
    <col min="1" max="1" width="17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4" width="3.85546875" customWidth="1"/>
    <col min="15" max="16" width="3.7109375" customWidth="1"/>
    <col min="17" max="17" width="3.5703125" customWidth="1"/>
    <col min="18" max="18" width="4" customWidth="1"/>
    <col min="19" max="19" width="3.42578125" customWidth="1"/>
    <col min="20" max="20" width="3.7109375" customWidth="1"/>
    <col min="21" max="21" width="3.85546875" customWidth="1"/>
    <col min="22" max="22" width="4" customWidth="1"/>
    <col min="23" max="23" width="4.42578125" customWidth="1"/>
    <col min="24" max="24" width="4.140625" customWidth="1"/>
    <col min="25" max="25" width="4.5703125" customWidth="1"/>
    <col min="26" max="26" width="4.28515625" customWidth="1"/>
    <col min="27" max="27" width="4.5703125" customWidth="1"/>
    <col min="28" max="28" width="8.140625" customWidth="1"/>
    <col min="31" max="31" width="10.140625" customWidth="1"/>
  </cols>
  <sheetData>
    <row r="1" spans="1:33" ht="42" customHeight="1" x14ac:dyDescent="0.25">
      <c r="A1" s="336" t="s">
        <v>90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0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4.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12</v>
      </c>
      <c r="B4" s="315"/>
      <c r="C4" s="316"/>
      <c r="D4" s="316"/>
      <c r="E4" s="317"/>
      <c r="F4" s="117">
        <v>15</v>
      </c>
      <c r="G4" s="118">
        <v>4</v>
      </c>
      <c r="H4" s="119"/>
      <c r="I4" s="113"/>
      <c r="J4" s="117">
        <v>15</v>
      </c>
      <c r="K4" s="120">
        <v>8</v>
      </c>
      <c r="L4" s="119"/>
      <c r="M4" s="114"/>
      <c r="N4" s="117">
        <v>15</v>
      </c>
      <c r="O4" s="120">
        <v>5</v>
      </c>
      <c r="P4" s="119"/>
      <c r="Q4" s="113"/>
      <c r="R4" s="126"/>
      <c r="S4" s="127"/>
      <c r="T4" s="37"/>
      <c r="U4" s="114"/>
      <c r="V4" s="324">
        <f>T5+P5+L5+H5</f>
        <v>6</v>
      </c>
      <c r="W4" s="326">
        <f>V4+V6</f>
        <v>6</v>
      </c>
      <c r="X4" s="329">
        <f>J4+J5+L4+N4+N5+P4+H4+F4+F5+R4+R5+T4</f>
        <v>90</v>
      </c>
      <c r="Y4" s="331">
        <f>K5+K4+M4+O5+O4+U4+I4+G4+G5+Q4+S4+S5</f>
        <v>30</v>
      </c>
      <c r="Z4" s="350">
        <f>X4+X6</f>
        <v>90</v>
      </c>
      <c r="AA4" s="353">
        <f>Y4+Y6</f>
        <v>30</v>
      </c>
      <c r="AB4" s="356" t="s">
        <v>245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60" t="e">
        <f>AD4/AE4</f>
        <v>#DIV/0!</v>
      </c>
      <c r="AG4" s="345">
        <f>Z4/AA4</f>
        <v>3</v>
      </c>
    </row>
    <row r="5" spans="1:33" ht="15.75" customHeight="1" thickBot="1" x14ac:dyDescent="0.3">
      <c r="A5" s="313"/>
      <c r="B5" s="318"/>
      <c r="C5" s="319"/>
      <c r="D5" s="319"/>
      <c r="E5" s="320"/>
      <c r="F5" s="121">
        <v>15</v>
      </c>
      <c r="G5" s="122">
        <v>2</v>
      </c>
      <c r="H5" s="404">
        <f>IF(AND(F4=0,F5=0),0,1)*0+IF(AND(F4&gt;G4,F5&gt;G5),1,0)*2+IF(AND(F4&lt;G4,F5&lt;G5),1,0)*IF(AND(F4=0,F5=0),0,1)+IF(H4&gt;I4,1,0)*2+IF(H4&lt;I4,1,0)*1</f>
        <v>2</v>
      </c>
      <c r="I5" s="405"/>
      <c r="J5" s="121">
        <v>15</v>
      </c>
      <c r="K5" s="122">
        <v>6</v>
      </c>
      <c r="L5" s="404">
        <f>IF(AND(J4=0,J5=0),0,1)*0+IF(AND(J4&gt;K4,J5&gt;K5),1,0)*2+IF(AND(J4&lt;K4,J5&lt;K5),1,0)*IF(AND(J4=0,J5=0),0,1)+IF(L4&gt;M4,1,0)*2+IF(L4&lt;M4,1,0)*1</f>
        <v>2</v>
      </c>
      <c r="M5" s="405"/>
      <c r="N5" s="121">
        <v>15</v>
      </c>
      <c r="O5" s="122">
        <v>5</v>
      </c>
      <c r="P5" s="404">
        <f>IF(AND(N4=0,N5=0),0,1)*0+IF(AND(N4&gt;O4,N5&gt;O5),1,0)*2+IF(AND(N4&lt;O4,N5&lt;O5),1,0)*IF(AND(N4=0,N5=0),0,1)+IF(P4&gt;Q4,1,0)*2+IF(P4&lt;Q4,1,0)*1</f>
        <v>2</v>
      </c>
      <c r="Q5" s="405"/>
      <c r="R5" s="128"/>
      <c r="S5" s="123"/>
      <c r="T5" s="370">
        <f>IF(AND(R4=0,R5=0),0,1)*0+IF(AND(R4&gt;S4,R5&gt;S5),1,0)*2+IF(AND(R4&lt;S4,R5&lt;S5),1,0)*IF(AND(R4=0,R5=0),0,1)+IF(T4&gt;U4,1,0)*2+IF(T4&lt;U4,1,0)*1</f>
        <v>0</v>
      </c>
      <c r="U5" s="371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82"/>
      <c r="G6" s="83"/>
      <c r="H6" s="84"/>
      <c r="I6" s="113"/>
      <c r="J6" s="82"/>
      <c r="K6" s="83"/>
      <c r="L6" s="84"/>
      <c r="M6" s="114"/>
      <c r="N6" s="82"/>
      <c r="O6" s="83"/>
      <c r="P6" s="84"/>
      <c r="Q6" s="113"/>
      <c r="R6" s="85"/>
      <c r="S6" s="86"/>
      <c r="T6" s="84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13"/>
      <c r="G7" s="111"/>
      <c r="H7" s="404">
        <f>IF(AND(F6=0,F7=0),0,1)*0+IF(AND(F6&gt;G6,F7&gt;G7),1,0)*2+IF(AND(F6&lt;G6,F7&lt;G7),1,0)*IF(AND(F6=0,F7=0),0,1)+IF(H6&gt;I6,1,0)*2+IF(H6&lt;I6,1,0)*1</f>
        <v>0</v>
      </c>
      <c r="I7" s="405"/>
      <c r="J7" s="112"/>
      <c r="K7" s="111"/>
      <c r="L7" s="393">
        <f>IF(AND(J6=0,J7=0),0,1)*0+IF(AND(J6&gt;K6,J7&gt;K7),1,0)*2+IF(AND(J6&lt;K6,J7&lt;K7),1,0)*IF(AND(J6=0,J7=0),0,1)+IF(L6&gt;M6,1,0)*2+IF(L6&lt;M6,1,0)*1</f>
        <v>0</v>
      </c>
      <c r="M7" s="394"/>
      <c r="N7" s="115"/>
      <c r="O7" s="111"/>
      <c r="P7" s="393">
        <f>IF(AND(N6=0,N7=0),0,1)*0+IF(AND(N6&gt;O6,N7&gt;O7),1,0)*2+IF(AND(N6&lt;O6,N7&lt;O7),1,0)*IF(AND(N6=0,N7=0),0,1)+IF(P6&gt;Q6,1,0)*2+IF(P6&lt;Q6,1,0)*1</f>
        <v>0</v>
      </c>
      <c r="Q7" s="394"/>
      <c r="R7" s="60"/>
      <c r="S7" s="59"/>
      <c r="T7" s="393">
        <f>IF(AND(R6=0,R7=0),0,1)*0+IF(AND(R6&gt;S6,R7&gt;S7),1,0)*2+IF(AND(R6&lt;S6,R7&lt;S7),1,0)*IF(AND(R6=0,R7=0),0,1)+IF(T6&gt;U6,1,0)*2+IF(T6&lt;U6,1,0)*1</f>
        <v>0</v>
      </c>
      <c r="U7" s="394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137</v>
      </c>
      <c r="B8" s="4">
        <f>G4</f>
        <v>4</v>
      </c>
      <c r="C8" s="5">
        <f>F4</f>
        <v>15</v>
      </c>
      <c r="D8" s="6">
        <f>I4</f>
        <v>0</v>
      </c>
      <c r="E8" s="7">
        <f>H4</f>
        <v>0</v>
      </c>
      <c r="F8" s="395"/>
      <c r="G8" s="396"/>
      <c r="H8" s="396"/>
      <c r="I8" s="397"/>
      <c r="J8" s="87">
        <v>7</v>
      </c>
      <c r="K8" s="88">
        <v>15</v>
      </c>
      <c r="L8" s="89"/>
      <c r="M8" s="61"/>
      <c r="N8" s="90">
        <v>5</v>
      </c>
      <c r="O8" s="91">
        <v>15</v>
      </c>
      <c r="P8" s="89"/>
      <c r="Q8" s="62"/>
      <c r="R8" s="92"/>
      <c r="S8" s="91"/>
      <c r="T8" s="93"/>
      <c r="U8" s="61"/>
      <c r="V8" s="324">
        <f>T9+P9+L9+D9</f>
        <v>3</v>
      </c>
      <c r="W8" s="326">
        <f>V8+V10</f>
        <v>3</v>
      </c>
      <c r="X8" s="329">
        <f>J8+J9+L8+N8+N9+P8+D8+B8+B9+R8+R9+T8</f>
        <v>42</v>
      </c>
      <c r="Y8" s="331">
        <f>K9+K8+M8+O9+O8+U8+E8+C8+C9+S8+S9+Q8</f>
        <v>90</v>
      </c>
      <c r="Z8" s="329">
        <f>X8+X10</f>
        <v>42</v>
      </c>
      <c r="AA8" s="331">
        <f>Y8+Y10</f>
        <v>90</v>
      </c>
      <c r="AB8" s="356" t="s">
        <v>244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60">
        <f t="shared" ref="AF8" si="0">AD8/AE8</f>
        <v>0</v>
      </c>
      <c r="AG8" s="345">
        <f t="shared" ref="AG8" si="1">Z8/AA8</f>
        <v>0.46666666666666667</v>
      </c>
    </row>
    <row r="9" spans="1:33" ht="15.75" customHeight="1" thickBot="1" x14ac:dyDescent="0.3">
      <c r="A9" s="313"/>
      <c r="B9" s="8">
        <f>G5</f>
        <v>2</v>
      </c>
      <c r="C9" s="9">
        <f>F5</f>
        <v>15</v>
      </c>
      <c r="D9" s="370">
        <f>IF(AND(B8=0,B9=0),0,1)*0+IF(AND(B8&gt;C8,B9&gt;C9),1,0)*2+IF(AND(B8&lt;C8,B9&lt;C9),1,0)*IF(AND(B8=0,B9=0),0,1)+IF(D8&gt;E8,1,0)*2+IF(D8&lt;E8,1,0)*1</f>
        <v>1</v>
      </c>
      <c r="E9" s="371"/>
      <c r="F9" s="398"/>
      <c r="G9" s="399"/>
      <c r="H9" s="399"/>
      <c r="I9" s="400"/>
      <c r="J9" s="94">
        <v>12</v>
      </c>
      <c r="K9" s="95">
        <v>15</v>
      </c>
      <c r="L9" s="404">
        <f>IF(AND(J8=0,J9=0),0,1)*0+IF(AND(J8&gt;K8,J9&gt;K9),1,0)*2+IF(AND(J8&lt;K8,J9&lt;K9),1,0)*IF(AND(J8=0,J9=0),0,1)+IF(L8&gt;M8,1,0)*2+IF(L8&lt;M8,1,0)*1</f>
        <v>1</v>
      </c>
      <c r="M9" s="405"/>
      <c r="N9" s="94">
        <v>12</v>
      </c>
      <c r="O9" s="95">
        <v>15</v>
      </c>
      <c r="P9" s="404">
        <f>IF(AND(N8=0,N9=0),0,1)*0+IF(AND(N8&gt;O8,N9&gt;O9),1,0)*2+IF(AND(N8&lt;O8,N9&lt;O9),1,0)*IF(AND(N8=0,N9=0),0,1)+IF(P8&gt;Q8,1,0)*2+IF(P8&lt;Q8,1,0)*1</f>
        <v>1</v>
      </c>
      <c r="Q9" s="405"/>
      <c r="R9" s="96"/>
      <c r="S9" s="95"/>
      <c r="T9" s="404">
        <f>IF(AND(R8=0,R9=0),0,1)*0+IF(AND(R8&gt;S8,R9&gt;S9),1,0)*2+IF(AND(R8&lt;S8,R9&lt;S9),1,0)*IF(AND(R8=0,R9=0),0,1)+IF(T8&gt;U8,1,0)*2+IF(T8&lt;U8,1,0)*1</f>
        <v>0</v>
      </c>
      <c r="U9" s="405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98"/>
      <c r="G10" s="399"/>
      <c r="H10" s="399"/>
      <c r="I10" s="400"/>
      <c r="J10" s="97"/>
      <c r="K10" s="98"/>
      <c r="L10" s="99"/>
      <c r="M10" s="61"/>
      <c r="N10" s="97"/>
      <c r="O10" s="98"/>
      <c r="P10" s="99"/>
      <c r="Q10" s="62"/>
      <c r="R10" s="100"/>
      <c r="S10" s="98"/>
      <c r="T10" s="62"/>
      <c r="U10" s="101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01"/>
      <c r="G11" s="402"/>
      <c r="H11" s="402"/>
      <c r="I11" s="403"/>
      <c r="J11" s="67"/>
      <c r="K11" s="68"/>
      <c r="L11" s="404">
        <f>IF(AND(J10=0,J11=0),0,1)*0+IF(AND(J10&gt;K10,J11&gt;K11),1,0)*2+IF(AND(J10&lt;K10,J11&lt;K11),1,0)*IF(AND(J10=0,J11=0),0,1)+IF(L10&gt;M10,1,0)*2+IF(L10&lt;M10,1,0)*1</f>
        <v>0</v>
      </c>
      <c r="M11" s="405"/>
      <c r="N11" s="67"/>
      <c r="O11" s="68"/>
      <c r="P11" s="393">
        <f>IF(AND(N10=0,N11=0),0,1)*0+IF(AND(N10&gt;O10,N11&gt;O11),1,0)*2+IF(AND(N10&lt;O10,N11&lt;O11),1,0)*IF(AND(N10=0,N11=0),0,1)+IF(P10&gt;Q10,1,0)*2+IF(P10&lt;Q10,1,0)*1</f>
        <v>0</v>
      </c>
      <c r="Q11" s="394"/>
      <c r="R11" s="69"/>
      <c r="S11" s="68"/>
      <c r="T11" s="393">
        <f>IF(AND(R10=0,R11=0),0,1)*0+IF(AND(R10&gt;S10,R11&gt;S11),1,0)*2+IF(AND(R10&lt;S10,R11&lt;S11),1,0)*IF(AND(R10=0,R11=0),0,1)+IF(T10&gt;U10,1,0)*2+IF(T10&lt;U10,1,0)*1</f>
        <v>0</v>
      </c>
      <c r="U11" s="394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32</v>
      </c>
      <c r="B12" s="39">
        <f>K4</f>
        <v>8</v>
      </c>
      <c r="C12" s="56">
        <f>J4</f>
        <v>15</v>
      </c>
      <c r="D12" s="54">
        <f>M4</f>
        <v>0</v>
      </c>
      <c r="E12" s="61">
        <f>L4</f>
        <v>0</v>
      </c>
      <c r="F12" s="16">
        <f>K8</f>
        <v>15</v>
      </c>
      <c r="G12" s="17">
        <f>J8</f>
        <v>7</v>
      </c>
      <c r="H12" s="38">
        <f>M8</f>
        <v>0</v>
      </c>
      <c r="I12" s="62">
        <f>L8</f>
        <v>0</v>
      </c>
      <c r="J12" s="361"/>
      <c r="K12" s="362"/>
      <c r="L12" s="362"/>
      <c r="M12" s="363"/>
      <c r="N12" s="124">
        <v>10</v>
      </c>
      <c r="O12" s="88">
        <v>15</v>
      </c>
      <c r="P12" s="89"/>
      <c r="Q12" s="62"/>
      <c r="R12" s="92"/>
      <c r="S12" s="91"/>
      <c r="T12" s="62"/>
      <c r="U12" s="78"/>
      <c r="V12" s="324">
        <f>P13+H13+D13+T13</f>
        <v>4</v>
      </c>
      <c r="W12" s="326">
        <f>V12+V14</f>
        <v>4</v>
      </c>
      <c r="X12" s="329">
        <f>H12+F12+F13+D12+B12+B13+N12+N13+P12+R12+R13+T12</f>
        <v>65</v>
      </c>
      <c r="Y12" s="331">
        <f>I12+G12+G13+E12+C12+C13+O13+O12+U12+S12+S13+Q12</f>
        <v>79</v>
      </c>
      <c r="Z12" s="329">
        <f>X12+X14</f>
        <v>65</v>
      </c>
      <c r="AA12" s="331">
        <f>Y12+Y14</f>
        <v>79</v>
      </c>
      <c r="AB12" s="356" t="s">
        <v>246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60">
        <f t="shared" ref="AF12" si="2">AD12/AE12</f>
        <v>0.5</v>
      </c>
      <c r="AG12" s="345">
        <f t="shared" ref="AG12" si="3">Z12/AA12</f>
        <v>0.82278481012658233</v>
      </c>
    </row>
    <row r="13" spans="1:33" ht="15.75" customHeight="1" thickBot="1" x14ac:dyDescent="0.3">
      <c r="A13" s="313"/>
      <c r="B13" s="55">
        <f>K5</f>
        <v>6</v>
      </c>
      <c r="C13" s="57">
        <f>J5</f>
        <v>15</v>
      </c>
      <c r="D13" s="370">
        <f>IF(AND(B12=0,B13=0),0,1)*0+IF(AND(B12&gt;C12,B13&gt;C13),1,0)*2+IF(AND(B12&lt;C12,B13&lt;C13),1,0)*IF(AND(B12=0,B13=0),0,1)+IF(D12&gt;E12,1,0)*2+IF(D12&lt;E12,1,0)*1</f>
        <v>1</v>
      </c>
      <c r="E13" s="371"/>
      <c r="F13" s="18">
        <f>K9</f>
        <v>15</v>
      </c>
      <c r="G13" s="19">
        <f>J9</f>
        <v>12</v>
      </c>
      <c r="H13" s="370">
        <f>IF(AND(F12=0,F13=0),0,1)*0+IF(AND(F12&gt;G12,F13&gt;G13),1,0)*2+IF(AND(F12&lt;G12,F13&lt;G13),1,0)*IF(AND(F12=0,F13=0),0,1)+IF(H12&gt;I12,1,0)*2+IF(H12&lt;I12,1,0)*1</f>
        <v>2</v>
      </c>
      <c r="I13" s="371"/>
      <c r="J13" s="364"/>
      <c r="K13" s="365"/>
      <c r="L13" s="365"/>
      <c r="M13" s="366"/>
      <c r="N13" s="94">
        <v>11</v>
      </c>
      <c r="O13" s="95">
        <v>15</v>
      </c>
      <c r="P13" s="404">
        <f>IF(AND(N12=0,N13=0),0,1)*0+IF(AND(N12&gt;O12,N13&gt;O13),1,0)*2+IF(AND(N12&lt;O12,N13&lt;O13),1,0)*IF(AND(N12=0,N13=0),0,1)+IF(P12&gt;Q12,1,0)*2+IF(P12&lt;Q12,1,0)*1</f>
        <v>1</v>
      </c>
      <c r="Q13" s="405"/>
      <c r="R13" s="96"/>
      <c r="S13" s="95"/>
      <c r="T13" s="370">
        <f>IF(AND(R12=0,R13=0),0,1)*0+IF(AND(R12&gt;S12,R13&gt;S13),1,0)*2+IF(AND(R12&lt;S12,R13&lt;S13),1,0)*IF(AND(R12=0,R13=0),0,1)+IF(T12&gt;U12,1,0)*2+IF(T12&lt;U12,1,0)*1</f>
        <v>0</v>
      </c>
      <c r="U13" s="371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2">
        <f>L10</f>
        <v>0</v>
      </c>
      <c r="J14" s="364"/>
      <c r="K14" s="365"/>
      <c r="L14" s="365"/>
      <c r="M14" s="366"/>
      <c r="N14" s="97"/>
      <c r="O14" s="98"/>
      <c r="P14" s="99"/>
      <c r="Q14" s="62"/>
      <c r="R14" s="100"/>
      <c r="S14" s="98"/>
      <c r="T14" s="62"/>
      <c r="U14" s="101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370">
        <f>IF(AND(F14=0,F15=0),0,1)*0+IF(AND(F14&gt;G14,F15&gt;G15),1,0)*2+IF(AND(F14&lt;G14,F15&lt;G15),1,0)*IF(AND(F14=0,F15=0),0,1)+IF(H14&gt;I14,1,0)*2+IF(H14&lt;I14,1,0)*1</f>
        <v>0</v>
      </c>
      <c r="I15" s="371"/>
      <c r="J15" s="367"/>
      <c r="K15" s="368"/>
      <c r="L15" s="368"/>
      <c r="M15" s="369"/>
      <c r="N15" s="67"/>
      <c r="O15" s="68"/>
      <c r="P15" s="404">
        <f>IF(AND(N14=0,N15=0),0,1)*0+IF(AND(N14&gt;O14,N15&gt;O15),1,0)*2+IF(AND(N14&lt;O14,N15&lt;O15),1,0)*IF(AND(N14=0,N15=0),0,1)+IF(P14&gt;Q14,1,0)*2+IF(P14&lt;Q14,1,0)*1</f>
        <v>0</v>
      </c>
      <c r="Q15" s="405"/>
      <c r="R15" s="69"/>
      <c r="S15" s="68"/>
      <c r="T15" s="404">
        <f>IF(AND(R14=0,R15=0),0,1)*0+IF(AND(R14&gt;S14,R15&gt;S15),1,0)*2+IF(AND(R14&lt;S14,R15&lt;S15),1,0)*IF(AND(R14=0,R15=0),0,1)+IF(T14&gt;U14,1,0)*2+IF(T14&lt;U14,1,0)*1</f>
        <v>0</v>
      </c>
      <c r="U15" s="405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33</v>
      </c>
      <c r="B16" s="39">
        <f>O4</f>
        <v>5</v>
      </c>
      <c r="C16" s="56">
        <f>N4</f>
        <v>15</v>
      </c>
      <c r="D16" s="54">
        <f>Q4</f>
        <v>0</v>
      </c>
      <c r="E16" s="24">
        <f>P4</f>
        <v>0</v>
      </c>
      <c r="F16" s="16">
        <f>O8</f>
        <v>15</v>
      </c>
      <c r="G16" s="17">
        <f>N8</f>
        <v>5</v>
      </c>
      <c r="H16" s="38">
        <f>Q8</f>
        <v>0</v>
      </c>
      <c r="I16" s="25">
        <f>P8</f>
        <v>0</v>
      </c>
      <c r="J16" s="39">
        <f>O12</f>
        <v>15</v>
      </c>
      <c r="K16" s="56">
        <f>N12</f>
        <v>10</v>
      </c>
      <c r="L16" s="54">
        <f>Q12</f>
        <v>0</v>
      </c>
      <c r="M16" s="24">
        <f>P12</f>
        <v>0</v>
      </c>
      <c r="N16" s="395"/>
      <c r="O16" s="396"/>
      <c r="P16" s="396"/>
      <c r="Q16" s="397"/>
      <c r="R16" s="102"/>
      <c r="S16" s="103"/>
      <c r="T16" s="108"/>
      <c r="U16" s="109"/>
      <c r="V16" s="324">
        <f>H17+D17+L17+T17</f>
        <v>5</v>
      </c>
      <c r="W16" s="326">
        <f>V16+V18</f>
        <v>5</v>
      </c>
      <c r="X16" s="329">
        <f>J16+J17+L16+B16+B17+D16+F16+F17+H16+R16+R17+T16</f>
        <v>70</v>
      </c>
      <c r="Y16" s="331">
        <f>K17+K16+M16+C17+C16+E16+I16+G16+G17+S16+S17+U16</f>
        <v>68</v>
      </c>
      <c r="Z16" s="329">
        <f>X16+X18</f>
        <v>70</v>
      </c>
      <c r="AA16" s="331">
        <f>Y16+Y18</f>
        <v>68</v>
      </c>
      <c r="AB16" s="356" t="s">
        <v>248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360">
        <f t="shared" ref="AF16" si="4">AD16/AE16</f>
        <v>2</v>
      </c>
      <c r="AG16" s="345">
        <f t="shared" ref="AG16" si="5">Z16/AA16</f>
        <v>1.0294117647058822</v>
      </c>
    </row>
    <row r="17" spans="1:33" ht="15.75" customHeight="1" thickBot="1" x14ac:dyDescent="0.3">
      <c r="A17" s="313"/>
      <c r="B17" s="55">
        <f>O5</f>
        <v>5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1</v>
      </c>
      <c r="E17" s="371"/>
      <c r="F17" s="57">
        <f>O9</f>
        <v>15</v>
      </c>
      <c r="G17" s="19">
        <f>N9</f>
        <v>12</v>
      </c>
      <c r="H17" s="370">
        <f>IF(AND(F16=0,F17=0),0,1)*0+IF(AND(F16&gt;G16,F17&gt;G17),1,0)*2+IF(AND(F16&lt;G16,F17&lt;G17),1,0)*IF(AND(F16=0,F17=0),0,1)+IF(H16&gt;I16,1,0)*2+IF(H16&lt;I16,1,0)*1</f>
        <v>2</v>
      </c>
      <c r="I17" s="371"/>
      <c r="J17" s="55">
        <f>O13</f>
        <v>15</v>
      </c>
      <c r="K17" s="57">
        <f>N13</f>
        <v>11</v>
      </c>
      <c r="L17" s="370">
        <f>IF(AND(J16=0,J17=0),0,1)*0+IF(AND(J16&gt;K16,J17&gt;K17),1,0)*2+IF(AND(J16&lt;K16,J17&lt;K17),1,0)*IF(AND(J16=0,J17=0),0,1)+IF(L16&gt;M16,1,0)*2+IF(L16&lt;M16,1,0)*1</f>
        <v>2</v>
      </c>
      <c r="M17" s="371"/>
      <c r="N17" s="398"/>
      <c r="O17" s="399"/>
      <c r="P17" s="399"/>
      <c r="Q17" s="400"/>
      <c r="R17" s="104"/>
      <c r="S17" s="105"/>
      <c r="T17" s="404">
        <f>IF(AND(R16=0,R17=0),0,1)*0+IF(AND(R16&gt;S16,R17&gt;S17),1,0)*2+IF(AND(R16&lt;S16,R17&lt;S17),1,0)*IF(AND(R16=0,R17=0),0,1)+IF(T16&gt;U16,1,0)*2+IF(T16&lt;U16,1,0)*1</f>
        <v>0</v>
      </c>
      <c r="U17" s="405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2">
        <f>P10</f>
        <v>0</v>
      </c>
      <c r="J18" s="63">
        <f>O14</f>
        <v>0</v>
      </c>
      <c r="K18" s="64">
        <f>N14</f>
        <v>0</v>
      </c>
      <c r="L18" s="26">
        <f>Q14</f>
        <v>0</v>
      </c>
      <c r="M18" s="61">
        <f>P14</f>
        <v>0</v>
      </c>
      <c r="N18" s="398"/>
      <c r="O18" s="399"/>
      <c r="P18" s="399"/>
      <c r="Q18" s="400"/>
      <c r="R18" s="106"/>
      <c r="S18" s="107"/>
      <c r="T18" s="50"/>
      <c r="U18" s="110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334">
        <f>IF(AND(F18=0,F19=0),0,1)*0+IF(AND(F18&gt;G18,F19&gt;G19),1,0)*2+IF(AND(F18&lt;G18,F19&lt;G19),1,0)*IF(AND(F18=0,F19=0),0,1)+IF(H18&gt;I18,1,0)*2+IF(H18&lt;I18,1,0)*1</f>
        <v>0</v>
      </c>
      <c r="I19" s="335"/>
      <c r="J19" s="67">
        <f>O15</f>
        <v>0</v>
      </c>
      <c r="K19" s="68">
        <f>N15</f>
        <v>0</v>
      </c>
      <c r="L19" s="334">
        <f>IF(AND(J18=0,J19=0),0,1)*0+IF(AND(J18&gt;K18,J19&gt;K19),1,0)*2+IF(AND(J18&lt;K18,J19&lt;K19),1,0)*IF(AND(J18=0,J19=0),0,1)+IF(L18&gt;M18,1,0)*2+IF(L18&lt;M18,1,0)*1</f>
        <v>0</v>
      </c>
      <c r="M19" s="335"/>
      <c r="N19" s="401"/>
      <c r="O19" s="402"/>
      <c r="P19" s="402"/>
      <c r="Q19" s="403"/>
      <c r="R19" s="52"/>
      <c r="S19" s="53"/>
      <c r="T19" s="404">
        <f>IF(AND(R18=0,R19=0),0,1)*0+IF(AND(R18&gt;S18,R19&gt;S19),1,0)*2+IF(AND(R18&lt;S18,R19&lt;S19),1,0)*IF(AND(R18=0,R19=0),0,1)+IF(T18&gt;U18,1,0)*2+IF(T18&lt;U18,1,0)*1</f>
        <v>0</v>
      </c>
      <c r="U19" s="405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/>
      <c r="B20" s="39">
        <f>S4</f>
        <v>0</v>
      </c>
      <c r="C20" s="28">
        <f>R4</f>
        <v>0</v>
      </c>
      <c r="D20" s="38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77">
        <f>U8</f>
        <v>0</v>
      </c>
      <c r="I20" s="62">
        <f>T8</f>
        <v>0</v>
      </c>
      <c r="J20" s="74">
        <f>S12</f>
        <v>0</v>
      </c>
      <c r="K20" s="79">
        <f>R12</f>
        <v>0</v>
      </c>
      <c r="L20" s="77">
        <f>U12</f>
        <v>0</v>
      </c>
      <c r="M20" s="61">
        <f>T12</f>
        <v>0</v>
      </c>
      <c r="N20" s="40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364"/>
      <c r="S20" s="365"/>
      <c r="T20" s="365"/>
      <c r="U20" s="366"/>
      <c r="V20" s="324">
        <f>P21+L21+H21+D21</f>
        <v>0</v>
      </c>
      <c r="W20" s="327">
        <f>V20+V22</f>
        <v>0</v>
      </c>
      <c r="X20" s="329">
        <f>P20+N20+N21+L20+J20+J21+H20+F20+F21+D20+B20+B21</f>
        <v>0</v>
      </c>
      <c r="Y20" s="331">
        <f>Q20+O20+O21+M20+K20+K21+I20+G20+G21+E20+C20+C21</f>
        <v>0</v>
      </c>
      <c r="Z20" s="372">
        <f>X20+X22</f>
        <v>0</v>
      </c>
      <c r="AA20" s="374">
        <f>Y20+Y22</f>
        <v>0</v>
      </c>
      <c r="AB20" s="357"/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360" t="e">
        <f t="shared" ref="AF20" si="6">AD20/AE20</f>
        <v>#DIV/0!</v>
      </c>
      <c r="AG20" s="345" t="e">
        <f t="shared" ref="AG20" si="7">Z20/AA20</f>
        <v>#DIV/0!</v>
      </c>
    </row>
    <row r="21" spans="1:33" ht="15.75" customHeight="1" thickBot="1" x14ac:dyDescent="0.3">
      <c r="A21" s="313"/>
      <c r="B21" s="55">
        <f>S5</f>
        <v>0</v>
      </c>
      <c r="C21" s="57">
        <f>R5</f>
        <v>0</v>
      </c>
      <c r="D21" s="370">
        <f>IF(AND(B20=0,B21=0),0,1)*0+IF(AND(B20&gt;C20,B21&gt;C21),1,0)*2+IF(AND(B20&lt;C20,B21&lt;C21),1,0)*IF(AND(B20=0,B21=0),0,1)+IF(D20&gt;E20,1,0)*2+IF(D20&lt;E20,1,0)*1</f>
        <v>0</v>
      </c>
      <c r="E21" s="371"/>
      <c r="F21" s="57">
        <f>S9</f>
        <v>0</v>
      </c>
      <c r="G21" s="19">
        <f>R9</f>
        <v>0</v>
      </c>
      <c r="H21" s="370">
        <f>IF(AND(F20=0,F21=0),0,1)*0+IF(AND(F20&gt;G20,F21&gt;G21),1,0)*2+IF(AND(F20&lt;G20,F21&lt;G21),1,0)*IF(AND(F20=0,F21=0),0,1)+IF(H20&gt;I20,1,0)*2+IF(H20&lt;I20,1,0)*1</f>
        <v>0</v>
      </c>
      <c r="I21" s="371"/>
      <c r="J21" s="55">
        <f>S13</f>
        <v>0</v>
      </c>
      <c r="K21" s="57">
        <f>R13</f>
        <v>0</v>
      </c>
      <c r="L21" s="370">
        <f>IF(AND(J20=0,J21=0),0,1)*0+IF(AND(J20&gt;K20,J21&gt;K21),1,0)*2+IF(AND(J20&lt;K20,J21&lt;K21),1,0)*IF(AND(J20=0,J21=0),0,1)+IF(L20&gt;M20,1,0)*2+IF(L20&lt;M20,1,0)*1</f>
        <v>0</v>
      </c>
      <c r="M21" s="371"/>
      <c r="N21" s="43">
        <f>S17</f>
        <v>0</v>
      </c>
      <c r="O21" s="44">
        <f>R17</f>
        <v>0</v>
      </c>
      <c r="P21" s="370">
        <f>IF(AND(N20=0,N21=0),0,1)*0+IF(AND(N20&gt;O20,N21&gt;O21),1,0)*2+IF(AND(N20&lt;O20,N21&lt;O21),1,0)*IF(AND(N20=0,N21=0),0,1)+IF(P20&gt;Q20,1,0)*2+IF(P20&lt;Q20,1,0)*1</f>
        <v>0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B12" sqref="AB12:AB15"/>
    </sheetView>
  </sheetViews>
  <sheetFormatPr defaultRowHeight="15" x14ac:dyDescent="0.25"/>
  <cols>
    <col min="1" max="1" width="16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10" width="3.85546875" customWidth="1"/>
    <col min="11" max="12" width="3.7109375" customWidth="1"/>
    <col min="13" max="13" width="3.85546875" customWidth="1"/>
    <col min="14" max="14" width="3.5703125" customWidth="1"/>
    <col min="15" max="15" width="3.7109375" customWidth="1"/>
    <col min="16" max="16" width="4.5703125" customWidth="1"/>
    <col min="17" max="17" width="3.5703125" customWidth="1"/>
    <col min="18" max="18" width="3.7109375" customWidth="1"/>
    <col min="19" max="19" width="3.28515625" customWidth="1"/>
    <col min="20" max="20" width="3.5703125" customWidth="1"/>
    <col min="21" max="21" width="4" customWidth="1"/>
    <col min="22" max="22" width="3.85546875" customWidth="1"/>
    <col min="23" max="23" width="4.5703125" customWidth="1"/>
    <col min="24" max="24" width="4.140625" customWidth="1"/>
    <col min="25" max="25" width="4.5703125" customWidth="1"/>
    <col min="26" max="26" width="4.140625" customWidth="1"/>
    <col min="27" max="27" width="4.42578125" customWidth="1"/>
    <col min="28" max="28" width="8" customWidth="1"/>
    <col min="31" max="31" width="9.5703125" customWidth="1"/>
  </cols>
  <sheetData>
    <row r="1" spans="1:33" ht="39" customHeight="1" x14ac:dyDescent="0.25">
      <c r="A1" s="336" t="s">
        <v>91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337">
        <v>1</v>
      </c>
      <c r="C3" s="338"/>
      <c r="D3" s="338"/>
      <c r="E3" s="339"/>
      <c r="F3" s="337">
        <v>2</v>
      </c>
      <c r="G3" s="338"/>
      <c r="H3" s="338"/>
      <c r="I3" s="339"/>
      <c r="J3" s="337">
        <v>3</v>
      </c>
      <c r="K3" s="338"/>
      <c r="L3" s="338"/>
      <c r="M3" s="339"/>
      <c r="N3" s="337">
        <v>4</v>
      </c>
      <c r="O3" s="338"/>
      <c r="P3" s="338"/>
      <c r="Q3" s="338"/>
      <c r="R3" s="337">
        <v>5</v>
      </c>
      <c r="S3" s="338"/>
      <c r="T3" s="338"/>
      <c r="U3" s="339"/>
      <c r="V3" s="340" t="s">
        <v>1</v>
      </c>
      <c r="W3" s="341"/>
      <c r="X3" s="342" t="s">
        <v>2</v>
      </c>
      <c r="Y3" s="343"/>
      <c r="Z3" s="342" t="s">
        <v>3</v>
      </c>
      <c r="AA3" s="343"/>
      <c r="AB3" s="3" t="s">
        <v>4</v>
      </c>
      <c r="AC3" s="1"/>
      <c r="AD3" s="71" t="s">
        <v>6</v>
      </c>
      <c r="AE3" s="72" t="s">
        <v>7</v>
      </c>
      <c r="AF3" s="72" t="s">
        <v>8</v>
      </c>
      <c r="AG3" s="116" t="s">
        <v>9</v>
      </c>
    </row>
    <row r="4" spans="1:33" ht="16.5" customHeight="1" thickTop="1" thickBot="1" x14ac:dyDescent="0.3">
      <c r="A4" s="312" t="s">
        <v>34</v>
      </c>
      <c r="B4" s="315"/>
      <c r="C4" s="316"/>
      <c r="D4" s="316"/>
      <c r="E4" s="317"/>
      <c r="F4" s="117">
        <v>15</v>
      </c>
      <c r="G4" s="118">
        <v>9</v>
      </c>
      <c r="H4" s="119"/>
      <c r="I4" s="113"/>
      <c r="J4" s="117">
        <v>15</v>
      </c>
      <c r="K4" s="120">
        <v>0</v>
      </c>
      <c r="L4" s="119"/>
      <c r="M4" s="114"/>
      <c r="N4" s="117">
        <v>15</v>
      </c>
      <c r="O4" s="120">
        <v>9</v>
      </c>
      <c r="P4" s="119"/>
      <c r="Q4" s="113"/>
      <c r="R4" s="126">
        <v>15</v>
      </c>
      <c r="S4" s="127">
        <v>12</v>
      </c>
      <c r="T4" s="37">
        <v>11</v>
      </c>
      <c r="U4" s="114">
        <v>7</v>
      </c>
      <c r="V4" s="324">
        <f>T5+P5+L5+H5</f>
        <v>8</v>
      </c>
      <c r="W4" s="326">
        <f>V4+V6</f>
        <v>8</v>
      </c>
      <c r="X4" s="329">
        <f>J4+J5+L4+N4+N5+P4+H4+F4+F5+R4+R5+T4</f>
        <v>130</v>
      </c>
      <c r="Y4" s="331">
        <f>K5+K4+M4+O5+O4+U4+I4+G4+G5+Q4+S4+S5</f>
        <v>71</v>
      </c>
      <c r="Z4" s="350">
        <f>X4+X6</f>
        <v>130</v>
      </c>
      <c r="AA4" s="353">
        <f>Y4+Y6</f>
        <v>71</v>
      </c>
      <c r="AB4" s="356" t="s">
        <v>245</v>
      </c>
      <c r="AC4" s="1"/>
      <c r="AD4" s="35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6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360">
        <f>AD4/AE4</f>
        <v>8</v>
      </c>
      <c r="AG4" s="345">
        <f>Z4/AA4</f>
        <v>1.8309859154929577</v>
      </c>
    </row>
    <row r="5" spans="1:33" ht="15.75" customHeight="1" thickBot="1" x14ac:dyDescent="0.3">
      <c r="A5" s="313"/>
      <c r="B5" s="318"/>
      <c r="C5" s="319"/>
      <c r="D5" s="319"/>
      <c r="E5" s="320"/>
      <c r="F5" s="121">
        <v>15</v>
      </c>
      <c r="G5" s="122">
        <v>10</v>
      </c>
      <c r="H5" s="404">
        <f>IF(AND(F4=0,F5=0),0,1)*0+IF(AND(F4&gt;G4,F5&gt;G5),1,0)*2+IF(AND(F4&lt;G4,F5&lt;G5),1,0)*IF(AND(F4=0,F5=0),0,1)+IF(H4&gt;I4,1,0)*2+IF(H4&lt;I4,1,0)*1</f>
        <v>2</v>
      </c>
      <c r="I5" s="405"/>
      <c r="J5" s="121">
        <v>15</v>
      </c>
      <c r="K5" s="122">
        <v>0</v>
      </c>
      <c r="L5" s="404">
        <f>IF(AND(J4=0,J5=0),0,1)*0+IF(AND(J4&gt;K4,J5&gt;K5),1,0)*2+IF(AND(J4&lt;K4,J5&lt;K5),1,0)*IF(AND(J4=0,J5=0),0,1)+IF(L4&gt;M4,1,0)*2+IF(L4&lt;M4,1,0)*1</f>
        <v>2</v>
      </c>
      <c r="M5" s="405"/>
      <c r="N5" s="121">
        <v>15</v>
      </c>
      <c r="O5" s="122">
        <v>8</v>
      </c>
      <c r="P5" s="404">
        <f>IF(AND(N4=0,N5=0),0,1)*0+IF(AND(N4&gt;O4,N5&gt;O5),1,0)*2+IF(AND(N4&lt;O4,N5&lt;O5),1,0)*IF(AND(N4=0,N5=0),0,1)+IF(P4&gt;Q4,1,0)*2+IF(P4&lt;Q4,1,0)*1</f>
        <v>2</v>
      </c>
      <c r="Q5" s="405"/>
      <c r="R5" s="128">
        <v>14</v>
      </c>
      <c r="S5" s="123">
        <v>16</v>
      </c>
      <c r="T5" s="370">
        <f>IF(AND(R4=0,R5=0),0,1)*0+IF(AND(R4&gt;S4,R5&gt;S5),1,0)*2+IF(AND(R4&lt;S4,R5&lt;S5),1,0)*IF(AND(R4=0,R5=0),0,1)+IF(T4&gt;U4,1,0)*2+IF(T4&lt;U4,1,0)*1</f>
        <v>2</v>
      </c>
      <c r="U5" s="371"/>
      <c r="V5" s="325"/>
      <c r="W5" s="327"/>
      <c r="X5" s="330"/>
      <c r="Y5" s="332"/>
      <c r="Z5" s="351"/>
      <c r="AA5" s="354"/>
      <c r="AB5" s="357"/>
      <c r="AC5" s="1"/>
      <c r="AD5" s="359"/>
      <c r="AE5" s="360"/>
      <c r="AF5" s="360"/>
      <c r="AG5" s="345"/>
    </row>
    <row r="6" spans="1:33" ht="16.5" customHeight="1" thickTop="1" thickBot="1" x14ac:dyDescent="0.3">
      <c r="A6" s="313"/>
      <c r="B6" s="318"/>
      <c r="C6" s="319"/>
      <c r="D6" s="319"/>
      <c r="E6" s="320"/>
      <c r="F6" s="82"/>
      <c r="G6" s="83"/>
      <c r="H6" s="84"/>
      <c r="I6" s="113"/>
      <c r="J6" s="82"/>
      <c r="K6" s="83"/>
      <c r="L6" s="84"/>
      <c r="M6" s="114"/>
      <c r="N6" s="82"/>
      <c r="O6" s="83"/>
      <c r="P6" s="84"/>
      <c r="Q6" s="113"/>
      <c r="R6" s="85"/>
      <c r="S6" s="86"/>
      <c r="T6" s="84"/>
      <c r="U6" s="114"/>
      <c r="V6" s="324">
        <f>T7+P7+L7+H7</f>
        <v>0</v>
      </c>
      <c r="W6" s="327"/>
      <c r="X6" s="329">
        <f>J6+J7+L6+N6+N7+P6+H6+F6+F7+T6+R6+R7</f>
        <v>0</v>
      </c>
      <c r="Y6" s="331">
        <f>K7+K6+M6+O7+O6+U6+I6+G6+G7+S6+S7+Q6</f>
        <v>0</v>
      </c>
      <c r="Z6" s="351"/>
      <c r="AA6" s="354"/>
      <c r="AB6" s="357"/>
      <c r="AC6" s="1"/>
      <c r="AD6" s="359"/>
      <c r="AE6" s="360"/>
      <c r="AF6" s="360"/>
      <c r="AG6" s="345"/>
    </row>
    <row r="7" spans="1:33" ht="15.75" customHeight="1" thickBot="1" x14ac:dyDescent="0.3">
      <c r="A7" s="314"/>
      <c r="B7" s="321"/>
      <c r="C7" s="322"/>
      <c r="D7" s="322"/>
      <c r="E7" s="323"/>
      <c r="F7" s="113"/>
      <c r="G7" s="111"/>
      <c r="H7" s="404">
        <f>IF(AND(F6=0,F7=0),0,1)*0+IF(AND(F6&gt;G6,F7&gt;G7),1,0)*2+IF(AND(F6&lt;G6,F7&lt;G7),1,0)*IF(AND(F6=0,F7=0),0,1)+IF(H6&gt;I6,1,0)*2+IF(H6&lt;I6,1,0)*1</f>
        <v>0</v>
      </c>
      <c r="I7" s="405"/>
      <c r="J7" s="112"/>
      <c r="K7" s="111"/>
      <c r="L7" s="393">
        <f>IF(AND(J6=0,J7=0),0,1)*0+IF(AND(J6&gt;K6,J7&gt;K7),1,0)*2+IF(AND(J6&lt;K6,J7&lt;K7),1,0)*IF(AND(J6=0,J7=0),0,1)+IF(L6&gt;M6,1,0)*2+IF(L6&lt;M6,1,0)*1</f>
        <v>0</v>
      </c>
      <c r="M7" s="394"/>
      <c r="N7" s="115"/>
      <c r="O7" s="111"/>
      <c r="P7" s="393">
        <f>IF(AND(N6=0,N7=0),0,1)*0+IF(AND(N6&gt;O6,N7&gt;O7),1,0)*2+IF(AND(N6&lt;O6,N7&lt;O7),1,0)*IF(AND(N6=0,N7=0),0,1)+IF(P6&gt;Q6,1,0)*2+IF(P6&lt;Q6,1,0)*1</f>
        <v>0</v>
      </c>
      <c r="Q7" s="394"/>
      <c r="R7" s="60"/>
      <c r="S7" s="59"/>
      <c r="T7" s="393">
        <f>IF(AND(R6=0,R7=0),0,1)*0+IF(AND(R6&gt;S6,R7&gt;S7),1,0)*2+IF(AND(R6&lt;S6,R7&lt;S7),1,0)*IF(AND(R6=0,R7=0),0,1)+IF(T6&gt;U6,1,0)*2+IF(T6&lt;U6,1,0)*1</f>
        <v>0</v>
      </c>
      <c r="U7" s="394"/>
      <c r="V7" s="325"/>
      <c r="W7" s="328"/>
      <c r="X7" s="330"/>
      <c r="Y7" s="332"/>
      <c r="Z7" s="352"/>
      <c r="AA7" s="355"/>
      <c r="AB7" s="358"/>
      <c r="AC7" s="1"/>
      <c r="AD7" s="359"/>
      <c r="AE7" s="360"/>
      <c r="AF7" s="360"/>
      <c r="AG7" s="345"/>
    </row>
    <row r="8" spans="1:33" ht="16.5" customHeight="1" thickTop="1" thickBot="1" x14ac:dyDescent="0.3">
      <c r="A8" s="312" t="s">
        <v>35</v>
      </c>
      <c r="B8" s="4">
        <f>G4</f>
        <v>9</v>
      </c>
      <c r="C8" s="5">
        <f>F4</f>
        <v>15</v>
      </c>
      <c r="D8" s="6">
        <f>I4</f>
        <v>0</v>
      </c>
      <c r="E8" s="7">
        <f>H4</f>
        <v>0</v>
      </c>
      <c r="F8" s="395"/>
      <c r="G8" s="396"/>
      <c r="H8" s="396"/>
      <c r="I8" s="397"/>
      <c r="J8" s="87">
        <v>15</v>
      </c>
      <c r="K8" s="88">
        <v>0</v>
      </c>
      <c r="L8" s="89"/>
      <c r="M8" s="61"/>
      <c r="N8" s="90">
        <v>13</v>
      </c>
      <c r="O8" s="91">
        <v>15</v>
      </c>
      <c r="P8" s="89">
        <v>13</v>
      </c>
      <c r="Q8" s="62">
        <v>15</v>
      </c>
      <c r="R8" s="92">
        <v>7</v>
      </c>
      <c r="S8" s="91">
        <v>15</v>
      </c>
      <c r="T8" s="93"/>
      <c r="U8" s="61"/>
      <c r="V8" s="324">
        <f>T9+P9+L9+D9</f>
        <v>5</v>
      </c>
      <c r="W8" s="326">
        <f>V8+V10</f>
        <v>5</v>
      </c>
      <c r="X8" s="329">
        <f>J8+J9+L8+N8+N9+P8+D8+B8+B9+R8+R9+T8</f>
        <v>105</v>
      </c>
      <c r="Y8" s="331">
        <f>K9+K8+M8+O9+O8+U8+E8+C8+C9+S8+S9+Q8</f>
        <v>99</v>
      </c>
      <c r="Z8" s="329">
        <f>X8+X10</f>
        <v>105</v>
      </c>
      <c r="AA8" s="331">
        <f>Y8+Y10</f>
        <v>99</v>
      </c>
      <c r="AB8" s="356" t="s">
        <v>244</v>
      </c>
      <c r="AC8" s="1"/>
      <c r="AD8" s="35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3</v>
      </c>
      <c r="AE8" s="36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60">
        <f t="shared" ref="AF8" si="0">AD8/AE8</f>
        <v>0.5</v>
      </c>
      <c r="AG8" s="345">
        <f t="shared" ref="AG8" si="1">Z8/AA8</f>
        <v>1.0606060606060606</v>
      </c>
    </row>
    <row r="9" spans="1:33" ht="15.75" customHeight="1" thickBot="1" x14ac:dyDescent="0.3">
      <c r="A9" s="313"/>
      <c r="B9" s="8">
        <f>G5</f>
        <v>10</v>
      </c>
      <c r="C9" s="9">
        <f>F5</f>
        <v>15</v>
      </c>
      <c r="D9" s="370">
        <f>IF(AND(B8=0,B9=0),0,1)*0+IF(AND(B8&gt;C8,B9&gt;C9),1,0)*2+IF(AND(B8&lt;C8,B9&lt;C9),1,0)*IF(AND(B8=0,B9=0),0,1)+IF(D8&gt;E8,1,0)*2+IF(D8&lt;E8,1,0)*1</f>
        <v>1</v>
      </c>
      <c r="E9" s="371"/>
      <c r="F9" s="398"/>
      <c r="G9" s="399"/>
      <c r="H9" s="399"/>
      <c r="I9" s="400"/>
      <c r="J9" s="94">
        <v>15</v>
      </c>
      <c r="K9" s="95">
        <v>0</v>
      </c>
      <c r="L9" s="404">
        <f>IF(AND(J8=0,J9=0),0,1)*0+IF(AND(J8&gt;K8,J9&gt;K9),1,0)*2+IF(AND(J8&lt;K8,J9&lt;K9),1,0)*IF(AND(J8=0,J9=0),0,1)+IF(L8&gt;M8,1,0)*2+IF(L8&lt;M8,1,0)*1</f>
        <v>2</v>
      </c>
      <c r="M9" s="405"/>
      <c r="N9" s="94">
        <v>15</v>
      </c>
      <c r="O9" s="95">
        <v>9</v>
      </c>
      <c r="P9" s="404">
        <f>IF(AND(N8=0,N9=0),0,1)*0+IF(AND(N8&gt;O8,N9&gt;O9),1,0)*2+IF(AND(N8&lt;O8,N9&lt;O9),1,0)*IF(AND(N8=0,N9=0),0,1)+IF(P8&gt;Q8,1,0)*2+IF(P8&lt;Q8,1,0)*1</f>
        <v>1</v>
      </c>
      <c r="Q9" s="405"/>
      <c r="R9" s="96">
        <v>8</v>
      </c>
      <c r="S9" s="95">
        <v>15</v>
      </c>
      <c r="T9" s="404">
        <f>IF(AND(R8=0,R9=0),0,1)*0+IF(AND(R8&gt;S8,R9&gt;S9),1,0)*2+IF(AND(R8&lt;S8,R9&lt;S9),1,0)*IF(AND(R8=0,R9=0),0,1)+IF(T8&gt;U8,1,0)*2+IF(T8&lt;U8,1,0)*1</f>
        <v>1</v>
      </c>
      <c r="U9" s="405"/>
      <c r="V9" s="325"/>
      <c r="W9" s="327"/>
      <c r="X9" s="330"/>
      <c r="Y9" s="332"/>
      <c r="Z9" s="372"/>
      <c r="AA9" s="374"/>
      <c r="AB9" s="357"/>
      <c r="AC9" s="1"/>
      <c r="AD9" s="359"/>
      <c r="AE9" s="360"/>
      <c r="AF9" s="360"/>
      <c r="AG9" s="345"/>
    </row>
    <row r="10" spans="1:33" ht="16.5" customHeight="1" thickTop="1" thickBot="1" x14ac:dyDescent="0.3">
      <c r="A10" s="313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98"/>
      <c r="G10" s="399"/>
      <c r="H10" s="399"/>
      <c r="I10" s="400"/>
      <c r="J10" s="97"/>
      <c r="K10" s="98"/>
      <c r="L10" s="99"/>
      <c r="M10" s="61"/>
      <c r="N10" s="97"/>
      <c r="O10" s="98"/>
      <c r="P10" s="99"/>
      <c r="Q10" s="62"/>
      <c r="R10" s="100"/>
      <c r="S10" s="98"/>
      <c r="T10" s="62"/>
      <c r="U10" s="101"/>
      <c r="V10" s="324">
        <f>P11+L11+D11+T11</f>
        <v>0</v>
      </c>
      <c r="W10" s="327"/>
      <c r="X10" s="329">
        <f>J10+J11+L10+N10+N11+P10+D10+B10+B11+R10+R11+T10</f>
        <v>0</v>
      </c>
      <c r="Y10" s="331">
        <f>K11+K10+M10+O11+O10+U10+E10+C10+C11+S10+S11+Q10</f>
        <v>0</v>
      </c>
      <c r="Z10" s="372"/>
      <c r="AA10" s="374"/>
      <c r="AB10" s="357"/>
      <c r="AC10" s="1"/>
      <c r="AD10" s="359"/>
      <c r="AE10" s="360"/>
      <c r="AF10" s="360"/>
      <c r="AG10" s="345"/>
    </row>
    <row r="11" spans="1:33" ht="15.75" customHeight="1" thickBot="1" x14ac:dyDescent="0.3">
      <c r="A11" s="314"/>
      <c r="B11" s="14">
        <f>G7</f>
        <v>0</v>
      </c>
      <c r="C11" s="15">
        <f>F7</f>
        <v>0</v>
      </c>
      <c r="D11" s="370">
        <f>IF(AND(B10=0,B11=0),0,1)*0+IF(AND(B10&gt;C10,B11&gt;C11),1,0)*2+IF(AND(B10&lt;C10,B11&lt;C11),1,0)*IF(AND(B10=0,B11=0),0,1)+IF(D10&gt;E10,1,0)*2+IF(D10&lt;E10,1,0)*1</f>
        <v>0</v>
      </c>
      <c r="E11" s="371"/>
      <c r="F11" s="401"/>
      <c r="G11" s="402"/>
      <c r="H11" s="402"/>
      <c r="I11" s="403"/>
      <c r="J11" s="67"/>
      <c r="K11" s="68"/>
      <c r="L11" s="404">
        <f>IF(AND(J10=0,J11=0),0,1)*0+IF(AND(J10&gt;K10,J11&gt;K11),1,0)*2+IF(AND(J10&lt;K10,J11&lt;K11),1,0)*IF(AND(J10=0,J11=0),0,1)+IF(L10&gt;M10,1,0)*2+IF(L10&lt;M10,1,0)*1</f>
        <v>0</v>
      </c>
      <c r="M11" s="405"/>
      <c r="N11" s="67"/>
      <c r="O11" s="68"/>
      <c r="P11" s="393">
        <f>IF(AND(N10=0,N11=0),0,1)*0+IF(AND(N10&gt;O10,N11&gt;O11),1,0)*2+IF(AND(N10&lt;O10,N11&lt;O11),1,0)*IF(AND(N10=0,N11=0),0,1)+IF(P10&gt;Q10,1,0)*2+IF(P10&lt;Q10,1,0)*1</f>
        <v>0</v>
      </c>
      <c r="Q11" s="394"/>
      <c r="R11" s="69"/>
      <c r="S11" s="68"/>
      <c r="T11" s="393">
        <f>IF(AND(R10=0,R11=0),0,1)*0+IF(AND(R10&gt;S10,R11&gt;S11),1,0)*2+IF(AND(R10&lt;S10,R11&lt;S11),1,0)*IF(AND(R10=0,R11=0),0,1)+IF(T10&gt;U10,1,0)*2+IF(T10&lt;U10,1,0)*1</f>
        <v>0</v>
      </c>
      <c r="U11" s="394"/>
      <c r="V11" s="325"/>
      <c r="W11" s="328"/>
      <c r="X11" s="330"/>
      <c r="Y11" s="332"/>
      <c r="Z11" s="373"/>
      <c r="AA11" s="375"/>
      <c r="AB11" s="358"/>
      <c r="AC11" s="1"/>
      <c r="AD11" s="359"/>
      <c r="AE11" s="360"/>
      <c r="AF11" s="360"/>
      <c r="AG11" s="345"/>
    </row>
    <row r="12" spans="1:33" ht="16.5" customHeight="1" thickTop="1" thickBot="1" x14ac:dyDescent="0.3">
      <c r="A12" s="312" t="s">
        <v>36</v>
      </c>
      <c r="B12" s="39">
        <f>K4</f>
        <v>0</v>
      </c>
      <c r="C12" s="56">
        <f>J4</f>
        <v>15</v>
      </c>
      <c r="D12" s="54">
        <f>M4</f>
        <v>0</v>
      </c>
      <c r="E12" s="61">
        <f>L4</f>
        <v>0</v>
      </c>
      <c r="F12" s="16">
        <f>K8</f>
        <v>0</v>
      </c>
      <c r="G12" s="17">
        <f>J8</f>
        <v>15</v>
      </c>
      <c r="H12" s="38">
        <f>M8</f>
        <v>0</v>
      </c>
      <c r="I12" s="62">
        <f>L8</f>
        <v>0</v>
      </c>
      <c r="J12" s="361"/>
      <c r="K12" s="362"/>
      <c r="L12" s="362"/>
      <c r="M12" s="363"/>
      <c r="N12" s="124">
        <v>0</v>
      </c>
      <c r="O12" s="88">
        <v>15</v>
      </c>
      <c r="P12" s="89"/>
      <c r="Q12" s="62"/>
      <c r="R12" s="92">
        <v>0</v>
      </c>
      <c r="S12" s="91">
        <v>15</v>
      </c>
      <c r="T12" s="62"/>
      <c r="U12" s="78"/>
      <c r="V12" s="324">
        <f>P13+H13+D13+T13</f>
        <v>0</v>
      </c>
      <c r="W12" s="326">
        <f>V12+V14</f>
        <v>0</v>
      </c>
      <c r="X12" s="329">
        <f>H12+F12+F13+D12+B12+B13+N12+N13+P12+R12+R13+T12</f>
        <v>0</v>
      </c>
      <c r="Y12" s="331">
        <f>I12+G12+G13+E12+C12+C13+O13+O12+U12+S12+S13+Q12</f>
        <v>120</v>
      </c>
      <c r="Z12" s="329">
        <f>X12+X14</f>
        <v>0</v>
      </c>
      <c r="AA12" s="331">
        <f>Y12+Y14</f>
        <v>120</v>
      </c>
      <c r="AB12" s="356" t="s">
        <v>247</v>
      </c>
      <c r="AC12" s="1"/>
      <c r="AD12" s="35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6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60">
        <f t="shared" ref="AF12" si="2">AD12/AE12</f>
        <v>0</v>
      </c>
      <c r="AG12" s="345">
        <f t="shared" ref="AG12" si="3">Z12/AA12</f>
        <v>0</v>
      </c>
    </row>
    <row r="13" spans="1:33" ht="15.75" customHeight="1" thickBot="1" x14ac:dyDescent="0.3">
      <c r="A13" s="313"/>
      <c r="B13" s="55">
        <f>K5</f>
        <v>0</v>
      </c>
      <c r="C13" s="57">
        <f>J5</f>
        <v>15</v>
      </c>
      <c r="D13" s="370">
        <f>IF(AND(B12=0,B13=0),0,1)*0+IF(AND(B12&gt;C12,B13&gt;C13),1,0)*2+IF(AND(B12&lt;C12,B13&lt;C13),1,0)*IF(AND(B12=0,B13=0),0,1)+IF(D12&gt;E12,1,0)*2+IF(D12&lt;E12,1,0)*1</f>
        <v>0</v>
      </c>
      <c r="E13" s="371"/>
      <c r="F13" s="18">
        <f>K9</f>
        <v>0</v>
      </c>
      <c r="G13" s="19">
        <f>J9</f>
        <v>15</v>
      </c>
      <c r="H13" s="370">
        <f>IF(AND(F12=0,F13=0),0,1)*0+IF(AND(F12&gt;G12,F13&gt;G13),1,0)*2+IF(AND(F12&lt;G12,F13&lt;G13),1,0)*IF(AND(F12=0,F13=0),0,1)+IF(H12&gt;I12,1,0)*2+IF(H12&lt;I12,1,0)*1</f>
        <v>0</v>
      </c>
      <c r="I13" s="371"/>
      <c r="J13" s="364"/>
      <c r="K13" s="365"/>
      <c r="L13" s="365"/>
      <c r="M13" s="366"/>
      <c r="N13" s="94">
        <v>0</v>
      </c>
      <c r="O13" s="95">
        <v>15</v>
      </c>
      <c r="P13" s="404">
        <f>IF(AND(N12=0,N13=0),0,1)*0+IF(AND(N12&gt;O12,N13&gt;O13),1,0)*2+IF(AND(N12&lt;O12,N13&lt;O13),1,0)*IF(AND(N12=0,N13=0),0,1)+IF(P12&gt;Q12,1,0)*2+IF(P12&lt;Q12,1,0)*1</f>
        <v>0</v>
      </c>
      <c r="Q13" s="405"/>
      <c r="R13" s="96">
        <v>0</v>
      </c>
      <c r="S13" s="95">
        <v>15</v>
      </c>
      <c r="T13" s="370">
        <f>IF(AND(R12=0,R13=0),0,1)*0+IF(AND(R12&gt;S12,R13&gt;S13),1,0)*2+IF(AND(R12&lt;S12,R13&lt;S13),1,0)*IF(AND(R12=0,R13=0),0,1)+IF(T12&gt;U12,1,0)*2+IF(T12&lt;U12,1,0)*1</f>
        <v>0</v>
      </c>
      <c r="U13" s="371"/>
      <c r="V13" s="325"/>
      <c r="W13" s="327"/>
      <c r="X13" s="330"/>
      <c r="Y13" s="332"/>
      <c r="Z13" s="372"/>
      <c r="AA13" s="374"/>
      <c r="AB13" s="357"/>
      <c r="AC13" s="1"/>
      <c r="AD13" s="359"/>
      <c r="AE13" s="360"/>
      <c r="AF13" s="360"/>
      <c r="AG13" s="345"/>
    </row>
    <row r="14" spans="1:33" ht="16.5" customHeight="1" thickTop="1" thickBot="1" x14ac:dyDescent="0.3">
      <c r="A14" s="313"/>
      <c r="B14" s="63">
        <f>K6</f>
        <v>0</v>
      </c>
      <c r="C14" s="64">
        <f>J6</f>
        <v>0</v>
      </c>
      <c r="D14" s="65">
        <f>M6</f>
        <v>0</v>
      </c>
      <c r="E14" s="61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2">
        <f>L10</f>
        <v>0</v>
      </c>
      <c r="J14" s="364"/>
      <c r="K14" s="365"/>
      <c r="L14" s="365"/>
      <c r="M14" s="366"/>
      <c r="N14" s="97"/>
      <c r="O14" s="98"/>
      <c r="P14" s="99"/>
      <c r="Q14" s="62"/>
      <c r="R14" s="100"/>
      <c r="S14" s="98"/>
      <c r="T14" s="62"/>
      <c r="U14" s="101"/>
      <c r="V14" s="324">
        <f>P15+H15+D15+T15</f>
        <v>0</v>
      </c>
      <c r="W14" s="327"/>
      <c r="X14" s="329">
        <f>H14+F14+F15+D14+B14+B15+N14+N15+P14+R14+R15+T14</f>
        <v>0</v>
      </c>
      <c r="Y14" s="331">
        <f>I14+G14+G15+E14+C14+C15+O15+O14+U14+S14+S15+Q14</f>
        <v>0</v>
      </c>
      <c r="Z14" s="372"/>
      <c r="AA14" s="374"/>
      <c r="AB14" s="357"/>
      <c r="AC14" s="1"/>
      <c r="AD14" s="359"/>
      <c r="AE14" s="360"/>
      <c r="AF14" s="360"/>
      <c r="AG14" s="345"/>
    </row>
    <row r="15" spans="1:33" ht="15.75" customHeight="1" thickBot="1" x14ac:dyDescent="0.3">
      <c r="A15" s="314"/>
      <c r="B15" s="67">
        <f>K7</f>
        <v>0</v>
      </c>
      <c r="C15" s="68">
        <f>J7</f>
        <v>0</v>
      </c>
      <c r="D15" s="370">
        <f>IF(AND(B14=0,B15=0),0,1)*0+IF(AND(B14&gt;C14,B15&gt;C15),1,0)*2+IF(AND(B14&lt;C14,B15&lt;C15),1,0)*IF(AND(B14=0,B15=0),0,1)+IF(D14&gt;E14,1,0)*2+IF(D14&lt;E14,1,0)*1</f>
        <v>0</v>
      </c>
      <c r="E15" s="371"/>
      <c r="F15" s="68">
        <f>K11</f>
        <v>0</v>
      </c>
      <c r="G15" s="23">
        <f>J11</f>
        <v>0</v>
      </c>
      <c r="H15" s="370">
        <f>IF(AND(F14=0,F15=0),0,1)*0+IF(AND(F14&gt;G14,F15&gt;G15),1,0)*2+IF(AND(F14&lt;G14,F15&lt;G15),1,0)*IF(AND(F14=0,F15=0),0,1)+IF(H14&gt;I14,1,0)*2+IF(H14&lt;I14,1,0)*1</f>
        <v>0</v>
      </c>
      <c r="I15" s="371"/>
      <c r="J15" s="367"/>
      <c r="K15" s="368"/>
      <c r="L15" s="368"/>
      <c r="M15" s="369"/>
      <c r="N15" s="67"/>
      <c r="O15" s="68"/>
      <c r="P15" s="404">
        <f>IF(AND(N14=0,N15=0),0,1)*0+IF(AND(N14&gt;O14,N15&gt;O15),1,0)*2+IF(AND(N14&lt;O14,N15&lt;O15),1,0)*IF(AND(N14=0,N15=0),0,1)+IF(P14&gt;Q14,1,0)*2+IF(P14&lt;Q14,1,0)*1</f>
        <v>0</v>
      </c>
      <c r="Q15" s="405"/>
      <c r="R15" s="69"/>
      <c r="S15" s="68"/>
      <c r="T15" s="404">
        <f>IF(AND(R14=0,R15=0),0,1)*0+IF(AND(R14&gt;S14,R15&gt;S15),1,0)*2+IF(AND(R14&lt;S14,R15&lt;S15),1,0)*IF(AND(R14=0,R15=0),0,1)+IF(T14&gt;U14,1,0)*2+IF(T14&lt;U14,1,0)*1</f>
        <v>0</v>
      </c>
      <c r="U15" s="405"/>
      <c r="V15" s="325"/>
      <c r="W15" s="328"/>
      <c r="X15" s="330"/>
      <c r="Y15" s="332"/>
      <c r="Z15" s="373"/>
      <c r="AA15" s="375"/>
      <c r="AB15" s="358"/>
      <c r="AC15" s="1"/>
      <c r="AD15" s="359"/>
      <c r="AE15" s="360"/>
      <c r="AF15" s="360"/>
      <c r="AG15" s="345"/>
    </row>
    <row r="16" spans="1:33" ht="16.5" customHeight="1" thickTop="1" thickBot="1" x14ac:dyDescent="0.3">
      <c r="A16" s="312" t="s">
        <v>37</v>
      </c>
      <c r="B16" s="39">
        <f>O4</f>
        <v>9</v>
      </c>
      <c r="C16" s="56">
        <f>N4</f>
        <v>15</v>
      </c>
      <c r="D16" s="54">
        <f>Q4</f>
        <v>0</v>
      </c>
      <c r="E16" s="24">
        <f>P4</f>
        <v>0</v>
      </c>
      <c r="F16" s="16">
        <f>O8</f>
        <v>15</v>
      </c>
      <c r="G16" s="17">
        <f>N8</f>
        <v>13</v>
      </c>
      <c r="H16" s="38">
        <f>Q8</f>
        <v>15</v>
      </c>
      <c r="I16" s="25">
        <f>P8</f>
        <v>13</v>
      </c>
      <c r="J16" s="39">
        <f>O12</f>
        <v>15</v>
      </c>
      <c r="K16" s="56">
        <f>N12</f>
        <v>0</v>
      </c>
      <c r="L16" s="54">
        <f>Q12</f>
        <v>0</v>
      </c>
      <c r="M16" s="24">
        <f>P12</f>
        <v>0</v>
      </c>
      <c r="N16" s="395"/>
      <c r="O16" s="396"/>
      <c r="P16" s="396"/>
      <c r="Q16" s="397"/>
      <c r="R16" s="102">
        <v>10</v>
      </c>
      <c r="S16" s="103">
        <v>15</v>
      </c>
      <c r="T16" s="108"/>
      <c r="U16" s="109"/>
      <c r="V16" s="324">
        <f>H17+D17+L17+T17</f>
        <v>6</v>
      </c>
      <c r="W16" s="326">
        <f>V16+V18</f>
        <v>6</v>
      </c>
      <c r="X16" s="329">
        <f>J16+J17+L16+B16+B17+D16+F16+F17+H16+R16+R17+T16</f>
        <v>107</v>
      </c>
      <c r="Y16" s="331">
        <f>K17+K16+M16+C17+C16+E16+I16+G16+G17+S16+S17+U16</f>
        <v>101</v>
      </c>
      <c r="Z16" s="329">
        <f>X16+X18</f>
        <v>107</v>
      </c>
      <c r="AA16" s="331">
        <f>Y16+Y18</f>
        <v>101</v>
      </c>
      <c r="AB16" s="356" t="s">
        <v>246</v>
      </c>
      <c r="AC16" s="1"/>
      <c r="AD16" s="35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6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5</v>
      </c>
      <c r="AF16" s="360">
        <f t="shared" ref="AF16" si="4">AD16/AE16</f>
        <v>0.8</v>
      </c>
      <c r="AG16" s="345">
        <f t="shared" ref="AG16" si="5">Z16/AA16</f>
        <v>1.0594059405940595</v>
      </c>
    </row>
    <row r="17" spans="1:33" ht="15.75" customHeight="1" thickBot="1" x14ac:dyDescent="0.3">
      <c r="A17" s="313"/>
      <c r="B17" s="55">
        <f>O5</f>
        <v>8</v>
      </c>
      <c r="C17" s="57">
        <f>N5</f>
        <v>15</v>
      </c>
      <c r="D17" s="370">
        <f>IF(AND(B16=0,B17=0),0,1)*0+IF(AND(B16&gt;C16,B17&gt;C17),1,0)*2+IF(AND(B16&lt;C16,B17&lt;C17),1,0)*IF(AND(B16=0,B17=0),0,1)+IF(D16&gt;E16,1,0)*2+IF(D16&lt;E16,1,0)*1</f>
        <v>1</v>
      </c>
      <c r="E17" s="371"/>
      <c r="F17" s="57">
        <f>O9</f>
        <v>9</v>
      </c>
      <c r="G17" s="19">
        <f>N9</f>
        <v>15</v>
      </c>
      <c r="H17" s="370">
        <f>IF(AND(F16=0,F17=0),0,1)*0+IF(AND(F16&gt;G16,F17&gt;G17),1,0)*2+IF(AND(F16&lt;G16,F17&lt;G17),1,0)*IF(AND(F16=0,F17=0),0,1)+IF(H16&gt;I16,1,0)*2+IF(H16&lt;I16,1,0)*1</f>
        <v>2</v>
      </c>
      <c r="I17" s="371"/>
      <c r="J17" s="55">
        <f>O13</f>
        <v>15</v>
      </c>
      <c r="K17" s="57">
        <f>N13</f>
        <v>0</v>
      </c>
      <c r="L17" s="370">
        <f>IF(AND(J16=0,J17=0),0,1)*0+IF(AND(J16&gt;K16,J17&gt;K17),1,0)*2+IF(AND(J16&lt;K16,J17&lt;K17),1,0)*IF(AND(J16=0,J17=0),0,1)+IF(L16&gt;M16,1,0)*2+IF(L16&lt;M16,1,0)*1</f>
        <v>2</v>
      </c>
      <c r="M17" s="371"/>
      <c r="N17" s="398"/>
      <c r="O17" s="399"/>
      <c r="P17" s="399"/>
      <c r="Q17" s="400"/>
      <c r="R17" s="104">
        <v>11</v>
      </c>
      <c r="S17" s="105">
        <v>15</v>
      </c>
      <c r="T17" s="404">
        <f>IF(AND(R16=0,R17=0),0,1)*0+IF(AND(R16&gt;S16,R17&gt;S17),1,0)*2+IF(AND(R16&lt;S16,R17&lt;S17),1,0)*IF(AND(R16=0,R17=0),0,1)+IF(T16&gt;U16,1,0)*2+IF(T16&lt;U16,1,0)*1</f>
        <v>1</v>
      </c>
      <c r="U17" s="405"/>
      <c r="V17" s="325"/>
      <c r="W17" s="327"/>
      <c r="X17" s="330"/>
      <c r="Y17" s="332"/>
      <c r="Z17" s="372"/>
      <c r="AA17" s="374"/>
      <c r="AB17" s="357"/>
      <c r="AC17" s="1"/>
      <c r="AD17" s="359"/>
      <c r="AE17" s="360"/>
      <c r="AF17" s="360"/>
      <c r="AG17" s="345"/>
    </row>
    <row r="18" spans="1:33" ht="16.5" customHeight="1" thickTop="1" thickBot="1" x14ac:dyDescent="0.3">
      <c r="A18" s="313"/>
      <c r="B18" s="63">
        <f>O6</f>
        <v>0</v>
      </c>
      <c r="C18" s="64">
        <f>N6</f>
        <v>0</v>
      </c>
      <c r="D18" s="26">
        <f>Q6</f>
        <v>0</v>
      </c>
      <c r="E18" s="61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2">
        <f>P10</f>
        <v>0</v>
      </c>
      <c r="J18" s="63">
        <f>O14</f>
        <v>0</v>
      </c>
      <c r="K18" s="64">
        <f>N14</f>
        <v>0</v>
      </c>
      <c r="L18" s="26">
        <f>Q14</f>
        <v>0</v>
      </c>
      <c r="M18" s="61">
        <f>P14</f>
        <v>0</v>
      </c>
      <c r="N18" s="398"/>
      <c r="O18" s="399"/>
      <c r="P18" s="399"/>
      <c r="Q18" s="400"/>
      <c r="R18" s="106"/>
      <c r="S18" s="107"/>
      <c r="T18" s="50"/>
      <c r="U18" s="110"/>
      <c r="V18" s="324">
        <f>D19+H19+L19+T19</f>
        <v>0</v>
      </c>
      <c r="W18" s="327"/>
      <c r="X18" s="329">
        <f>F19+J19+R18+R19+T18+J18+L18+B18+D18+F18+H18+B19</f>
        <v>0</v>
      </c>
      <c r="Y18" s="331">
        <f>K18+M18+C18+E18+I18+G18+C19+G19+K19+S18+S19+U18</f>
        <v>0</v>
      </c>
      <c r="Z18" s="372"/>
      <c r="AA18" s="374"/>
      <c r="AB18" s="357"/>
      <c r="AC18" s="1"/>
      <c r="AD18" s="359"/>
      <c r="AE18" s="360"/>
      <c r="AF18" s="360"/>
      <c r="AG18" s="345"/>
    </row>
    <row r="19" spans="1:33" ht="15.75" customHeight="1" thickBot="1" x14ac:dyDescent="0.3">
      <c r="A19" s="314"/>
      <c r="B19" s="67">
        <f>O7</f>
        <v>0</v>
      </c>
      <c r="C19" s="68">
        <f>N7</f>
        <v>0</v>
      </c>
      <c r="D19" s="370">
        <f>IF(AND(B18=0,B19=0),0,1)*0+IF(AND(B18&gt;C18,B19&gt;C19),1,0)*2+IF(AND(B18&lt;C18,B19&lt;C19),1,0)*IF(AND(B18=0,B19=0),0,1)+IF(D18&gt;E18,1,0)*2+IF(D18&lt;E18,1,0)*1</f>
        <v>0</v>
      </c>
      <c r="E19" s="371"/>
      <c r="F19" s="68">
        <f>O11</f>
        <v>0</v>
      </c>
      <c r="G19" s="23">
        <f>N11</f>
        <v>0</v>
      </c>
      <c r="H19" s="334">
        <f>IF(AND(F18=0,F19=0),0,1)*0+IF(AND(F18&gt;G18,F19&gt;G19),1,0)*2+IF(AND(F18&lt;G18,F19&lt;G19),1,0)*IF(AND(F18=0,F19=0),0,1)+IF(H18&gt;I18,1,0)*2+IF(H18&lt;I18,1,0)*1</f>
        <v>0</v>
      </c>
      <c r="I19" s="335"/>
      <c r="J19" s="67">
        <f>O15</f>
        <v>0</v>
      </c>
      <c r="K19" s="68">
        <f>N15</f>
        <v>0</v>
      </c>
      <c r="L19" s="334">
        <f>IF(AND(J18=0,J19=0),0,1)*0+IF(AND(J18&gt;K18,J19&gt;K19),1,0)*2+IF(AND(J18&lt;K18,J19&lt;K19),1,0)*IF(AND(J18=0,J19=0),0,1)+IF(L18&gt;M18,1,0)*2+IF(L18&lt;M18,1,0)*1</f>
        <v>0</v>
      </c>
      <c r="M19" s="335"/>
      <c r="N19" s="401"/>
      <c r="O19" s="402"/>
      <c r="P19" s="402"/>
      <c r="Q19" s="403"/>
      <c r="R19" s="52"/>
      <c r="S19" s="53"/>
      <c r="T19" s="404">
        <f>IF(AND(R18=0,R19=0),0,1)*0+IF(AND(R18&gt;S18,R19&gt;S19),1,0)*2+IF(AND(R18&lt;S18,R19&lt;S19),1,0)*IF(AND(R18=0,R19=0),0,1)+IF(T18&gt;U18,1,0)*2+IF(T18&lt;U18,1,0)*1</f>
        <v>0</v>
      </c>
      <c r="U19" s="405"/>
      <c r="V19" s="380"/>
      <c r="W19" s="328"/>
      <c r="X19" s="373"/>
      <c r="Y19" s="375"/>
      <c r="Z19" s="373"/>
      <c r="AA19" s="375"/>
      <c r="AB19" s="358"/>
      <c r="AC19" s="1"/>
      <c r="AD19" s="359"/>
      <c r="AE19" s="360"/>
      <c r="AF19" s="360"/>
      <c r="AG19" s="345"/>
    </row>
    <row r="20" spans="1:33" ht="16.5" customHeight="1" thickTop="1" thickBot="1" x14ac:dyDescent="0.3">
      <c r="A20" s="312" t="s">
        <v>136</v>
      </c>
      <c r="B20" s="39">
        <f>S4</f>
        <v>12</v>
      </c>
      <c r="C20" s="28">
        <f>R4</f>
        <v>15</v>
      </c>
      <c r="D20" s="38">
        <f>U4</f>
        <v>7</v>
      </c>
      <c r="E20" s="24">
        <f>T4</f>
        <v>11</v>
      </c>
      <c r="F20" s="16">
        <f>S8</f>
        <v>15</v>
      </c>
      <c r="G20" s="17">
        <f>R8</f>
        <v>7</v>
      </c>
      <c r="H20" s="77">
        <f>U8</f>
        <v>0</v>
      </c>
      <c r="I20" s="62">
        <f>T8</f>
        <v>0</v>
      </c>
      <c r="J20" s="74">
        <f>S12</f>
        <v>15</v>
      </c>
      <c r="K20" s="79">
        <f>R12</f>
        <v>0</v>
      </c>
      <c r="L20" s="77">
        <f>U12</f>
        <v>0</v>
      </c>
      <c r="M20" s="61">
        <f>T12</f>
        <v>0</v>
      </c>
      <c r="N20" s="40">
        <f>S16</f>
        <v>15</v>
      </c>
      <c r="O20" s="29">
        <f>R16</f>
        <v>10</v>
      </c>
      <c r="P20" s="6">
        <f>U16</f>
        <v>0</v>
      </c>
      <c r="Q20" s="13">
        <f>T16</f>
        <v>0</v>
      </c>
      <c r="R20" s="364"/>
      <c r="S20" s="365"/>
      <c r="T20" s="365"/>
      <c r="U20" s="366"/>
      <c r="V20" s="324">
        <f>P21+L21+H21+D21</f>
        <v>7</v>
      </c>
      <c r="W20" s="327">
        <f>V20+V22</f>
        <v>7</v>
      </c>
      <c r="X20" s="329">
        <f>P20+N20+N21+L20+J20+J21+H20+F20+F21+D20+B20+B21</f>
        <v>125</v>
      </c>
      <c r="Y20" s="331">
        <f>Q20+O20+O21+M20+K20+K21+I20+G20+G21+E20+C20+C21</f>
        <v>76</v>
      </c>
      <c r="Z20" s="372">
        <f>X20+X22</f>
        <v>125</v>
      </c>
      <c r="AA20" s="374">
        <f>Y20+Y22</f>
        <v>76</v>
      </c>
      <c r="AB20" s="357" t="s">
        <v>248</v>
      </c>
      <c r="AC20" s="1"/>
      <c r="AD20" s="3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7</v>
      </c>
      <c r="AE20" s="36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2</v>
      </c>
      <c r="AF20" s="360">
        <f t="shared" ref="AF20" si="6">AD20/AE20</f>
        <v>3.5</v>
      </c>
      <c r="AG20" s="345">
        <f t="shared" ref="AG20" si="7">Z20/AA20</f>
        <v>1.6447368421052631</v>
      </c>
    </row>
    <row r="21" spans="1:33" ht="15.75" customHeight="1" thickBot="1" x14ac:dyDescent="0.3">
      <c r="A21" s="313"/>
      <c r="B21" s="55">
        <f>S5</f>
        <v>16</v>
      </c>
      <c r="C21" s="57">
        <f>R5</f>
        <v>14</v>
      </c>
      <c r="D21" s="370">
        <f>IF(AND(B20=0,B21=0),0,1)*0+IF(AND(B20&gt;C20,B21&gt;C21),1,0)*2+IF(AND(B20&lt;C20,B21&lt;C21),1,0)*IF(AND(B20=0,B21=0),0,1)+IF(D20&gt;E20,1,0)*2+IF(D20&lt;E20,1,0)*1</f>
        <v>1</v>
      </c>
      <c r="E21" s="371"/>
      <c r="F21" s="57">
        <f>S9</f>
        <v>15</v>
      </c>
      <c r="G21" s="19">
        <f>R9</f>
        <v>8</v>
      </c>
      <c r="H21" s="370">
        <f>IF(AND(F20=0,F21=0),0,1)*0+IF(AND(F20&gt;G20,F21&gt;G21),1,0)*2+IF(AND(F20&lt;G20,F21&lt;G21),1,0)*IF(AND(F20=0,F21=0),0,1)+IF(H20&gt;I20,1,0)*2+IF(H20&lt;I20,1,0)*1</f>
        <v>2</v>
      </c>
      <c r="I21" s="371"/>
      <c r="J21" s="55">
        <f>S13</f>
        <v>15</v>
      </c>
      <c r="K21" s="57">
        <f>R13</f>
        <v>0</v>
      </c>
      <c r="L21" s="370">
        <f>IF(AND(J20=0,J21=0),0,1)*0+IF(AND(J20&gt;K20,J21&gt;K21),1,0)*2+IF(AND(J20&lt;K20,J21&lt;K21),1,0)*IF(AND(J20=0,J21=0),0,1)+IF(L20&gt;M20,1,0)*2+IF(L20&lt;M20,1,0)*1</f>
        <v>2</v>
      </c>
      <c r="M21" s="371"/>
      <c r="N21" s="43">
        <f>S17</f>
        <v>15</v>
      </c>
      <c r="O21" s="44">
        <f>R17</f>
        <v>11</v>
      </c>
      <c r="P21" s="370">
        <f>IF(AND(N20=0,N21=0),0,1)*0+IF(AND(N20&gt;O20,N21&gt;O21),1,0)*2+IF(AND(N20&lt;O20,N21&lt;O21),1,0)*IF(AND(N20=0,N21=0),0,1)+IF(P20&gt;Q20,1,0)*2+IF(P20&lt;Q20,1,0)*1</f>
        <v>2</v>
      </c>
      <c r="Q21" s="371"/>
      <c r="R21" s="364"/>
      <c r="S21" s="365"/>
      <c r="T21" s="365"/>
      <c r="U21" s="366"/>
      <c r="V21" s="380"/>
      <c r="W21" s="327"/>
      <c r="X21" s="373"/>
      <c r="Y21" s="375"/>
      <c r="Z21" s="372"/>
      <c r="AA21" s="374"/>
      <c r="AB21" s="357"/>
      <c r="AC21" s="1"/>
      <c r="AD21" s="390"/>
      <c r="AE21" s="360"/>
      <c r="AF21" s="360"/>
      <c r="AG21" s="345"/>
    </row>
    <row r="22" spans="1:33" ht="15.75" customHeight="1" thickBot="1" x14ac:dyDescent="0.3">
      <c r="A22" s="313"/>
      <c r="B22" s="63">
        <f>S6</f>
        <v>0</v>
      </c>
      <c r="C22" s="64">
        <f>R6</f>
        <v>0</v>
      </c>
      <c r="D22" s="22">
        <f>U6</f>
        <v>0</v>
      </c>
      <c r="E22" s="61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2">
        <f>T10</f>
        <v>0</v>
      </c>
      <c r="J22" s="63">
        <f>S14</f>
        <v>0</v>
      </c>
      <c r="K22" s="30">
        <f>R14</f>
        <v>0</v>
      </c>
      <c r="L22" s="22">
        <f>U14</f>
        <v>0</v>
      </c>
      <c r="M22" s="61">
        <f>T14</f>
        <v>0</v>
      </c>
      <c r="N22" s="49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64"/>
      <c r="S22" s="365"/>
      <c r="T22" s="365"/>
      <c r="U22" s="366"/>
      <c r="V22" s="385">
        <f>P23+L23+H23+D23</f>
        <v>0</v>
      </c>
      <c r="W22" s="327"/>
      <c r="X22" s="372">
        <f>P22+N22+N23+L22+J22+J23+H22+F22+F23+D22+B22+B23</f>
        <v>0</v>
      </c>
      <c r="Y22" s="374">
        <f>Q22+O22+O23+M22+K22+K23+I22+G22+G23+E22+C22+C23</f>
        <v>0</v>
      </c>
      <c r="Z22" s="372"/>
      <c r="AA22" s="374"/>
      <c r="AB22" s="357"/>
      <c r="AC22" s="1"/>
      <c r="AD22" s="390"/>
      <c r="AE22" s="360"/>
      <c r="AF22" s="360"/>
      <c r="AG22" s="345"/>
    </row>
    <row r="23" spans="1:33" ht="15.75" customHeight="1" thickBot="1" x14ac:dyDescent="0.3">
      <c r="A23" s="376"/>
      <c r="B23" s="32">
        <f>S7</f>
        <v>0</v>
      </c>
      <c r="C23" s="33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33">
        <f>S11</f>
        <v>0</v>
      </c>
      <c r="G23" s="34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32">
        <f>S15</f>
        <v>0</v>
      </c>
      <c r="K23" s="33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35">
        <f>S19</f>
        <v>0</v>
      </c>
      <c r="O23" s="36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377"/>
      <c r="S23" s="378"/>
      <c r="T23" s="378"/>
      <c r="U23" s="379"/>
      <c r="V23" s="386"/>
      <c r="W23" s="381"/>
      <c r="X23" s="387"/>
      <c r="Y23" s="388"/>
      <c r="Z23" s="387"/>
      <c r="AA23" s="388"/>
      <c r="AB23" s="389"/>
      <c r="AC23" s="1"/>
      <c r="AD23" s="391"/>
      <c r="AE23" s="392"/>
      <c r="AF23" s="392"/>
      <c r="AG23" s="38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AWANS AC </vt:lpstr>
      <vt:lpstr>AWANS BDE</vt:lpstr>
      <vt:lpstr>ETAP 3</vt:lpstr>
      <vt:lpstr>Gr 31AC</vt:lpstr>
      <vt:lpstr>Gr 32AC</vt:lpstr>
      <vt:lpstr>Gr 33AC</vt:lpstr>
      <vt:lpstr>Gr 34AC</vt:lpstr>
      <vt:lpstr>Gr 35AC</vt:lpstr>
      <vt:lpstr>Gr 36AC</vt:lpstr>
      <vt:lpstr>Gr 37AC</vt:lpstr>
      <vt:lpstr>Gr 31BDE</vt:lpstr>
      <vt:lpstr>Gr 32BDE</vt:lpstr>
      <vt:lpstr>Gr 33BDE</vt:lpstr>
      <vt:lpstr>Gr 34BDE</vt:lpstr>
      <vt:lpstr>Gr 35BDE</vt:lpstr>
      <vt:lpstr>Gr 36BDE</vt:lpstr>
      <vt:lpstr>Gr 37BDE</vt:lpstr>
      <vt:lpstr>Gr 38BDE</vt:lpstr>
      <vt:lpstr>Gr 39BDE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2017-11-29T07:58:08Z</cp:lastPrinted>
  <dcterms:created xsi:type="dcterms:W3CDTF">2016-11-14T12:15:05Z</dcterms:created>
  <dcterms:modified xsi:type="dcterms:W3CDTF">2020-03-25T10:13:00Z</dcterms:modified>
</cp:coreProperties>
</file>