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170" firstSheet="1" activeTab="4"/>
  </bookViews>
  <sheets>
    <sheet name="Gr45" sheetId="1" r:id="rId1"/>
    <sheet name="Gr46" sheetId="2" r:id="rId2"/>
    <sheet name="Gr47" sheetId="3" r:id="rId3"/>
    <sheet name="Gr48" sheetId="4" r:id="rId4"/>
    <sheet name="Gr49" sheetId="5" r:id="rId5"/>
    <sheet name="Gr50" sheetId="6" r:id="rId6"/>
    <sheet name="Gr51" sheetId="7" r:id="rId7"/>
    <sheet name="Gr52" sheetId="8" r:id="rId8"/>
    <sheet name="Gr53" sheetId="9" r:id="rId9"/>
    <sheet name="Gr54" sheetId="10" r:id="rId10"/>
    <sheet name="Gr55" sheetId="11" r:id="rId11"/>
    <sheet name="Gr56" sheetId="12" r:id="rId12"/>
  </sheets>
  <definedNames/>
  <calcPr fullCalcOnLoad="1"/>
</workbook>
</file>

<file path=xl/sharedStrings.xml><?xml version="1.0" encoding="utf-8"?>
<sst xmlns="http://schemas.openxmlformats.org/spreadsheetml/2006/main" count="226" uniqueCount="74">
  <si>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</si>
  <si>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</si>
  <si>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</si>
  <si>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</si>
  <si>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</si>
  <si>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</si>
  <si>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</si>
  <si>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</si>
  <si>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</si>
  <si>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Stosunek małych punktów</t>
  </si>
  <si>
    <t>UKS Centrum przy POSiR Pszczyna III</t>
  </si>
  <si>
    <t>MOSiR                       Łaziska Górne I</t>
  </si>
  <si>
    <t>UKS Olimpia            Katowice I</t>
  </si>
  <si>
    <t>Tabela wyników turnieju Minisiatkówki na szczeblu Województwa Śląskiego                                                                                                                                    "Trójki" Dziewcząt - Grupa 45 - Etap III - 1 turniej</t>
  </si>
  <si>
    <t>Tabela wyników turnieju Minisiatkówki na szczeblu Województwa Śląskiego                                                                                                                                    "Trójki" Dziewcząt - Grupa 46 - Etap III - 1 turniej</t>
  </si>
  <si>
    <t>Tabela wyników turnieju Minisiatkówki na szczeblu Województwa Śląskiego                                                                                                                                    "Trójki" Dziewcząt - Grupa 47 -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</si>
  <si>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48 -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</si>
  <si>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49 -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</si>
  <si>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50 -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</si>
  <si>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51 -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</si>
  <si>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52 -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</si>
  <si>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53 -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</si>
  <si>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54 -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</si>
  <si>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55 - Etap III - 1 turniej</t>
  </si>
  <si>
    <t>Tabela wyników turnieju Minisiatkówki na szczeblu Województwa Śląskiego                                                                                                                                    "Trojki" Dziewcząt - Grupa 56 - Etap III - 1 turniej</t>
  </si>
  <si>
    <t>KS Częstochowianka Częstochowa I</t>
  </si>
  <si>
    <t>MUKS                        Michałkowice I</t>
  </si>
  <si>
    <t>KS Częstochowianka Częstochowa II</t>
  </si>
  <si>
    <t xml:space="preserve">SPS Politechnika Częstochowska Częstochowa I </t>
  </si>
  <si>
    <t>MKS Dwójka Zawiercie</t>
  </si>
  <si>
    <t>JKS SMS                            Jastrzębie II</t>
  </si>
  <si>
    <t>JKS SMS                       Jastrzębie I</t>
  </si>
  <si>
    <t>KS Częstochowianka Częstochowa III</t>
  </si>
  <si>
    <t>SPS Politechnika Częstochowska Częstochowa II</t>
  </si>
  <si>
    <t>SiKReT                             Gliwice I</t>
  </si>
  <si>
    <t>MCKS                              Czeladź I</t>
  </si>
  <si>
    <t>KS Częstochowianka Częstochowa IV</t>
  </si>
  <si>
    <t>UKS Centrum przy POSIR Pszczyna IV</t>
  </si>
  <si>
    <t>BKS Stal                        Bielsko-Biała I</t>
  </si>
  <si>
    <t>I</t>
  </si>
  <si>
    <t>II</t>
  </si>
  <si>
    <t>III</t>
  </si>
  <si>
    <t>IV</t>
  </si>
  <si>
    <t>MOSIR 
Łaziska Górne II</t>
  </si>
  <si>
    <t>MOSM Tychy II 
SP10</t>
  </si>
  <si>
    <t>KPKS 
Halemba I</t>
  </si>
  <si>
    <t>UKS Mikrus 
Katowice I</t>
  </si>
  <si>
    <t>UKS Karb                        Bytom</t>
  </si>
  <si>
    <t>UKS Źródełko 
Katowice I</t>
  </si>
  <si>
    <t xml:space="preserve">  MKS Zorza Wodzisław 
Śląski I</t>
  </si>
  <si>
    <t>MUKS 
Sari Żory</t>
  </si>
  <si>
    <t>MUKS Pasek
 Będzin I</t>
  </si>
  <si>
    <t>JKS 
SMS    
Jastrzębie III</t>
  </si>
  <si>
    <t>MOSM 
Tychy III SP19</t>
  </si>
  <si>
    <t>KS Siatkarz
Beskid Skoczów</t>
  </si>
  <si>
    <t>KSS Gumisie 
Pyskowice III</t>
  </si>
  <si>
    <t>UKS  Sokół 43                             Katowice I</t>
  </si>
  <si>
    <t>MUKS  Pasek
 Będzin II</t>
  </si>
  <si>
    <t>MOSM 
Tychy IV SP19</t>
  </si>
  <si>
    <t>MOSM
 Tychy I SP19</t>
  </si>
  <si>
    <t>MOSM 
Tychy I  SP10</t>
  </si>
  <si>
    <t>MUKS 
Michałkowice III</t>
  </si>
  <si>
    <t>MOSM 
Tychy II SP19</t>
  </si>
  <si>
    <t>MUKS
Michałkowice II</t>
  </si>
  <si>
    <t>KSS Gumisie
 Pyskowice II</t>
  </si>
  <si>
    <t>MOSM 
Tychy III SP10</t>
  </si>
  <si>
    <t>MCKS 
Czeladź II</t>
  </si>
  <si>
    <t>MUKS Pasek
 Będzin III</t>
  </si>
  <si>
    <t>MKS 
 Dąbrowa Górnicza</t>
  </si>
  <si>
    <t>BKS Stal  
Bielsko-Biała II</t>
  </si>
  <si>
    <t>KS  J.A.J.O. 
Jastrzębie I</t>
  </si>
  <si>
    <t>UKS Źródełko 
Katowice II</t>
  </si>
  <si>
    <t>UKS Trójka  
Mikołów I</t>
  </si>
  <si>
    <t>UKS Tytan
 Ostrowy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</si>
</sst>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;;@"/>
    <numFmt numFmtId="165" formatCode="[$-415]General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ck"/>
      <top style="double"/>
      <bottom style="thick"/>
    </border>
    <border>
      <left/>
      <right style="double"/>
      <top style="double"/>
      <bottom style="thick"/>
    </border>
    <border>
      <left style="thick"/>
      <right/>
      <top style="thick"/>
      <bottom style="thin"/>
    </border>
    <border>
      <left style="dashed"/>
      <right style="thin"/>
      <top style="thick"/>
      <bottom style="thin"/>
    </border>
    <border>
      <left style="thin"/>
      <right style="dashed"/>
      <top style="thick"/>
      <bottom style="medium"/>
    </border>
    <border>
      <left/>
      <right style="thick"/>
      <top style="thick"/>
      <bottom/>
    </border>
    <border>
      <left style="thick"/>
      <right style="dotted"/>
      <top style="thick"/>
      <bottom style="thin"/>
    </border>
    <border>
      <left/>
      <right style="thin"/>
      <top style="thick"/>
      <bottom style="thin"/>
    </border>
    <border>
      <left style="thin"/>
      <right style="dotted"/>
      <top style="thick"/>
      <bottom style="medium"/>
    </border>
    <border>
      <left style="thick"/>
      <right/>
      <top/>
      <bottom style="medium"/>
    </border>
    <border>
      <left style="dashed"/>
      <right/>
      <top/>
      <bottom style="medium"/>
    </border>
    <border>
      <left style="thick"/>
      <right style="dotted"/>
      <top/>
      <bottom style="medium"/>
    </border>
    <border>
      <left/>
      <right/>
      <top/>
      <bottom style="medium"/>
    </border>
    <border>
      <left style="thick"/>
      <right/>
      <top style="medium"/>
      <bottom style="thin"/>
    </border>
    <border>
      <left style="dashed"/>
      <right style="thin"/>
      <top style="medium"/>
      <bottom style="thin"/>
    </border>
    <border>
      <left style="thin"/>
      <right style="dashed"/>
      <top style="medium"/>
      <bottom style="medium"/>
    </border>
    <border>
      <left/>
      <right style="thick"/>
      <top/>
      <bottom/>
    </border>
    <border>
      <left style="thick"/>
      <right/>
      <top/>
      <bottom style="thick"/>
    </border>
    <border>
      <left style="dashed"/>
      <right/>
      <top/>
      <bottom style="thick"/>
    </border>
    <border>
      <left style="dashed"/>
      <right/>
      <top style="thick"/>
      <bottom style="thin"/>
    </border>
    <border>
      <left style="thick"/>
      <right style="dotted"/>
      <top style="medium"/>
      <bottom style="thin"/>
    </border>
    <border>
      <left/>
      <right style="thin"/>
      <top style="medium"/>
      <bottom style="thin"/>
    </border>
    <border>
      <left style="thin"/>
      <right style="dotted"/>
      <top style="medium"/>
      <bottom style="medium"/>
    </border>
    <border>
      <left style="dashed"/>
      <right/>
      <top style="medium"/>
      <bottom style="thin"/>
    </border>
    <border>
      <left style="thick"/>
      <right style="dotted"/>
      <top/>
      <bottom style="thick"/>
    </border>
    <border>
      <left/>
      <right/>
      <top/>
      <bottom style="thick"/>
    </border>
    <border>
      <left style="thick"/>
      <right style="dotted"/>
      <top/>
      <bottom style="double"/>
    </border>
    <border>
      <left/>
      <right/>
      <top/>
      <bottom style="double"/>
    </border>
    <border>
      <left style="dashed"/>
      <right/>
      <top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dotted"/>
      <top/>
      <bottom style="medium"/>
    </border>
    <border>
      <left style="medium"/>
      <right style="double"/>
      <top style="double"/>
      <bottom style="medium"/>
    </border>
    <border>
      <left style="thick"/>
      <right/>
      <top/>
      <bottom/>
    </border>
    <border>
      <left style="thick"/>
      <right style="dotted"/>
      <top/>
      <bottom style="thin"/>
    </border>
    <border>
      <left/>
      <right style="thin"/>
      <top/>
      <bottom style="thin"/>
    </border>
    <border>
      <left style="thick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/>
      <top/>
      <bottom style="thick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medium"/>
      <right style="medium"/>
      <top style="medium"/>
      <bottom style="medium"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dotted"/>
      <top style="thick"/>
      <bottom/>
    </border>
    <border>
      <left style="dotted"/>
      <right style="thick"/>
      <top style="thick"/>
      <bottom/>
    </border>
    <border>
      <left style="dotted"/>
      <right style="thick"/>
      <top/>
      <bottom style="medium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dashed"/>
      <right style="thick"/>
      <top style="thick"/>
      <bottom/>
    </border>
    <border>
      <left style="dashed"/>
      <right style="thick"/>
      <top/>
      <bottom/>
    </border>
    <border>
      <left style="dashed"/>
      <right style="thick"/>
      <top/>
      <bottom style="thick"/>
    </border>
    <border>
      <left style="medium"/>
      <right style="double"/>
      <top style="medium"/>
      <bottom style="medium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double"/>
      <top style="thick"/>
      <bottom/>
    </border>
    <border>
      <left style="thick"/>
      <right style="double"/>
      <top/>
      <bottom/>
    </border>
    <border>
      <left style="thick"/>
      <right style="double"/>
      <top/>
      <bottom style="thick"/>
    </border>
    <border>
      <left style="double"/>
      <right style="medium"/>
      <top style="medium"/>
      <bottom style="medium"/>
    </border>
    <border>
      <left style="thick"/>
      <right style="dotted"/>
      <top/>
      <bottom/>
    </border>
    <border>
      <left style="dotted"/>
      <right style="thick"/>
      <top/>
      <bottom/>
    </border>
    <border>
      <left style="dotted"/>
      <right style="thick"/>
      <top/>
      <bottom style="thick"/>
    </border>
    <border>
      <left style="thick"/>
      <right style="double"/>
      <top/>
      <bottom style="double"/>
    </border>
    <border>
      <left style="double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thick"/>
      <top style="medium"/>
      <bottom style="double"/>
    </border>
    <border>
      <left style="double"/>
      <right style="thick"/>
      <top/>
      <bottom style="double"/>
    </border>
    <border>
      <left style="thick"/>
      <right/>
      <top/>
      <bottom style="double"/>
    </border>
    <border>
      <left/>
      <right style="thick"/>
      <top/>
      <bottom style="double"/>
    </border>
    <border>
      <left style="medium"/>
      <right style="thick"/>
      <top/>
      <bottom style="double"/>
    </border>
    <border>
      <left style="dotted"/>
      <right style="thick"/>
      <top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medium"/>
      <top/>
      <bottom style="double"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8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5" fontId="2" fillId="0" borderId="46" xfId="44" applyFont="1" applyBorder="1" applyAlignment="1">
      <alignment horizontal="center" vertical="center"/>
      <protection/>
    </xf>
    <xf numFmtId="165" fontId="2" fillId="0" borderId="47" xfId="44" applyFont="1" applyBorder="1" applyAlignment="1">
      <alignment horizontal="center" vertical="center"/>
      <protection/>
    </xf>
    <xf numFmtId="165" fontId="2" fillId="0" borderId="48" xfId="44" applyFont="1" applyBorder="1" applyAlignment="1">
      <alignment horizontal="center" vertical="center"/>
      <protection/>
    </xf>
    <xf numFmtId="165" fontId="2" fillId="0" borderId="0" xfId="44" applyFont="1" applyBorder="1" applyAlignment="1">
      <alignment horizontal="center" vertical="center"/>
      <protection/>
    </xf>
    <xf numFmtId="165" fontId="2" fillId="0" borderId="49" xfId="44" applyFont="1" applyBorder="1" applyAlignment="1">
      <alignment horizontal="center" vertical="center"/>
      <protection/>
    </xf>
    <xf numFmtId="165" fontId="2" fillId="0" borderId="50" xfId="44" applyFont="1" applyBorder="1" applyAlignment="1">
      <alignment horizontal="center" vertical="center"/>
      <protection/>
    </xf>
    <xf numFmtId="165" fontId="2" fillId="0" borderId="51" xfId="44" applyFont="1" applyBorder="1" applyAlignment="1">
      <alignment horizontal="center" vertical="center"/>
      <protection/>
    </xf>
    <xf numFmtId="165" fontId="2" fillId="0" borderId="52" xfId="44" applyFont="1" applyBorder="1" applyAlignment="1">
      <alignment horizontal="center" vertical="center"/>
      <protection/>
    </xf>
    <xf numFmtId="165" fontId="28" fillId="0" borderId="53" xfId="44" applyBorder="1" applyAlignment="1">
      <alignment horizontal="center" vertical="center"/>
      <protection/>
    </xf>
    <xf numFmtId="165" fontId="28" fillId="0" borderId="54" xfId="44" applyBorder="1" applyAlignment="1">
      <alignment horizontal="center"/>
      <protection/>
    </xf>
    <xf numFmtId="165" fontId="28" fillId="0" borderId="55" xfId="44" applyBorder="1" applyAlignment="1">
      <alignment horizontal="center"/>
      <protection/>
    </xf>
    <xf numFmtId="165" fontId="28" fillId="0" borderId="49" xfId="44" applyBorder="1" applyAlignment="1">
      <alignment horizontal="center"/>
      <protection/>
    </xf>
    <xf numFmtId="165" fontId="28" fillId="0" borderId="56" xfId="44" applyBorder="1" applyAlignment="1">
      <alignment horizontal="center"/>
      <protection/>
    </xf>
    <xf numFmtId="165" fontId="28" fillId="0" borderId="57" xfId="44" applyBorder="1" applyAlignment="1">
      <alignment horizontal="center"/>
      <protection/>
    </xf>
    <xf numFmtId="165" fontId="28" fillId="0" borderId="58" xfId="44" applyBorder="1" applyAlignment="1">
      <alignment horizontal="center"/>
      <protection/>
    </xf>
    <xf numFmtId="165" fontId="28" fillId="0" borderId="59" xfId="44" applyBorder="1" applyAlignment="1">
      <alignment horizontal="center"/>
      <protection/>
    </xf>
    <xf numFmtId="165" fontId="28" fillId="0" borderId="60" xfId="44" applyBorder="1" applyAlignment="1">
      <alignment horizontal="center"/>
      <protection/>
    </xf>
    <xf numFmtId="165" fontId="28" fillId="0" borderId="61" xfId="44" applyBorder="1" applyAlignment="1">
      <alignment horizontal="center"/>
      <protection/>
    </xf>
    <xf numFmtId="165" fontId="28" fillId="0" borderId="48" xfId="44" applyBorder="1" applyAlignment="1">
      <alignment horizontal="center"/>
      <protection/>
    </xf>
    <xf numFmtId="165" fontId="28" fillId="0" borderId="62" xfId="44" applyBorder="1" applyAlignment="1">
      <alignment horizontal="center"/>
      <protection/>
    </xf>
    <xf numFmtId="165" fontId="28" fillId="0" borderId="63" xfId="44" applyBorder="1" applyAlignment="1">
      <alignment horizontal="center"/>
      <protection/>
    </xf>
    <xf numFmtId="0" fontId="42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0" fillId="0" borderId="64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/>
    </xf>
    <xf numFmtId="0" fontId="0" fillId="33" borderId="68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43" fillId="34" borderId="71" xfId="0" applyFont="1" applyFill="1" applyBorder="1" applyAlignment="1">
      <alignment horizontal="center" vertical="center"/>
    </xf>
    <xf numFmtId="0" fontId="43" fillId="34" borderId="72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43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  <xf numFmtId="0" fontId="43" fillId="34" borderId="73" xfId="0" applyFont="1" applyFill="1" applyBorder="1" applyAlignment="1">
      <alignment horizontal="center" vertical="center"/>
    </xf>
    <xf numFmtId="164" fontId="42" fillId="0" borderId="74" xfId="0" applyNumberFormat="1" applyFont="1" applyBorder="1" applyAlignment="1">
      <alignment horizontal="center" vertical="center"/>
    </xf>
    <xf numFmtId="164" fontId="42" fillId="0" borderId="75" xfId="0" applyNumberFormat="1" applyFont="1" applyBorder="1" applyAlignment="1">
      <alignment horizontal="center" vertical="center"/>
    </xf>
    <xf numFmtId="164" fontId="42" fillId="0" borderId="76" xfId="0" applyNumberFormat="1" applyFont="1" applyBorder="1" applyAlignment="1">
      <alignment horizontal="center" vertical="center"/>
    </xf>
    <xf numFmtId="164" fontId="42" fillId="0" borderId="77" xfId="0" applyNumberFormat="1" applyFont="1" applyBorder="1" applyAlignment="1">
      <alignment horizontal="center" vertical="center"/>
    </xf>
    <xf numFmtId="164" fontId="42" fillId="0" borderId="78" xfId="0" applyNumberFormat="1" applyFont="1" applyBorder="1" applyAlignment="1">
      <alignment horizontal="center" vertical="center"/>
    </xf>
    <xf numFmtId="164" fontId="44" fillId="0" borderId="79" xfId="0" applyNumberFormat="1" applyFont="1" applyBorder="1" applyAlignment="1">
      <alignment horizontal="center" vertical="center"/>
    </xf>
    <xf numFmtId="164" fontId="44" fillId="0" borderId="21" xfId="0" applyNumberFormat="1" applyFont="1" applyBorder="1" applyAlignment="1">
      <alignment horizontal="center" vertical="center"/>
    </xf>
    <xf numFmtId="164" fontId="44" fillId="0" borderId="80" xfId="0" applyNumberFormat="1" applyFont="1" applyBorder="1" applyAlignment="1">
      <alignment horizontal="center" vertical="center"/>
    </xf>
    <xf numFmtId="164" fontId="44" fillId="0" borderId="81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164" fontId="44" fillId="0" borderId="71" xfId="0" applyNumberFormat="1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64" fontId="44" fillId="0" borderId="84" xfId="0" applyNumberFormat="1" applyFont="1" applyBorder="1" applyAlignment="1">
      <alignment horizontal="center" vertical="center" wrapText="1"/>
    </xf>
    <xf numFmtId="0" fontId="44" fillId="0" borderId="85" xfId="0" applyFont="1" applyBorder="1" applyAlignment="1">
      <alignment horizontal="center" vertical="center" wrapText="1"/>
    </xf>
    <xf numFmtId="0" fontId="44" fillId="0" borderId="86" xfId="0" applyFont="1" applyBorder="1" applyAlignment="1">
      <alignment horizontal="center" vertical="center" wrapText="1"/>
    </xf>
    <xf numFmtId="0" fontId="4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41" fillId="0" borderId="90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164" fontId="44" fillId="0" borderId="94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center" vertical="center"/>
    </xf>
    <xf numFmtId="164" fontId="44" fillId="0" borderId="95" xfId="0" applyNumberFormat="1" applyFont="1" applyBorder="1" applyAlignment="1">
      <alignment horizontal="center" vertical="center"/>
    </xf>
    <xf numFmtId="164" fontId="44" fillId="0" borderId="96" xfId="0" applyNumberFormat="1" applyFont="1" applyBorder="1" applyAlignment="1">
      <alignment horizontal="center" vertical="center"/>
    </xf>
    <xf numFmtId="0" fontId="41" fillId="0" borderId="97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 vertical="center" wrapText="1"/>
    </xf>
    <xf numFmtId="0" fontId="0" fillId="34" borderId="10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03" xfId="0" applyFill="1" applyBorder="1" applyAlignment="1">
      <alignment horizontal="center"/>
    </xf>
    <xf numFmtId="164" fontId="42" fillId="0" borderId="104" xfId="0" applyNumberFormat="1" applyFont="1" applyBorder="1" applyAlignment="1">
      <alignment horizontal="center" vertical="center"/>
    </xf>
    <xf numFmtId="164" fontId="44" fillId="0" borderId="36" xfId="0" applyNumberFormat="1" applyFont="1" applyBorder="1" applyAlignment="1">
      <alignment horizontal="center" vertical="center"/>
    </xf>
    <xf numFmtId="164" fontId="44" fillId="0" borderId="105" xfId="0" applyNumberFormat="1" applyFont="1" applyBorder="1" applyAlignment="1">
      <alignment horizontal="center" vertical="center"/>
    </xf>
    <xf numFmtId="0" fontId="41" fillId="0" borderId="106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/>
    </xf>
    <xf numFmtId="164" fontId="42" fillId="0" borderId="108" xfId="0" applyNumberFormat="1" applyFont="1" applyBorder="1" applyAlignment="1">
      <alignment horizontal="center" vertical="center"/>
    </xf>
    <xf numFmtId="165" fontId="28" fillId="0" borderId="109" xfId="44" applyBorder="1" applyAlignment="1">
      <alignment horizontal="center"/>
      <protection/>
    </xf>
    <xf numFmtId="165" fontId="28" fillId="0" borderId="110" xfId="44" applyBorder="1" applyAlignment="1">
      <alignment horizontal="center"/>
      <protection/>
    </xf>
    <xf numFmtId="165" fontId="28" fillId="35" borderId="111" xfId="44" applyFill="1" applyBorder="1" applyAlignment="1">
      <alignment horizontal="center"/>
      <protection/>
    </xf>
    <xf numFmtId="0" fontId="0" fillId="33" borderId="101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L26" sqref="L26"/>
    </sheetView>
  </sheetViews>
  <sheetFormatPr defaultColWidth="9.140625" defaultRowHeight="15"/>
  <cols>
    <col min="1" max="1" width="16.7109375" style="0" customWidth="1"/>
    <col min="2" max="2" width="4.00390625" style="0" customWidth="1"/>
    <col min="3" max="3" width="4.140625" style="0" customWidth="1"/>
    <col min="4" max="4" width="4.00390625" style="0" customWidth="1"/>
    <col min="5" max="5" width="3.8515625" style="0" customWidth="1"/>
    <col min="6" max="6" width="4.00390625" style="0" customWidth="1"/>
    <col min="7" max="7" width="3.421875" style="0" customWidth="1"/>
    <col min="8" max="8" width="4.00390625" style="0" customWidth="1"/>
    <col min="9" max="9" width="3.8515625" style="0" customWidth="1"/>
    <col min="10" max="10" width="4.00390625" style="0" customWidth="1"/>
    <col min="11" max="11" width="3.7109375" style="0" customWidth="1"/>
    <col min="12" max="12" width="3.421875" style="0" customWidth="1"/>
    <col min="13" max="13" width="3.7109375" style="0" customWidth="1"/>
    <col min="14" max="14" width="4.140625" style="0" customWidth="1"/>
    <col min="15" max="15" width="3.8515625" style="0" customWidth="1"/>
    <col min="16" max="16" width="3.57421875" style="0" customWidth="1"/>
    <col min="17" max="17" width="3.7109375" style="0" customWidth="1"/>
    <col min="18" max="19" width="4.28125" style="0" customWidth="1"/>
    <col min="20" max="20" width="4.00390625" style="0" customWidth="1"/>
    <col min="21" max="21" width="4.421875" style="0" customWidth="1"/>
    <col min="22" max="23" width="5.140625" style="0" customWidth="1"/>
    <col min="25" max="25" width="14.140625" style="0" customWidth="1"/>
    <col min="27" max="27" width="9.8515625" style="0" customWidth="1"/>
  </cols>
  <sheetData>
    <row r="1" spans="1:28" ht="39.75" customHeight="1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ht="21" customHeight="1" thickBot="1"/>
    <row r="3" spans="1:29" ht="63.7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43</v>
      </c>
      <c r="B4" s="126"/>
      <c r="C4" s="127"/>
      <c r="D4" s="127"/>
      <c r="E4" s="128"/>
      <c r="F4" s="63"/>
      <c r="G4" s="64">
        <v>15</v>
      </c>
      <c r="H4" s="65"/>
      <c r="I4" s="80"/>
      <c r="J4" s="63"/>
      <c r="K4" s="66">
        <v>15</v>
      </c>
      <c r="L4" s="65"/>
      <c r="M4" s="81"/>
      <c r="N4" s="63"/>
      <c r="O4" s="66">
        <v>15</v>
      </c>
      <c r="P4" s="65"/>
      <c r="Q4" s="81"/>
      <c r="R4" s="135">
        <f>P5+L5+H5</f>
        <v>0</v>
      </c>
      <c r="S4" s="137">
        <f>R4+R6</f>
        <v>0</v>
      </c>
      <c r="T4" s="140">
        <f>J4+J5+L4+N4+N5+P4+H4+F4+F5</f>
        <v>0</v>
      </c>
      <c r="U4" s="142">
        <f>K5+K4+M4+O5+O4+Q4+I4+G4+G5</f>
        <v>90</v>
      </c>
      <c r="V4" s="146">
        <f>T4+T6</f>
        <v>0</v>
      </c>
      <c r="W4" s="149">
        <f>U4+U6</f>
        <v>90</v>
      </c>
      <c r="X4" s="155" t="s">
        <v>42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</v>
      </c>
      <c r="AC4" s="152">
        <f>V4/W4</f>
        <v>0</v>
      </c>
    </row>
    <row r="5" spans="1:29" ht="15.75" thickBot="1">
      <c r="A5" s="124"/>
      <c r="B5" s="129"/>
      <c r="C5" s="130"/>
      <c r="D5" s="130"/>
      <c r="E5" s="131"/>
      <c r="F5" s="78"/>
      <c r="G5" s="79">
        <v>15</v>
      </c>
      <c r="H5" s="153">
        <f>IF(AND(F4=0,F5=0),0,1)*0+IF(AND(F4&gt;G4,F5&gt;G5),1,0)*2+IF(AND(F4&lt;G4,F5&lt;G5),1,0)*IF(AND(F4=0,F5=0),0,1)+IF(H4&gt;I4,1,0)*2+IF(H4&lt;I4,1,0)*1</f>
        <v>0</v>
      </c>
      <c r="I5" s="154"/>
      <c r="J5" s="78"/>
      <c r="K5" s="79">
        <v>15</v>
      </c>
      <c r="L5" s="153">
        <f>IF(AND(J4=0,J5=0),0,1)*0+IF(AND(J4&gt;K4,J5&gt;K5),1,0)*2+IF(AND(J4&lt;K4,J5&lt;K5),1,0)*IF(AND(J4=0,J5=0),0,1)+IF(L4&gt;M4,1,0)*2+IF(L4&lt;M4,1,0)*1</f>
        <v>0</v>
      </c>
      <c r="M5" s="154"/>
      <c r="N5" s="78"/>
      <c r="O5" s="79">
        <v>15</v>
      </c>
      <c r="P5" s="153">
        <f>IF(AND(N4=0,N5=0),0,1)*0+IF(AND(N4&gt;O4,N5&gt;O5),1,0)*2+IF(AND(N4&lt;O4,N5&lt;O5),1,0)*IF(AND(N4=0,N5=0),0,1)+IF(P4&gt;Q4,1,0)*2+IF(P4&lt;Q4,1,0)*1</f>
        <v>0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thickBot="1" thickTop="1">
      <c r="A6" s="124"/>
      <c r="B6" s="129"/>
      <c r="C6" s="130"/>
      <c r="D6" s="130"/>
      <c r="E6" s="131"/>
      <c r="F6" s="82"/>
      <c r="G6" s="83"/>
      <c r="H6" s="84"/>
      <c r="I6" s="80"/>
      <c r="J6" s="82"/>
      <c r="K6" s="83"/>
      <c r="L6" s="84"/>
      <c r="M6" s="81"/>
      <c r="N6" s="82"/>
      <c r="O6" s="83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thickBot="1">
      <c r="A7" s="125"/>
      <c r="B7" s="132"/>
      <c r="C7" s="133"/>
      <c r="D7" s="133"/>
      <c r="E7" s="134"/>
      <c r="F7" s="80"/>
      <c r="G7" s="85"/>
      <c r="H7" s="153">
        <f>IF(AND(F6=0,F7=0),0,1)*0+IF(AND(F6&gt;G6,F7&gt;G7),1,0)*2+IF(AND(F6&lt;G6,F7&lt;G7),1,0)*IF(AND(F6=0,F7=0),0,1)+IF(H6&gt;I6,1,0)*2+IF(H6&lt;I6,1,0)*1</f>
        <v>0</v>
      </c>
      <c r="I7" s="154"/>
      <c r="J7" s="86"/>
      <c r="K7" s="85"/>
      <c r="L7" s="144">
        <f>IF(AND(J6=0,J7=0),0,1)*0+IF(AND(J6&gt;K6,J7&gt;K7),1,0)*2+IF(AND(J6&lt;K6,J7&lt;K7),1,0)*IF(AND(J6=0,J7=0),0,1)+IF(L6&gt;M6,1,0)*2+IF(L6&lt;M6,1,0)*1</f>
        <v>0</v>
      </c>
      <c r="M7" s="145"/>
      <c r="N7" s="87"/>
      <c r="O7" s="85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25</v>
      </c>
      <c r="B8" s="3">
        <f>G4</f>
        <v>15</v>
      </c>
      <c r="C8" s="4">
        <f>F4</f>
        <v>0</v>
      </c>
      <c r="D8" s="5">
        <f>I4</f>
        <v>0</v>
      </c>
      <c r="E8" s="6">
        <f>H4</f>
        <v>0</v>
      </c>
      <c r="F8" s="162"/>
      <c r="G8" s="163"/>
      <c r="H8" s="163"/>
      <c r="I8" s="164"/>
      <c r="J8" s="67">
        <v>15</v>
      </c>
      <c r="K8" s="68">
        <v>7</v>
      </c>
      <c r="L8" s="88"/>
      <c r="M8" s="72"/>
      <c r="N8" s="91">
        <v>15</v>
      </c>
      <c r="O8" s="92">
        <v>4</v>
      </c>
      <c r="P8" s="88"/>
      <c r="Q8" s="72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27</v>
      </c>
      <c r="V8" s="140">
        <f>T8+T10</f>
        <v>90</v>
      </c>
      <c r="W8" s="142">
        <f>U8+U10</f>
        <v>27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3.3333333333333335</v>
      </c>
    </row>
    <row r="9" spans="1:29" ht="15.75" thickBot="1">
      <c r="A9" s="160"/>
      <c r="B9" s="11">
        <f>G5</f>
        <v>15</v>
      </c>
      <c r="C9" s="12">
        <f>F5</f>
        <v>0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65"/>
      <c r="G9" s="166"/>
      <c r="H9" s="166"/>
      <c r="I9" s="167"/>
      <c r="J9" s="70">
        <v>15</v>
      </c>
      <c r="K9" s="71">
        <v>9</v>
      </c>
      <c r="L9" s="153">
        <f>IF(AND(J8=0,J9=0),0,1)*0+IF(AND(J8&gt;K8,J9&gt;K9),1,0)*2+IF(AND(J8&lt;K8,J9&lt;K9),1,0)*IF(AND(J8=0,J9=0),0,1)+IF(L8&gt;M8,1,0)*2+IF(L8&lt;M8,1,0)*1</f>
        <v>2</v>
      </c>
      <c r="M9" s="154"/>
      <c r="N9" s="70">
        <v>15</v>
      </c>
      <c r="O9" s="71">
        <v>7</v>
      </c>
      <c r="P9" s="153">
        <f>IF(AND(N8=0,N9=0),0,1)*0+IF(AND(N8&gt;O8,N9&gt;O9),1,0)*2+IF(AND(N8&lt;O8,N9&lt;O9),1,0)*IF(AND(N8=0,N9=0),0,1)+IF(P8&gt;Q8,1,0)*2+IF(P8&lt;Q8,1,0)*1</f>
        <v>2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65"/>
      <c r="G10" s="166"/>
      <c r="H10" s="166"/>
      <c r="I10" s="167"/>
      <c r="J10" s="73"/>
      <c r="K10" s="74"/>
      <c r="L10" s="75"/>
      <c r="M10" s="72"/>
      <c r="N10" s="73"/>
      <c r="O10" s="74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thickBot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68"/>
      <c r="G11" s="169"/>
      <c r="H11" s="169"/>
      <c r="I11" s="170"/>
      <c r="J11" s="76"/>
      <c r="K11" s="77"/>
      <c r="L11" s="153">
        <f>IF(AND(J10=0,J11=0),0,1)*0+IF(AND(J10&gt;K10,J11&gt;K11),1,0)*2+IF(AND(J10&lt;K10,J11&lt;K11),1,0)*IF(AND(J10=0,J11=0),0,1)+IF(L10&gt;M10,1,0)*2+IF(L10&lt;M10,1,0)*1</f>
        <v>0</v>
      </c>
      <c r="M11" s="154"/>
      <c r="N11" s="76"/>
      <c r="O11" s="77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thickBot="1" thickTop="1">
      <c r="A12" s="159" t="s">
        <v>44</v>
      </c>
      <c r="B12" s="58">
        <f>K4</f>
        <v>15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7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9">
        <v>15</v>
      </c>
      <c r="O12" s="68">
        <v>4</v>
      </c>
      <c r="P12" s="88"/>
      <c r="Q12" s="72"/>
      <c r="R12" s="135">
        <f>P13+H13+D13</f>
        <v>5</v>
      </c>
      <c r="S12" s="137">
        <f>R12+R14</f>
        <v>5</v>
      </c>
      <c r="T12" s="140">
        <f>H12+F12+F13+D12+B12+B13+N12+N13+P12</f>
        <v>76</v>
      </c>
      <c r="U12" s="142">
        <f>I12+G12+G13+E12+C12+C13+O13+O12+Q12</f>
        <v>43</v>
      </c>
      <c r="V12" s="140">
        <f>T12+T14</f>
        <v>76</v>
      </c>
      <c r="W12" s="142">
        <f>U12+U14</f>
        <v>43</v>
      </c>
      <c r="X12" s="155" t="s">
        <v>40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>Z12/AA12</f>
        <v>2</v>
      </c>
      <c r="AC12" s="152">
        <f>V12/W12</f>
        <v>1.7674418604651163</v>
      </c>
    </row>
    <row r="13" spans="1:29" ht="15.75" thickBot="1">
      <c r="A13" s="160"/>
      <c r="B13" s="28">
        <f>K5</f>
        <v>15</v>
      </c>
      <c r="C13" s="29">
        <f>J5</f>
        <v>0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9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70">
        <v>15</v>
      </c>
      <c r="O13" s="71">
        <v>9</v>
      </c>
      <c r="P13" s="153">
        <f>IF(AND(N12=0,N13=0),0,1)*0+IF(AND(N12&gt;O12,N13&gt;O13),1,0)*2+IF(AND(N12&lt;O12,N13&lt;O13),1,0)*IF(AND(N12=0,N13=0),0,1)+IF(P12&gt;Q12,1,0)*2+IF(P12&lt;Q12,1,0)*1</f>
        <v>2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73"/>
      <c r="O14" s="74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76"/>
      <c r="O15" s="77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11</v>
      </c>
      <c r="B16" s="58">
        <f>O4</f>
        <v>15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4</v>
      </c>
      <c r="G16" s="25">
        <f>N8</f>
        <v>15</v>
      </c>
      <c r="H16" s="26">
        <f>Q8</f>
        <v>0</v>
      </c>
      <c r="I16" s="27">
        <f>P8</f>
        <v>0</v>
      </c>
      <c r="J16" s="60">
        <f>O12</f>
        <v>4</v>
      </c>
      <c r="K16" s="59">
        <f>N12</f>
        <v>15</v>
      </c>
      <c r="L16" s="9">
        <f>Q12</f>
        <v>0</v>
      </c>
      <c r="M16" s="72">
        <f>P12</f>
        <v>0</v>
      </c>
      <c r="N16" s="162"/>
      <c r="O16" s="163"/>
      <c r="P16" s="163"/>
      <c r="Q16" s="164"/>
      <c r="R16" s="135">
        <f>H17+D17+L17</f>
        <v>4</v>
      </c>
      <c r="S16" s="137">
        <f>R16+R18</f>
        <v>4</v>
      </c>
      <c r="T16" s="140">
        <f>J16+J17+L16+B16+B17+D16+F16+F17+H16</f>
        <v>54</v>
      </c>
      <c r="U16" s="142">
        <f>K17+K16+M16+C17+C16+E16+I16+G16+G17</f>
        <v>60</v>
      </c>
      <c r="V16" s="140">
        <f>T16+T18</f>
        <v>54</v>
      </c>
      <c r="W16" s="142">
        <f>U16+U18</f>
        <v>60</v>
      </c>
      <c r="X16" s="155" t="s">
        <v>41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>Z16/AA16</f>
        <v>0.5</v>
      </c>
      <c r="AC16" s="152">
        <f>V16/W16</f>
        <v>0.9</v>
      </c>
    </row>
    <row r="17" spans="1:29" ht="15.75" thickBot="1">
      <c r="A17" s="160"/>
      <c r="B17" s="28">
        <f>O5</f>
        <v>15</v>
      </c>
      <c r="C17" s="29">
        <f>N5</f>
        <v>0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62">
        <f>O9</f>
        <v>7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61">
        <f>O13</f>
        <v>9</v>
      </c>
      <c r="K17" s="62">
        <f>N13</f>
        <v>15</v>
      </c>
      <c r="L17" s="153">
        <f>IF(AND(J16=0,J17=0),0,1)*0+IF(AND(J16&gt;K16,J17&gt;K17),1,0)*2+IF(AND(J16&lt;K16,J17&lt;K17),1,0)*IF(AND(J16=0,J17=0),0,1)+IF(L16&gt;M16,1,0)*2+IF(L16&lt;M16,1,0)*1</f>
        <v>1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5.75" thickTop="1"/>
    <row r="22" ht="15">
      <c r="A22" t="s">
        <v>5</v>
      </c>
    </row>
  </sheetData>
  <sheetProtection/>
  <mergeCells count="96">
    <mergeCell ref="AA16:AA19"/>
    <mergeCell ref="AB16:AB19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AA12:AA15"/>
    <mergeCell ref="A16:A19"/>
    <mergeCell ref="N16:Q19"/>
    <mergeCell ref="R16:R17"/>
    <mergeCell ref="S16:S19"/>
    <mergeCell ref="T16:T17"/>
    <mergeCell ref="V16:V19"/>
    <mergeCell ref="W16:W19"/>
    <mergeCell ref="X16:X19"/>
    <mergeCell ref="Z16:Z19"/>
    <mergeCell ref="H15:I15"/>
    <mergeCell ref="P15:Q15"/>
    <mergeCell ref="V12:V15"/>
    <mergeCell ref="W12:W15"/>
    <mergeCell ref="X12:X15"/>
    <mergeCell ref="Z12:Z15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X4:X7"/>
    <mergeCell ref="Z4:Z7"/>
    <mergeCell ref="AA4:AA7"/>
    <mergeCell ref="A8:A11"/>
    <mergeCell ref="F8:I11"/>
    <mergeCell ref="R8:R9"/>
    <mergeCell ref="S8:S11"/>
    <mergeCell ref="T8:T9"/>
    <mergeCell ref="V8:V11"/>
    <mergeCell ref="W8:W11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AB4:AB7"/>
    <mergeCell ref="A4:A7"/>
    <mergeCell ref="B4:E7"/>
    <mergeCell ref="R4:R5"/>
    <mergeCell ref="S4:S7"/>
    <mergeCell ref="T4:T5"/>
    <mergeCell ref="U4:U5"/>
    <mergeCell ref="P7:Q7"/>
    <mergeCell ref="V4:V7"/>
    <mergeCell ref="W4:W7"/>
    <mergeCell ref="A1:AB1"/>
    <mergeCell ref="B3:E3"/>
    <mergeCell ref="F3:I3"/>
    <mergeCell ref="J3:M3"/>
    <mergeCell ref="N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O24" sqref="O24"/>
    </sheetView>
  </sheetViews>
  <sheetFormatPr defaultColWidth="9.140625" defaultRowHeight="15"/>
  <cols>
    <col min="1" max="1" width="20.140625" style="0" customWidth="1"/>
    <col min="2" max="17" width="3.8515625" style="0" customWidth="1"/>
    <col min="18" max="19" width="4.28125" style="0" customWidth="1"/>
    <col min="20" max="20" width="4.00390625" style="0" customWidth="1"/>
    <col min="21" max="21" width="4.421875" style="0" customWidth="1"/>
    <col min="22" max="22" width="4.57421875" style="0" customWidth="1"/>
    <col min="23" max="23" width="4.421875" style="0" customWidth="1"/>
    <col min="24" max="24" width="7.8515625" style="0" bestFit="1" customWidth="1"/>
    <col min="25" max="25" width="31.28125" style="0" customWidth="1"/>
    <col min="26" max="26" width="9.140625" style="0" customWidth="1"/>
    <col min="27" max="27" width="10.00390625" style="0" customWidth="1"/>
    <col min="28" max="28" width="8.8515625" style="0" customWidth="1"/>
  </cols>
  <sheetData>
    <row r="1" spans="1:24" ht="36.75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60.7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66</v>
      </c>
      <c r="B4" s="126"/>
      <c r="C4" s="127"/>
      <c r="D4" s="127"/>
      <c r="E4" s="128"/>
      <c r="F4" s="63">
        <v>5</v>
      </c>
      <c r="G4" s="64">
        <v>15</v>
      </c>
      <c r="H4" s="65"/>
      <c r="I4" s="80"/>
      <c r="J4" s="63">
        <v>10</v>
      </c>
      <c r="K4" s="66">
        <v>15</v>
      </c>
      <c r="L4" s="65">
        <v>11</v>
      </c>
      <c r="M4" s="81">
        <v>6</v>
      </c>
      <c r="N4" s="63">
        <v>12</v>
      </c>
      <c r="O4" s="66">
        <v>15</v>
      </c>
      <c r="P4" s="46"/>
      <c r="Q4" s="52"/>
      <c r="R4" s="135">
        <f>P5+L5+H5</f>
        <v>4</v>
      </c>
      <c r="S4" s="137">
        <f>R4+R6</f>
        <v>4</v>
      </c>
      <c r="T4" s="140">
        <f>J4+J5+L4+N4+N5+P4+H4+F4+F5</f>
        <v>67</v>
      </c>
      <c r="U4" s="142">
        <f>K5+K4+M4+O5+O4+Q4+I4+G4+G5</f>
        <v>94</v>
      </c>
      <c r="V4" s="146">
        <f>T4+T6</f>
        <v>67</v>
      </c>
      <c r="W4" s="149">
        <f>U4+U6</f>
        <v>94</v>
      </c>
      <c r="X4" s="155" t="s">
        <v>41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122">
        <f>Z4/AA4</f>
        <v>0.4</v>
      </c>
      <c r="AC4" s="152">
        <f>V4/W4</f>
        <v>0.7127659574468085</v>
      </c>
    </row>
    <row r="5" spans="1:29" ht="15.75" customHeight="1" thickBot="1">
      <c r="A5" s="124"/>
      <c r="B5" s="129"/>
      <c r="C5" s="130"/>
      <c r="D5" s="130"/>
      <c r="E5" s="131"/>
      <c r="F5" s="78">
        <v>6</v>
      </c>
      <c r="G5" s="79">
        <v>15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15</v>
      </c>
      <c r="K5" s="79">
        <v>13</v>
      </c>
      <c r="L5" s="153">
        <f>IF(AND(J4=0,J5=0),0,1)*0+IF(AND(J4&gt;K4,J5&gt;K5),1,0)*2+IF(AND(J4&lt;K4,J5&lt;K5),1,0)*IF(AND(J4=0,J5=0),0,1)+IF(L4&gt;M4,1,0)*2+IF(L4&lt;M4,1,0)*1</f>
        <v>2</v>
      </c>
      <c r="M5" s="154"/>
      <c r="N5" s="78">
        <v>8</v>
      </c>
      <c r="O5" s="79">
        <v>15</v>
      </c>
      <c r="P5" s="153">
        <f>IF(AND(N4=0,N5=0),0,1)*0+IF(AND(N4&gt;O4,N5&gt;O5),1,0)*2+IF(AND(N4&lt;O4,N5&lt;O5),1,0)*IF(AND(N4=0,N5=0),0,1)+IF(P4&gt;Q4,1,0)*2+IF(P4&lt;Q4,1,0)*1</f>
        <v>1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53"/>
      <c r="Q6" s="52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25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10</v>
      </c>
      <c r="B8" s="3">
        <f>G4</f>
        <v>15</v>
      </c>
      <c r="C8" s="4">
        <f>F4</f>
        <v>5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>
        <v>15</v>
      </c>
      <c r="K8" s="102">
        <v>4</v>
      </c>
      <c r="L8" s="103"/>
      <c r="M8" s="104"/>
      <c r="N8" s="105">
        <v>15</v>
      </c>
      <c r="O8" s="106">
        <v>13</v>
      </c>
      <c r="P8" s="56"/>
      <c r="Q8" s="47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49</v>
      </c>
      <c r="V8" s="140">
        <f>T8+T10</f>
        <v>90</v>
      </c>
      <c r="W8" s="142">
        <f>U8+U10</f>
        <v>49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1.836734693877551</v>
      </c>
    </row>
    <row r="9" spans="1:29" ht="15.75" customHeight="1" thickBot="1" thickTop="1">
      <c r="A9" s="160"/>
      <c r="B9" s="11">
        <f>G5</f>
        <v>15</v>
      </c>
      <c r="C9" s="12">
        <f>F5</f>
        <v>6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91"/>
      <c r="G9" s="191"/>
      <c r="H9" s="191"/>
      <c r="I9" s="191"/>
      <c r="J9" s="107">
        <v>15</v>
      </c>
      <c r="K9" s="108">
        <v>8</v>
      </c>
      <c r="L9" s="189">
        <f>IF(AND(J8=0,J9=0),0,1)*0+IF(AND(J8&gt;K8,J9&gt;K9),1,0)*2+IF(AND(J8&lt;K8,J9&lt;K9),1,0)*IF(AND(J8=0,J9=0),0,1)+IF(L8&gt;M8,1,0)*2+IF(L8&lt;M8,1,0)*1</f>
        <v>2</v>
      </c>
      <c r="M9" s="189"/>
      <c r="N9" s="107">
        <v>15</v>
      </c>
      <c r="O9" s="108">
        <v>13</v>
      </c>
      <c r="P9" s="153">
        <f>IF(AND(N8=0,N9=0),0,1)*0+IF(AND(N8&gt;O8,N9&gt;O9),1,0)*2+IF(AND(N8&lt;O8,N9&lt;O9),1,0)*IF(AND(N8=0,N9=0),0,1)+IF(P8&gt;Q8,1,0)*2+IF(P8&lt;Q8,1,0)*1</f>
        <v>2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50"/>
      <c r="Q10" s="47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23" t="s">
        <v>67</v>
      </c>
      <c r="B12" s="7">
        <f>K4</f>
        <v>15</v>
      </c>
      <c r="C12" s="21">
        <f>J4</f>
        <v>10</v>
      </c>
      <c r="D12" s="22">
        <f>M4</f>
        <v>6</v>
      </c>
      <c r="E12" s="23">
        <f>L4</f>
        <v>11</v>
      </c>
      <c r="F12" s="24">
        <f>K8</f>
        <v>4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15</v>
      </c>
      <c r="O12" s="59">
        <v>6</v>
      </c>
      <c r="P12" s="56">
        <v>8</v>
      </c>
      <c r="Q12" s="47">
        <v>11</v>
      </c>
      <c r="R12" s="135">
        <f>P13+H13+D13</f>
        <v>3</v>
      </c>
      <c r="S12" s="137">
        <f>R12+R14</f>
        <v>3</v>
      </c>
      <c r="T12" s="140">
        <f>H12+F12+F13+D12+B12+B13+N12+N13+P12</f>
        <v>82</v>
      </c>
      <c r="U12" s="142">
        <f>I12+G12+G13+E12+C12+C13+O13+O12+Q12</f>
        <v>98</v>
      </c>
      <c r="V12" s="140">
        <f>T12+T14</f>
        <v>82</v>
      </c>
      <c r="W12" s="142">
        <f>U12+U14</f>
        <v>98</v>
      </c>
      <c r="X12" s="155" t="s">
        <v>42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22">
        <f>Z12/AA12</f>
        <v>0.3333333333333333</v>
      </c>
      <c r="AC12" s="152">
        <f>V12/W12</f>
        <v>0.8367346938775511</v>
      </c>
    </row>
    <row r="13" spans="1:29" ht="15.75" customHeight="1" thickBot="1">
      <c r="A13" s="124"/>
      <c r="B13" s="28">
        <f>K5</f>
        <v>13</v>
      </c>
      <c r="C13" s="29">
        <f>J5</f>
        <v>15</v>
      </c>
      <c r="D13" s="153">
        <f>IF(AND(B12=0,B13=0),0,1)*0+IF(AND(B12&gt;C12,B13&gt;C13),1,0)*2+IF(AND(B12&lt;C12,B13&lt;C13),1,0)*IF(AND(B12=0,B13=0),0,1)+IF(D12&gt;E12,1,0)*2+IF(D12&lt;E12,1,0)*1</f>
        <v>1</v>
      </c>
      <c r="E13" s="154"/>
      <c r="F13" s="30">
        <f>K9</f>
        <v>8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13</v>
      </c>
      <c r="O13" s="62">
        <v>15</v>
      </c>
      <c r="P13" s="153">
        <f>IF(AND(N12=0,N13=0),0,1)*0+IF(AND(N12&gt;O12,N13&gt;O13),1,0)*2+IF(AND(N12&lt;O12,N13&lt;O13),1,0)*IF(AND(N12=0,N13=0),0,1)+IF(P12&gt;Q12,1,0)*2+IF(P12&lt;Q12,1,0)*1</f>
        <v>1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50"/>
      <c r="Q14" s="47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25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51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68</v>
      </c>
      <c r="B16" s="7">
        <f>O4</f>
        <v>15</v>
      </c>
      <c r="C16" s="21">
        <f>N4</f>
        <v>12</v>
      </c>
      <c r="D16" s="22">
        <f>Q4</f>
        <v>0</v>
      </c>
      <c r="E16" s="23">
        <f>P4</f>
        <v>0</v>
      </c>
      <c r="F16" s="24">
        <f>O8</f>
        <v>13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6</v>
      </c>
      <c r="K16" s="8">
        <f>N12</f>
        <v>15</v>
      </c>
      <c r="L16" s="9">
        <f>Q12</f>
        <v>11</v>
      </c>
      <c r="M16" s="47">
        <f>P12</f>
        <v>8</v>
      </c>
      <c r="N16" s="162"/>
      <c r="O16" s="163"/>
      <c r="P16" s="163"/>
      <c r="Q16" s="164"/>
      <c r="R16" s="135">
        <f>H17+D17+L17</f>
        <v>5</v>
      </c>
      <c r="S16" s="137">
        <f>R16+R18</f>
        <v>5</v>
      </c>
      <c r="T16" s="140">
        <f>J16+J17+L16+B16+B17+D16+F16+F17+H16</f>
        <v>88</v>
      </c>
      <c r="U16" s="142">
        <f>K17+K16+M16+C17+C16+E16+I16+G16+G17</f>
        <v>86</v>
      </c>
      <c r="V16" s="140">
        <f>T16+T18</f>
        <v>88</v>
      </c>
      <c r="W16" s="142">
        <f>U16+U18</f>
        <v>86</v>
      </c>
      <c r="X16" s="155" t="s">
        <v>40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22">
        <f>Z16/AA16</f>
        <v>1.3333333333333333</v>
      </c>
      <c r="AC16" s="152">
        <f>V16/W16</f>
        <v>1.0232558139534884</v>
      </c>
    </row>
    <row r="17" spans="1:29" ht="15.75" customHeight="1" thickBot="1">
      <c r="A17" s="160"/>
      <c r="B17" s="28">
        <f>O5</f>
        <v>15</v>
      </c>
      <c r="C17" s="29">
        <f>N5</f>
        <v>8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14">
        <f>O9</f>
        <v>13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13">
        <f>O13</f>
        <v>15</v>
      </c>
      <c r="K17" s="14">
        <f>N13</f>
        <v>13</v>
      </c>
      <c r="L17" s="153">
        <f>IF(AND(J16=0,J17=0),0,1)*0+IF(AND(J16&gt;K16,J17&gt;K17),1,0)*2+IF(AND(J16&lt;K16,J17&lt;K17),1,0)*IF(AND(J16=0,J17=0),0,1)+IF(L16&gt;M16,1,0)*2+IF(L16&lt;M16,1,0)*1</f>
        <v>2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/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5"/>
      <c r="O18" s="166"/>
      <c r="P18" s="166"/>
      <c r="Q18" s="167"/>
      <c r="R18" s="135"/>
      <c r="S18" s="138"/>
      <c r="T18" s="140">
        <f>J18+J19+L18+B18+B19+D18+F18+F19+H18</f>
        <v>0</v>
      </c>
      <c r="U18" s="142">
        <f>K198+I18+G18+G19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79"/>
      <c r="B19" s="41">
        <f>O7</f>
        <v>0</v>
      </c>
      <c r="C19" s="42">
        <f>N7</f>
        <v>0</v>
      </c>
      <c r="D19" s="177"/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S16:S19"/>
    <mergeCell ref="T16:T17"/>
    <mergeCell ref="U16:U17"/>
    <mergeCell ref="V16:V19"/>
    <mergeCell ref="D17:E17"/>
    <mergeCell ref="H17:I17"/>
    <mergeCell ref="L17:M17"/>
    <mergeCell ref="R18:R19"/>
    <mergeCell ref="T18:T19"/>
    <mergeCell ref="V12:V15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P13:Q13"/>
    <mergeCell ref="P15:Q15"/>
    <mergeCell ref="X12:X15"/>
    <mergeCell ref="R14:R15"/>
    <mergeCell ref="T14:T15"/>
    <mergeCell ref="U14:U15"/>
    <mergeCell ref="R12:R13"/>
    <mergeCell ref="S12:S15"/>
    <mergeCell ref="T12:T13"/>
    <mergeCell ref="U12:U13"/>
    <mergeCell ref="A12:A15"/>
    <mergeCell ref="J12:M15"/>
    <mergeCell ref="D15:E15"/>
    <mergeCell ref="H15:I15"/>
    <mergeCell ref="D13:E13"/>
    <mergeCell ref="H13:I13"/>
    <mergeCell ref="D11:E11"/>
    <mergeCell ref="L9:M9"/>
    <mergeCell ref="P9:Q9"/>
    <mergeCell ref="D9:E9"/>
    <mergeCell ref="A4:A7"/>
    <mergeCell ref="B4:E7"/>
    <mergeCell ref="L11:M11"/>
    <mergeCell ref="A8:A11"/>
    <mergeCell ref="F8:I11"/>
    <mergeCell ref="P11:Q11"/>
    <mergeCell ref="R4:R5"/>
    <mergeCell ref="S4:S7"/>
    <mergeCell ref="T4:T5"/>
    <mergeCell ref="U4:U5"/>
    <mergeCell ref="V4:V7"/>
    <mergeCell ref="X4:X7"/>
    <mergeCell ref="T6:T7"/>
    <mergeCell ref="U6:U7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8:R9"/>
    <mergeCell ref="S8:S11"/>
    <mergeCell ref="T8:T9"/>
    <mergeCell ref="U8:U9"/>
    <mergeCell ref="R10:R11"/>
    <mergeCell ref="T10:T11"/>
    <mergeCell ref="U10:U11"/>
    <mergeCell ref="B3:E3"/>
    <mergeCell ref="F3:I3"/>
    <mergeCell ref="J3:M3"/>
    <mergeCell ref="N3:Q3"/>
    <mergeCell ref="AC4:AC7"/>
    <mergeCell ref="Z4:Z7"/>
    <mergeCell ref="AA4:AA7"/>
    <mergeCell ref="AB4:AB7"/>
    <mergeCell ref="V3:W3"/>
    <mergeCell ref="R6:R7"/>
    <mergeCell ref="AB12:AB15"/>
    <mergeCell ref="Z12:Z15"/>
    <mergeCell ref="W8:W11"/>
    <mergeCell ref="AA16:AA19"/>
    <mergeCell ref="AB16:AB19"/>
    <mergeCell ref="X16:X19"/>
    <mergeCell ref="AC8:AC11"/>
    <mergeCell ref="AC12:AC15"/>
    <mergeCell ref="AC16:AC19"/>
    <mergeCell ref="V8:V11"/>
    <mergeCell ref="X8:X11"/>
    <mergeCell ref="Z8:Z11"/>
    <mergeCell ref="AA8:AA11"/>
    <mergeCell ref="AB8:AB11"/>
    <mergeCell ref="W12:W15"/>
    <mergeCell ref="AA12:A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N21" sqref="N21"/>
    </sheetView>
  </sheetViews>
  <sheetFormatPr defaultColWidth="9.140625" defaultRowHeight="15"/>
  <cols>
    <col min="1" max="1" width="20.140625" style="0" customWidth="1"/>
    <col min="2" max="4" width="4.00390625" style="0" customWidth="1"/>
    <col min="5" max="6" width="4.140625" style="0" customWidth="1"/>
    <col min="7" max="7" width="4.00390625" style="0" customWidth="1"/>
    <col min="8" max="9" width="3.8515625" style="0" customWidth="1"/>
    <col min="10" max="10" width="4.00390625" style="0" customWidth="1"/>
    <col min="11" max="13" width="3.57421875" style="0" customWidth="1"/>
    <col min="14" max="14" width="4.00390625" style="0" customWidth="1"/>
    <col min="15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0" width="4.140625" style="0" customWidth="1"/>
    <col min="21" max="23" width="4.421875" style="0" customWidth="1"/>
    <col min="24" max="24" width="8.28125" style="0" customWidth="1"/>
    <col min="25" max="25" width="21.7109375" style="0" customWidth="1"/>
    <col min="26" max="26" width="9.7109375" style="0" customWidth="1"/>
    <col min="27" max="27" width="10.57421875" style="0" customWidth="1"/>
    <col min="28" max="28" width="9.00390625" style="0" customWidth="1"/>
    <col min="29" max="29" width="15.00390625" style="0" customWidth="1"/>
    <col min="30" max="30" width="8.8515625" style="0" customWidth="1"/>
    <col min="31" max="31" width="9.57421875" style="0" customWidth="1"/>
    <col min="32" max="32" width="9.7109375" style="0" customWidth="1"/>
  </cols>
  <sheetData>
    <row r="1" spans="1:24" ht="33.75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61.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59" t="s">
        <v>36</v>
      </c>
      <c r="B4" s="126"/>
      <c r="C4" s="127"/>
      <c r="D4" s="127"/>
      <c r="E4" s="128"/>
      <c r="F4" s="63">
        <v>10</v>
      </c>
      <c r="G4" s="64">
        <v>15</v>
      </c>
      <c r="H4" s="65"/>
      <c r="I4" s="80"/>
      <c r="J4" s="63">
        <v>19</v>
      </c>
      <c r="K4" s="66">
        <v>17</v>
      </c>
      <c r="L4" s="65"/>
      <c r="M4" s="81"/>
      <c r="N4" s="63">
        <v>15</v>
      </c>
      <c r="O4" s="66"/>
      <c r="P4" s="65"/>
      <c r="Q4" s="81"/>
      <c r="R4" s="135">
        <f>P5+L5+H5</f>
        <v>5</v>
      </c>
      <c r="S4" s="137">
        <f>R4+R6</f>
        <v>5</v>
      </c>
      <c r="T4" s="140">
        <f>J4+J5+L4+N4+N5+P4+H4+F4+F5</f>
        <v>90</v>
      </c>
      <c r="U4" s="142">
        <f>K5+K4+M4+O5+O4+Q4+I4+G4+G5</f>
        <v>65</v>
      </c>
      <c r="V4" s="146">
        <f>T4+T6</f>
        <v>90</v>
      </c>
      <c r="W4" s="149">
        <f>U4+U6</f>
        <v>65</v>
      </c>
      <c r="X4" s="155" t="s">
        <v>39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22">
        <f>Z4/AA4</f>
        <v>2</v>
      </c>
      <c r="AC4" s="152">
        <f>V4/W4</f>
        <v>1.3846153846153846</v>
      </c>
    </row>
    <row r="5" spans="1:29" ht="15.75" customHeight="1" thickBot="1">
      <c r="A5" s="160"/>
      <c r="B5" s="129"/>
      <c r="C5" s="130"/>
      <c r="D5" s="130"/>
      <c r="E5" s="131"/>
      <c r="F5" s="78">
        <v>11</v>
      </c>
      <c r="G5" s="79">
        <v>15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20</v>
      </c>
      <c r="K5" s="79">
        <v>18</v>
      </c>
      <c r="L5" s="153">
        <f>IF(AND(J4=0,J5=0),0,1)*0+IF(AND(J4&gt;K4,J5&gt;K5),1,0)*2+IF(AND(J4&lt;K4,J5&lt;K5),1,0)*IF(AND(J4=0,J5=0),0,1)+IF(L4&gt;M4,1,0)*2+IF(L4&lt;M4,1,0)*1</f>
        <v>2</v>
      </c>
      <c r="M5" s="154"/>
      <c r="N5" s="78">
        <v>15</v>
      </c>
      <c r="O5" s="79"/>
      <c r="P5" s="153">
        <f>IF(AND(N4=0,N5=0),0,1)*0+IF(AND(N4&gt;O4,N5&gt;O5),1,0)*2+IF(AND(N4&lt;O4,N5&lt;O5),1,0)*IF(AND(N4=0,N5=0),0,1)+IF(P4&gt;Q4,1,0)*2+IF(P4&lt;Q4,1,0)*1</f>
        <v>2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60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61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37</v>
      </c>
      <c r="B8" s="3">
        <f>G4</f>
        <v>15</v>
      </c>
      <c r="C8" s="4">
        <f>F4</f>
        <v>10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>
        <v>17</v>
      </c>
      <c r="K8" s="102">
        <v>15</v>
      </c>
      <c r="L8" s="103"/>
      <c r="M8" s="104"/>
      <c r="N8" s="105"/>
      <c r="O8" s="106"/>
      <c r="P8" s="88"/>
      <c r="Q8" s="72"/>
      <c r="R8" s="135">
        <f>P9+L9+D9</f>
        <v>4</v>
      </c>
      <c r="S8" s="137">
        <f>R8+R10</f>
        <v>4</v>
      </c>
      <c r="T8" s="140">
        <f>J8+J9+L8+N8+N9+P8+D8+B8+B9</f>
        <v>62</v>
      </c>
      <c r="U8" s="142">
        <f>K9+K8+M8+O9+O8+Q8+E8+C8+C9</f>
        <v>39</v>
      </c>
      <c r="V8" s="140">
        <f>T8+T10</f>
        <v>62</v>
      </c>
      <c r="W8" s="142">
        <f>U8+U10</f>
        <v>39</v>
      </c>
      <c r="X8" s="155" t="s">
        <v>40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1.5897435897435896</v>
      </c>
    </row>
    <row r="9" spans="1:29" ht="15.75" customHeight="1" thickBot="1" thickTop="1">
      <c r="A9" s="160"/>
      <c r="B9" s="11">
        <f>G5</f>
        <v>15</v>
      </c>
      <c r="C9" s="12">
        <f>F5</f>
        <v>11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91"/>
      <c r="G9" s="191"/>
      <c r="H9" s="191"/>
      <c r="I9" s="191"/>
      <c r="J9" s="107">
        <v>15</v>
      </c>
      <c r="K9" s="108">
        <v>3</v>
      </c>
      <c r="L9" s="189">
        <f>IF(AND(J8=0,J9=0),0,1)*0+IF(AND(J8&gt;K8,J9&gt;K9),1,0)*2+IF(AND(J8&lt;K8,J9&lt;K9),1,0)*IF(AND(J8=0,J9=0),0,1)+IF(L8&gt;M8,1,0)*2+IF(L8&lt;M8,1,0)*1</f>
        <v>2</v>
      </c>
      <c r="M9" s="189"/>
      <c r="N9" s="107"/>
      <c r="O9" s="108"/>
      <c r="P9" s="153">
        <f>IF(AND(N8=0,N9=0),0,1)*0+IF(AND(N8&gt;O8,N9&gt;O9),1,0)*2+IF(AND(N8&lt;O8,N9&lt;O9),1,0)*IF(AND(N8=0,N9=0),0,1)+IF(P8&gt;Q8,1,0)*2+IF(P8&lt;Q8,1,0)*1</f>
        <v>0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23" t="s">
        <v>70</v>
      </c>
      <c r="B12" s="58">
        <f>K4</f>
        <v>17</v>
      </c>
      <c r="C12" s="21">
        <f>J4</f>
        <v>19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17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15</v>
      </c>
      <c r="O12" s="59"/>
      <c r="P12" s="88"/>
      <c r="Q12" s="72"/>
      <c r="R12" s="135">
        <f>P13+H13+D13</f>
        <v>4</v>
      </c>
      <c r="S12" s="137">
        <f>R12+R14</f>
        <v>4</v>
      </c>
      <c r="T12" s="140">
        <f>H12+F12+F13+D12+B12+B13+N12+N13+P12</f>
        <v>83</v>
      </c>
      <c r="U12" s="142">
        <f>I12+G12+G13+E12+C12+C13+O13+O12+Q12</f>
        <v>71</v>
      </c>
      <c r="V12" s="140">
        <f>T12+T14</f>
        <v>83</v>
      </c>
      <c r="W12" s="142">
        <f>U12+U14</f>
        <v>71</v>
      </c>
      <c r="X12" s="155" t="s">
        <v>41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22">
        <f>Z12/AA12</f>
        <v>0.5</v>
      </c>
      <c r="AC12" s="152">
        <f>V12/W12</f>
        <v>1.1690140845070423</v>
      </c>
    </row>
    <row r="13" spans="1:29" ht="15.75" customHeight="1" thickBot="1">
      <c r="A13" s="124"/>
      <c r="B13" s="28">
        <f>K5</f>
        <v>18</v>
      </c>
      <c r="C13" s="29">
        <f>J5</f>
        <v>20</v>
      </c>
      <c r="D13" s="153">
        <f>IF(AND(B12=0,B13=0),0,1)*0+IF(AND(B12&gt;C12,B13&gt;C13),1,0)*2+IF(AND(B12&lt;C12,B13&lt;C13),1,0)*IF(AND(B12=0,B13=0),0,1)+IF(D12&gt;E12,1,0)*2+IF(D12&lt;E12,1,0)*1</f>
        <v>1</v>
      </c>
      <c r="E13" s="154"/>
      <c r="F13" s="30">
        <f>K9</f>
        <v>3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15</v>
      </c>
      <c r="O13" s="62"/>
      <c r="P13" s="153">
        <f>IF(AND(N12=0,N13=0),0,1)*0+IF(AND(N12&gt;O12,N13&gt;O13),1,0)*2+IF(AND(N12&lt;O12,N13&lt;O13),1,0)*IF(AND(N12=0,N13=0),0,1)+IF(P12&gt;Q12,1,0)*2+IF(P12&lt;Q12,1,0)*1</f>
        <v>2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25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23" t="s">
        <v>69</v>
      </c>
      <c r="B16" s="58">
        <f>O4</f>
        <v>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0</v>
      </c>
      <c r="G16" s="25">
        <v>15</v>
      </c>
      <c r="H16" s="26">
        <f>Q8</f>
        <v>0</v>
      </c>
      <c r="I16" s="27">
        <f>P8</f>
        <v>0</v>
      </c>
      <c r="J16" s="60">
        <f>O12</f>
        <v>0</v>
      </c>
      <c r="K16" s="59">
        <v>15</v>
      </c>
      <c r="L16" s="9">
        <f>Q12</f>
        <v>0</v>
      </c>
      <c r="M16" s="72">
        <f>P12</f>
        <v>0</v>
      </c>
      <c r="N16" s="162"/>
      <c r="O16" s="163"/>
      <c r="P16" s="163"/>
      <c r="Q16" s="164"/>
      <c r="R16" s="135">
        <f>H17+D17+L17</f>
        <v>0</v>
      </c>
      <c r="S16" s="137">
        <f>R16+R18</f>
        <v>0</v>
      </c>
      <c r="T16" s="140">
        <f>J16+J17+L16+B16+B17+D16+F16+F17+H16</f>
        <v>0</v>
      </c>
      <c r="U16" s="142">
        <f>K17+K16+M16+C17+C16+E16+I16+G16+G17</f>
        <v>90</v>
      </c>
      <c r="V16" s="140">
        <f>T16+T18</f>
        <v>0</v>
      </c>
      <c r="W16" s="142">
        <f>U16+U18</f>
        <v>90</v>
      </c>
      <c r="X16" s="155" t="s">
        <v>42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>Z16/AA16</f>
        <v>0</v>
      </c>
      <c r="AC16" s="152">
        <f>V16/W16</f>
        <v>0</v>
      </c>
    </row>
    <row r="17" spans="1:29" ht="15.75" customHeight="1" thickBot="1">
      <c r="A17" s="124"/>
      <c r="B17" s="28">
        <f>O5</f>
        <v>0</v>
      </c>
      <c r="C17" s="29">
        <v>15</v>
      </c>
      <c r="D17" s="153">
        <f>IF(AND(B16=0,B17=0),0,1)*0+IF(AND(B16&gt;C16,B17&gt;C17),1,0)*2+IF(AND(B16&lt;C16,B17&lt;C17),1,0)*IF(AND(B16=0,B17=0),0,1)+IF(D16&gt;E16,1,0)*2+IF(D16&lt;E16,1,0)*1</f>
        <v>0</v>
      </c>
      <c r="E17" s="154"/>
      <c r="F17" s="62">
        <f>O9</f>
        <v>0</v>
      </c>
      <c r="G17" s="31">
        <v>15</v>
      </c>
      <c r="H17" s="153">
        <f>IF(AND(F16=0,F17=0),0,1)*0+IF(AND(F16&gt;G16,F17&gt;G17),1,0)*2+IF(AND(F16&lt;G16,F17&lt;G17),1,0)*IF(AND(F16=0,F17=0),0,1)+IF(H16&gt;I16,1,0)*2+IF(H16&lt;I16,1,0)*1</f>
        <v>0</v>
      </c>
      <c r="I17" s="154"/>
      <c r="J17" s="61">
        <f>O13</f>
        <v>0</v>
      </c>
      <c r="K17" s="62">
        <v>15</v>
      </c>
      <c r="L17" s="153">
        <f>IF(AND(J16=0,J17=0),0,1)*0+IF(AND(J16&gt;K16,J17&gt;K17),1,0)*2+IF(AND(J16&lt;K16,J17&lt;K17),1,0)*IF(AND(J16=0,J17=0),0,1)+IF(L16&gt;M16,1,0)*2+IF(L16&lt;M16,1,0)*1</f>
        <v>0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92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6.5" customHeight="1">
      <c r="A22" t="s">
        <v>5</v>
      </c>
    </row>
    <row r="23" ht="16.5" customHeight="1"/>
    <row r="24" ht="16.5" customHeight="1"/>
    <row r="25" ht="16.5" customHeight="1"/>
    <row r="26" ht="15.75" customHeight="1"/>
    <row r="27" ht="15.75" customHeight="1"/>
  </sheetData>
  <sheetProtection/>
  <mergeCells count="96">
    <mergeCell ref="P7:Q7"/>
    <mergeCell ref="B3:E3"/>
    <mergeCell ref="F3:I3"/>
    <mergeCell ref="J3:M3"/>
    <mergeCell ref="N3:Q3"/>
    <mergeCell ref="H5:I5"/>
    <mergeCell ref="A1:X1"/>
    <mergeCell ref="R3:S3"/>
    <mergeCell ref="T3:U3"/>
    <mergeCell ref="R4:R5"/>
    <mergeCell ref="S4:S7"/>
    <mergeCell ref="T4:T5"/>
    <mergeCell ref="U4:U5"/>
    <mergeCell ref="V3:W3"/>
    <mergeCell ref="A4:A7"/>
    <mergeCell ref="B4:E7"/>
    <mergeCell ref="Z4:Z7"/>
    <mergeCell ref="Z8:Z11"/>
    <mergeCell ref="AB4:AB7"/>
    <mergeCell ref="AB8:AB11"/>
    <mergeCell ref="L5:M5"/>
    <mergeCell ref="P5:Q5"/>
    <mergeCell ref="W4:W7"/>
    <mergeCell ref="X8:X11"/>
    <mergeCell ref="V4:V7"/>
    <mergeCell ref="X4:X7"/>
    <mergeCell ref="F8:I11"/>
    <mergeCell ref="AA8:AA11"/>
    <mergeCell ref="P15:Q15"/>
    <mergeCell ref="D11:E11"/>
    <mergeCell ref="L11:M11"/>
    <mergeCell ref="P11:Q11"/>
    <mergeCell ref="W8:W11"/>
    <mergeCell ref="S8:S11"/>
    <mergeCell ref="T8:T9"/>
    <mergeCell ref="U8:U9"/>
    <mergeCell ref="H15:I15"/>
    <mergeCell ref="H7:I7"/>
    <mergeCell ref="AA4:AA7"/>
    <mergeCell ref="L7:M7"/>
    <mergeCell ref="A16:A19"/>
    <mergeCell ref="N16:Q19"/>
    <mergeCell ref="AA16:AA19"/>
    <mergeCell ref="L9:M9"/>
    <mergeCell ref="P9:Q9"/>
    <mergeCell ref="A8:A11"/>
    <mergeCell ref="R8:R9"/>
    <mergeCell ref="D9:E9"/>
    <mergeCell ref="A12:A15"/>
    <mergeCell ref="J12:M15"/>
    <mergeCell ref="D17:E17"/>
    <mergeCell ref="H17:I17"/>
    <mergeCell ref="L17:M17"/>
    <mergeCell ref="D13:E13"/>
    <mergeCell ref="H13:I13"/>
    <mergeCell ref="D15:E15"/>
    <mergeCell ref="D19:E19"/>
    <mergeCell ref="H19:I19"/>
    <mergeCell ref="L19:M19"/>
    <mergeCell ref="V8:V11"/>
    <mergeCell ref="AB12:AB15"/>
    <mergeCell ref="AB16:AB19"/>
    <mergeCell ref="P13:Q13"/>
    <mergeCell ref="AA12:AA15"/>
    <mergeCell ref="W16:W19"/>
    <mergeCell ref="Z16:Z19"/>
    <mergeCell ref="R12:R13"/>
    <mergeCell ref="S12:S15"/>
    <mergeCell ref="T12:T13"/>
    <mergeCell ref="U12:U13"/>
    <mergeCell ref="V12:V15"/>
    <mergeCell ref="AC8:AC11"/>
    <mergeCell ref="Z12:Z15"/>
    <mergeCell ref="R10:R11"/>
    <mergeCell ref="T10:T11"/>
    <mergeCell ref="U10:U11"/>
    <mergeCell ref="AC4:AC7"/>
    <mergeCell ref="R6:R7"/>
    <mergeCell ref="T6:T7"/>
    <mergeCell ref="U6:U7"/>
    <mergeCell ref="X12:X15"/>
    <mergeCell ref="AC12:AC15"/>
    <mergeCell ref="R14:R15"/>
    <mergeCell ref="T14:T15"/>
    <mergeCell ref="U14:U15"/>
    <mergeCell ref="W12:W15"/>
    <mergeCell ref="AC16:AC19"/>
    <mergeCell ref="R18:R19"/>
    <mergeCell ref="T18:T19"/>
    <mergeCell ref="U18:U19"/>
    <mergeCell ref="R16:R17"/>
    <mergeCell ref="S16:S19"/>
    <mergeCell ref="T16:T17"/>
    <mergeCell ref="U16:U17"/>
    <mergeCell ref="V16:V19"/>
    <mergeCell ref="X16:X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L26" sqref="L26"/>
    </sheetView>
  </sheetViews>
  <sheetFormatPr defaultColWidth="9.140625" defaultRowHeight="15"/>
  <cols>
    <col min="1" max="1" width="20.7109375" style="0" customWidth="1"/>
    <col min="2" max="18" width="3.8515625" style="0" customWidth="1"/>
    <col min="19" max="19" width="4.7109375" style="0" customWidth="1"/>
    <col min="20" max="20" width="4.28125" style="0" customWidth="1"/>
    <col min="21" max="21" width="4.140625" style="0" customWidth="1"/>
    <col min="22" max="22" width="4.57421875" style="0" customWidth="1"/>
    <col min="23" max="23" width="4.421875" style="0" customWidth="1"/>
    <col min="24" max="24" width="7.7109375" style="0" customWidth="1"/>
    <col min="25" max="25" width="19.28125" style="0" customWidth="1"/>
    <col min="26" max="26" width="8.8515625" style="0" customWidth="1"/>
    <col min="27" max="27" width="10.00390625" style="0" customWidth="1"/>
    <col min="28" max="28" width="9.00390625" style="0" customWidth="1"/>
    <col min="29" max="29" width="13.00390625" style="0" customWidth="1"/>
    <col min="31" max="31" width="10.00390625" style="0" customWidth="1"/>
  </cols>
  <sheetData>
    <row r="1" spans="1:24" ht="37.5" customHeight="1">
      <c r="A1" s="114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58.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59" t="s">
        <v>73</v>
      </c>
      <c r="B4" s="126"/>
      <c r="C4" s="127"/>
      <c r="D4" s="127"/>
      <c r="E4" s="128"/>
      <c r="F4" s="63">
        <v>15</v>
      </c>
      <c r="G4" s="64"/>
      <c r="H4" s="65"/>
      <c r="I4" s="80"/>
      <c r="J4" s="63">
        <v>15</v>
      </c>
      <c r="K4" s="66">
        <v>11</v>
      </c>
      <c r="L4" s="65"/>
      <c r="M4" s="81"/>
      <c r="N4" s="63">
        <v>15</v>
      </c>
      <c r="O4" s="66"/>
      <c r="P4" s="65"/>
      <c r="Q4" s="81"/>
      <c r="R4" s="135">
        <f>P5+L5+H5</f>
        <v>6</v>
      </c>
      <c r="S4" s="137">
        <f>R4+R6</f>
        <v>6</v>
      </c>
      <c r="T4" s="140">
        <f>J4+J5+L4+N4+N5+P4+H4+F4+F5</f>
        <v>90</v>
      </c>
      <c r="U4" s="142">
        <f>K5+K4+M4+O5+O4+Q4+I4+G4+G5</f>
        <v>21</v>
      </c>
      <c r="V4" s="146">
        <f>T4+T6</f>
        <v>90</v>
      </c>
      <c r="W4" s="149">
        <f>U4+U6</f>
        <v>21</v>
      </c>
      <c r="X4" s="155" t="s">
        <v>39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22" t="e">
        <f>Z4/AA4</f>
        <v>#DIV/0!</v>
      </c>
      <c r="AC4" s="152">
        <f>V4/W4</f>
        <v>4.285714285714286</v>
      </c>
    </row>
    <row r="5" spans="1:29" ht="15.75" customHeight="1" thickBot="1">
      <c r="A5" s="160"/>
      <c r="B5" s="129"/>
      <c r="C5" s="130"/>
      <c r="D5" s="130"/>
      <c r="E5" s="131"/>
      <c r="F5" s="78">
        <v>15</v>
      </c>
      <c r="G5" s="79"/>
      <c r="H5" s="153">
        <f>IF(AND(F4=0,F5=0),0,1)*0+IF(AND(F4&gt;G4,F5&gt;G5),1,0)*2+IF(AND(F4&lt;G4,F5&lt;G5),1,0)*IF(AND(F4=0,F5=0),0,1)+IF(H4&gt;I4,1,0)*2+IF(H4&lt;I4,1,0)*1</f>
        <v>2</v>
      </c>
      <c r="I5" s="154"/>
      <c r="J5" s="78">
        <v>15</v>
      </c>
      <c r="K5" s="79">
        <v>10</v>
      </c>
      <c r="L5" s="153">
        <f>IF(AND(J4=0,J5=0),0,1)*0+IF(AND(J4&gt;K4,J5&gt;K5),1,0)*2+IF(AND(J4&lt;K4,J5&lt;K5),1,0)*IF(AND(J4=0,J5=0),0,1)+IF(L4&gt;M4,1,0)*2+IF(L4&lt;M4,1,0)*1</f>
        <v>2</v>
      </c>
      <c r="M5" s="154"/>
      <c r="N5" s="78">
        <v>15</v>
      </c>
      <c r="O5" s="79"/>
      <c r="P5" s="153">
        <f>IF(AND(N4=0,N5=0),0,1)*0+IF(AND(N4&gt;O4,N5&gt;O5),1,0)*2+IF(AND(N4&lt;O4,N5&lt;O5),1,0)*IF(AND(N4=0,N5=0),0,1)+IF(P4&gt;Q4,1,0)*2+IF(P4&lt;Q4,1,0)*1</f>
        <v>2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60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61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23" t="s">
        <v>38</v>
      </c>
      <c r="B8" s="3">
        <f>G4</f>
        <v>0</v>
      </c>
      <c r="C8" s="4">
        <f>F4</f>
        <v>15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/>
      <c r="K8" s="102"/>
      <c r="L8" s="103"/>
      <c r="M8" s="104"/>
      <c r="N8" s="105"/>
      <c r="O8" s="106"/>
      <c r="P8" s="88"/>
      <c r="Q8" s="72"/>
      <c r="R8" s="135">
        <f>P9+L9+D9</f>
        <v>0</v>
      </c>
      <c r="S8" s="137">
        <f>R8+R10</f>
        <v>0</v>
      </c>
      <c r="T8" s="140">
        <f>J8+J9+L8+N8+N9+P8+D8+B8+B9</f>
        <v>0</v>
      </c>
      <c r="U8" s="142">
        <f>K9+K8+M8+O9+O8+Q8+E8+C8+C9</f>
        <v>30</v>
      </c>
      <c r="V8" s="140">
        <f>T8+T10</f>
        <v>0</v>
      </c>
      <c r="W8" s="142">
        <f>U8+U10</f>
        <v>30</v>
      </c>
      <c r="X8" s="155"/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22">
        <f>Z8/AA8</f>
        <v>0</v>
      </c>
      <c r="AC8" s="152">
        <f>V8/W8</f>
        <v>0</v>
      </c>
    </row>
    <row r="9" spans="1:29" ht="15.75" customHeight="1" thickBot="1" thickTop="1">
      <c r="A9" s="124"/>
      <c r="B9" s="11">
        <f>G5</f>
        <v>0</v>
      </c>
      <c r="C9" s="12">
        <f>F5</f>
        <v>15</v>
      </c>
      <c r="D9" s="153">
        <f>IF(AND(B8=0,B9=0),0,1)*0+IF(AND(B8&gt;C8,B9&gt;C9),1,0)*2+IF(AND(B8&lt;C8,B9&lt;C9),1,0)*IF(AND(B8=0,B9=0),0,1)+IF(D8&gt;E8,1,0)*2+IF(D8&lt;E8,1,0)*1</f>
        <v>0</v>
      </c>
      <c r="E9" s="154"/>
      <c r="F9" s="191"/>
      <c r="G9" s="191"/>
      <c r="H9" s="191"/>
      <c r="I9" s="191"/>
      <c r="J9" s="107"/>
      <c r="K9" s="108"/>
      <c r="L9" s="189">
        <f>IF(AND(J8=0,J9=0),0,1)*0+IF(AND(J8&gt;K8,J9&gt;K9),1,0)*2+IF(AND(J8&lt;K8,J9&lt;K9),1,0)*IF(AND(J8=0,J9=0),0,1)+IF(L8&gt;M8,1,0)*2+IF(L8&lt;M8,1,0)*1</f>
        <v>0</v>
      </c>
      <c r="M9" s="189"/>
      <c r="N9" s="107"/>
      <c r="O9" s="108"/>
      <c r="P9" s="153">
        <f>IF(AND(N8=0,N9=0),0,1)*0+IF(AND(N8&gt;O8,N9&gt;O9),1,0)*2+IF(AND(N8&lt;O8,N9&lt;O9),1,0)*IF(AND(N8=0,N9=0),0,1)+IF(P8&gt;Q8,1,0)*2+IF(P8&lt;Q8,1,0)*1</f>
        <v>0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25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72</v>
      </c>
      <c r="B12" s="58">
        <f>K4</f>
        <v>11</v>
      </c>
      <c r="C12" s="21">
        <f>J4</f>
        <v>15</v>
      </c>
      <c r="D12" s="22">
        <f>M4</f>
        <v>0</v>
      </c>
      <c r="E12" s="23">
        <f>L4</f>
        <v>0</v>
      </c>
      <c r="F12" s="24">
        <v>15</v>
      </c>
      <c r="G12" s="25">
        <f>J8</f>
        <v>0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15</v>
      </c>
      <c r="O12" s="59"/>
      <c r="P12" s="88"/>
      <c r="Q12" s="72"/>
      <c r="R12" s="135">
        <f>P13+H13+D13</f>
        <v>5</v>
      </c>
      <c r="S12" s="137">
        <f>R12+R14</f>
        <v>5</v>
      </c>
      <c r="T12" s="140">
        <f>H12+F12+F13+D12+B12+B13+N12+N13+P12</f>
        <v>81</v>
      </c>
      <c r="U12" s="142">
        <f>I12+G12+G13+E12+C12+C13+O13+O12+Q12</f>
        <v>30</v>
      </c>
      <c r="V12" s="140">
        <f>T12+T14</f>
        <v>81</v>
      </c>
      <c r="W12" s="142">
        <f>U12+U14</f>
        <v>30</v>
      </c>
      <c r="X12" s="155" t="s">
        <v>40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>Z12/AA12</f>
        <v>2</v>
      </c>
      <c r="AC12" s="152">
        <f>V12/W12</f>
        <v>2.7</v>
      </c>
    </row>
    <row r="13" spans="1:29" ht="15.75" customHeight="1" thickBot="1">
      <c r="A13" s="160"/>
      <c r="B13" s="28">
        <f>K5</f>
        <v>10</v>
      </c>
      <c r="C13" s="29">
        <f>J5</f>
        <v>15</v>
      </c>
      <c r="D13" s="153">
        <f>IF(AND(B12=0,B13=0),0,1)*0+IF(AND(B12&gt;C12,B13&gt;C13),1,0)*2+IF(AND(B12&lt;C12,B13&lt;C13),1,0)*IF(AND(B12=0,B13=0),0,1)+IF(D12&gt;E12,1,0)*2+IF(D12&lt;E12,1,0)*1</f>
        <v>1</v>
      </c>
      <c r="E13" s="154"/>
      <c r="F13" s="30">
        <v>15</v>
      </c>
      <c r="G13" s="31">
        <f>J9</f>
        <v>0</v>
      </c>
      <c r="H13" s="153">
        <f>IF(AND(F12=0,F13=0),0,1)*0+IF(AND(F12&gt;G12,F13&gt;G13),1,0)*2+IF(AND(F12&lt;G12,F13&lt;G13),1,0)*IF(AND(F12=0,F13=0),0,1)+IF(H12&gt;I12,1,0)*2+IF(H12&lt;I12,1,0)*1</f>
        <v>2</v>
      </c>
      <c r="I13" s="154"/>
      <c r="J13" s="165"/>
      <c r="K13" s="166"/>
      <c r="L13" s="166"/>
      <c r="M13" s="167"/>
      <c r="N13" s="61">
        <v>15</v>
      </c>
      <c r="O13" s="62"/>
      <c r="P13" s="153">
        <f>IF(AND(N12=0,N13=0),0,1)*0+IF(AND(N12&gt;O12,N13&gt;O13),1,0)*2+IF(AND(N12&lt;O12,N13&lt;O13),1,0)*IF(AND(N12=0,N13=0),0,1)+IF(P12&gt;Q12,1,0)*2+IF(P12&lt;Q12,1,0)*1</f>
        <v>2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23" t="s">
        <v>71</v>
      </c>
      <c r="B16" s="58">
        <f>O4</f>
        <v>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60">
        <f>O12</f>
        <v>0</v>
      </c>
      <c r="K16" s="59">
        <f>N12</f>
        <v>15</v>
      </c>
      <c r="L16" s="9">
        <f>Q12</f>
        <v>0</v>
      </c>
      <c r="M16" s="72">
        <f>P12</f>
        <v>0</v>
      </c>
      <c r="N16" s="162"/>
      <c r="O16" s="163"/>
      <c r="P16" s="163"/>
      <c r="Q16" s="164"/>
      <c r="R16" s="135">
        <f>H17+D17+L17</f>
        <v>0</v>
      </c>
      <c r="S16" s="137">
        <f>R16+R18</f>
        <v>0</v>
      </c>
      <c r="T16" s="140">
        <f>J16+J17+L16+B16+B17+D16+F16+F17+H16</f>
        <v>0</v>
      </c>
      <c r="U16" s="142">
        <f>K17+K16+M16+C17+C16+E16+I16+G16+G17</f>
        <v>60</v>
      </c>
      <c r="V16" s="140">
        <f>T16+T18</f>
        <v>0</v>
      </c>
      <c r="W16" s="142">
        <f>U16+U18</f>
        <v>60</v>
      </c>
      <c r="X16" s="155"/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>Z16/AA16</f>
        <v>0</v>
      </c>
      <c r="AC16" s="152">
        <f>V16/W16</f>
        <v>0</v>
      </c>
    </row>
    <row r="17" spans="1:29" ht="15.75" customHeight="1" thickBot="1">
      <c r="A17" s="124"/>
      <c r="B17" s="28">
        <f>O5</f>
        <v>0</v>
      </c>
      <c r="C17" s="29">
        <f>N5</f>
        <v>15</v>
      </c>
      <c r="D17" s="153">
        <f>IF(AND(B16=0,B17=0),0,1)*0+IF(AND(B16&gt;C16,B17&gt;C17),1,0)*2+IF(AND(B16&lt;C16,B17&lt;C17),1,0)*IF(AND(B16=0,B17=0),0,1)+IF(D16&gt;E16,1,0)*2+IF(D16&lt;E16,1,0)*1</f>
        <v>0</v>
      </c>
      <c r="E17" s="154"/>
      <c r="F17" s="62">
        <f>O9</f>
        <v>0</v>
      </c>
      <c r="G17" s="31">
        <f>N9</f>
        <v>0</v>
      </c>
      <c r="H17" s="153">
        <f>IF(AND(F16=0,F17=0),0,1)*0+IF(AND(F16&gt;G16,F17&gt;G17),1,0)*2+IF(AND(F16&lt;G16,F17&lt;G17),1,0)*IF(AND(F16=0,F17=0),0,1)+IF(H16&gt;I16,1,0)*2+IF(H16&lt;I16,1,0)*1</f>
        <v>0</v>
      </c>
      <c r="I17" s="154"/>
      <c r="J17" s="61">
        <f>O13</f>
        <v>0</v>
      </c>
      <c r="K17" s="62">
        <f>N13</f>
        <v>15</v>
      </c>
      <c r="L17" s="153">
        <f>IF(AND(J16=0,J17=0),0,1)*0+IF(AND(J16&gt;K16,J17&gt;K17),1,0)*2+IF(AND(J16&lt;K16,J17&lt;K17),1,0)*IF(AND(J16=0,J17=0),0,1)+IF(L16&gt;M16,1,0)*2+IF(L16&lt;M16,1,0)*1</f>
        <v>0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92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A12:A15"/>
    <mergeCell ref="J12:M15"/>
    <mergeCell ref="Z16:Z19"/>
    <mergeCell ref="AA16:AA19"/>
    <mergeCell ref="AB16:AB19"/>
    <mergeCell ref="D17:E17"/>
    <mergeCell ref="H17:I17"/>
    <mergeCell ref="L17:M17"/>
    <mergeCell ref="A16:A19"/>
    <mergeCell ref="N16:Q19"/>
    <mergeCell ref="W16:W19"/>
    <mergeCell ref="D19:E19"/>
    <mergeCell ref="H19:I19"/>
    <mergeCell ref="L19:M19"/>
    <mergeCell ref="W12:W15"/>
    <mergeCell ref="D15:E15"/>
    <mergeCell ref="H15:I15"/>
    <mergeCell ref="P13:Q13"/>
    <mergeCell ref="P15:Q15"/>
    <mergeCell ref="R12:R13"/>
    <mergeCell ref="S12:S15"/>
    <mergeCell ref="T12:T13"/>
    <mergeCell ref="D13:E13"/>
    <mergeCell ref="H13:I13"/>
    <mergeCell ref="Z8:Z11"/>
    <mergeCell ref="AA8:AA11"/>
    <mergeCell ref="W8:W11"/>
    <mergeCell ref="D11:E11"/>
    <mergeCell ref="L9:M9"/>
    <mergeCell ref="P9:Q9"/>
    <mergeCell ref="AB8:AB11"/>
    <mergeCell ref="D9:E9"/>
    <mergeCell ref="A4:A7"/>
    <mergeCell ref="B4:E7"/>
    <mergeCell ref="L11:M11"/>
    <mergeCell ref="P11:Q11"/>
    <mergeCell ref="U4:U5"/>
    <mergeCell ref="V4:V7"/>
    <mergeCell ref="A8:A11"/>
    <mergeCell ref="F8:I11"/>
    <mergeCell ref="P5:Q5"/>
    <mergeCell ref="H7:I7"/>
    <mergeCell ref="L7:M7"/>
    <mergeCell ref="P7:Q7"/>
    <mergeCell ref="B3:E3"/>
    <mergeCell ref="F3:I3"/>
    <mergeCell ref="J3:M3"/>
    <mergeCell ref="N3:Q3"/>
    <mergeCell ref="H5:I5"/>
    <mergeCell ref="L5:M5"/>
    <mergeCell ref="V3:W3"/>
    <mergeCell ref="A1:X1"/>
    <mergeCell ref="R3:S3"/>
    <mergeCell ref="T3:U3"/>
    <mergeCell ref="AC8:AC11"/>
    <mergeCell ref="R10:R11"/>
    <mergeCell ref="T10:T11"/>
    <mergeCell ref="U10:U11"/>
    <mergeCell ref="Z4:Z7"/>
    <mergeCell ref="AA4:AA7"/>
    <mergeCell ref="W4:W7"/>
    <mergeCell ref="R4:R5"/>
    <mergeCell ref="S4:S7"/>
    <mergeCell ref="T4:T5"/>
    <mergeCell ref="AC4:AC7"/>
    <mergeCell ref="R6:R7"/>
    <mergeCell ref="T6:T7"/>
    <mergeCell ref="U6:U7"/>
    <mergeCell ref="X4:X7"/>
    <mergeCell ref="AB4:AB7"/>
    <mergeCell ref="R8:R9"/>
    <mergeCell ref="S8:S11"/>
    <mergeCell ref="T8:T9"/>
    <mergeCell ref="U8:U9"/>
    <mergeCell ref="V8:V11"/>
    <mergeCell ref="X8:X11"/>
    <mergeCell ref="AC16:AC19"/>
    <mergeCell ref="R18:R19"/>
    <mergeCell ref="T18:T19"/>
    <mergeCell ref="U18:U19"/>
    <mergeCell ref="X12:X15"/>
    <mergeCell ref="Z12:Z15"/>
    <mergeCell ref="U12:U13"/>
    <mergeCell ref="V12:V15"/>
    <mergeCell ref="AA12:AA15"/>
    <mergeCell ref="AB12:AB15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H25" sqref="H25"/>
    </sheetView>
  </sheetViews>
  <sheetFormatPr defaultColWidth="9.140625" defaultRowHeight="15"/>
  <cols>
    <col min="1" max="1" width="18.28125" style="0" customWidth="1"/>
    <col min="2" max="18" width="3.8515625" style="0" customWidth="1"/>
    <col min="19" max="19" width="4.421875" style="0" customWidth="1"/>
    <col min="20" max="21" width="4.140625" style="0" customWidth="1"/>
    <col min="22" max="22" width="4.57421875" style="0" customWidth="1"/>
    <col min="23" max="23" width="4.421875" style="0" customWidth="1"/>
    <col min="24" max="24" width="8.140625" style="0" customWidth="1"/>
    <col min="25" max="25" width="19.57421875" style="0" customWidth="1"/>
    <col min="26" max="26" width="9.00390625" style="0" customWidth="1"/>
    <col min="27" max="27" width="9.57421875" style="0" customWidth="1"/>
    <col min="28" max="28" width="9.00390625" style="0" customWidth="1"/>
    <col min="29" max="29" width="12.00390625" style="0" customWidth="1"/>
  </cols>
  <sheetData>
    <row r="1" spans="1:28" ht="34.5" customHeight="1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ht="15.75" thickBot="1"/>
    <row r="3" spans="1:29" ht="60.7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45</v>
      </c>
      <c r="B4" s="126"/>
      <c r="C4" s="127"/>
      <c r="D4" s="127"/>
      <c r="E4" s="128"/>
      <c r="F4" s="63">
        <v>4</v>
      </c>
      <c r="G4" s="64">
        <v>15</v>
      </c>
      <c r="H4" s="65"/>
      <c r="I4" s="80"/>
      <c r="J4" s="63">
        <v>8</v>
      </c>
      <c r="K4" s="66">
        <v>15</v>
      </c>
      <c r="L4" s="65"/>
      <c r="M4" s="81"/>
      <c r="N4" s="63">
        <v>3</v>
      </c>
      <c r="O4" s="66">
        <v>15</v>
      </c>
      <c r="P4" s="65"/>
      <c r="Q4" s="81"/>
      <c r="R4" s="135">
        <f>P5+L5+H5</f>
        <v>3</v>
      </c>
      <c r="S4" s="137">
        <f>R4+R6</f>
        <v>3</v>
      </c>
      <c r="T4" s="140">
        <f>J4+J5+L4+N4+N5+P4+H4+F4+F5</f>
        <v>59</v>
      </c>
      <c r="U4" s="142">
        <f>K5+K4+M4+O5+O4+Q4+I4+G4+G5</f>
        <v>100</v>
      </c>
      <c r="V4" s="146">
        <f>T4+T6</f>
        <v>59</v>
      </c>
      <c r="W4" s="149">
        <f>U4+U6</f>
        <v>100</v>
      </c>
      <c r="X4" s="155" t="s">
        <v>42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</v>
      </c>
      <c r="AC4" s="152">
        <f>V4/W4</f>
        <v>0.59</v>
      </c>
    </row>
    <row r="5" spans="1:29" ht="15.75" customHeight="1" thickBot="1">
      <c r="A5" s="124"/>
      <c r="B5" s="129"/>
      <c r="C5" s="130"/>
      <c r="D5" s="130"/>
      <c r="E5" s="131"/>
      <c r="F5" s="78">
        <v>9</v>
      </c>
      <c r="G5" s="79">
        <v>15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12</v>
      </c>
      <c r="K5" s="79">
        <v>15</v>
      </c>
      <c r="L5" s="153">
        <f>IF(AND(J4=0,J5=0),0,1)*0+IF(AND(J4&gt;K4,J5&gt;K5),1,0)*2+IF(AND(J4&lt;K4,J5&lt;K5),1,0)*IF(AND(J4=0,J5=0),0,1)+IF(L4&gt;M4,1,0)*2+IF(L4&lt;M4,1,0)*1</f>
        <v>1</v>
      </c>
      <c r="M5" s="154"/>
      <c r="N5" s="78">
        <v>23</v>
      </c>
      <c r="O5" s="79">
        <v>25</v>
      </c>
      <c r="P5" s="153">
        <f>IF(AND(N4=0,N5=0),0,1)*0+IF(AND(N4&gt;O4,N5&gt;O5),1,0)*2+IF(AND(N4&lt;O4,N5&lt;O5),1,0)*IF(AND(N4=0,N5=0),0,1)+IF(P4&gt;Q4,1,0)*2+IF(P4&lt;Q4,1,0)*1</f>
        <v>1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24"/>
      <c r="B6" s="129"/>
      <c r="C6" s="130"/>
      <c r="D6" s="130"/>
      <c r="E6" s="131"/>
      <c r="F6" s="82"/>
      <c r="G6" s="83"/>
      <c r="H6" s="84"/>
      <c r="I6" s="80"/>
      <c r="J6" s="82"/>
      <c r="K6" s="83"/>
      <c r="L6" s="84"/>
      <c r="M6" s="81"/>
      <c r="N6" s="82"/>
      <c r="O6" s="83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25"/>
      <c r="B7" s="132"/>
      <c r="C7" s="133"/>
      <c r="D7" s="133"/>
      <c r="E7" s="134"/>
      <c r="F7" s="80"/>
      <c r="G7" s="85"/>
      <c r="H7" s="153">
        <f>IF(AND(F6=0,F7=0),0,1)*0+IF(AND(F6&gt;G6,F7&gt;G7),1,0)*2+IF(AND(F6&lt;G6,F7&lt;G7),1,0)*IF(AND(F6=0,F7=0),0,1)+IF(H6&gt;I6,1,0)*2+IF(H6&lt;I6,1,0)*1</f>
        <v>0</v>
      </c>
      <c r="I7" s="154"/>
      <c r="J7" s="86"/>
      <c r="K7" s="85"/>
      <c r="L7" s="144">
        <f>IF(AND(J6=0,J7=0),0,1)*0+IF(AND(J6&gt;K6,J7&gt;K7),1,0)*2+IF(AND(J6&lt;K6,J7&lt;K7),1,0)*IF(AND(J6=0,J7=0),0,1)+IF(L6&gt;M6,1,0)*2+IF(L6&lt;M6,1,0)*1</f>
        <v>0</v>
      </c>
      <c r="M7" s="145"/>
      <c r="N7" s="87"/>
      <c r="O7" s="85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26</v>
      </c>
      <c r="B8" s="3">
        <f>G4</f>
        <v>15</v>
      </c>
      <c r="C8" s="4">
        <f>F4</f>
        <v>4</v>
      </c>
      <c r="D8" s="5">
        <f>I4</f>
        <v>0</v>
      </c>
      <c r="E8" s="6">
        <f>H4</f>
        <v>0</v>
      </c>
      <c r="F8" s="162"/>
      <c r="G8" s="163"/>
      <c r="H8" s="163"/>
      <c r="I8" s="164"/>
      <c r="J8" s="67">
        <v>15</v>
      </c>
      <c r="K8" s="68">
        <v>6</v>
      </c>
      <c r="L8" s="88"/>
      <c r="M8" s="72"/>
      <c r="N8" s="91">
        <v>15</v>
      </c>
      <c r="O8" s="92">
        <v>4</v>
      </c>
      <c r="P8" s="88"/>
      <c r="Q8" s="72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37</v>
      </c>
      <c r="V8" s="140">
        <f>T8+T10</f>
        <v>90</v>
      </c>
      <c r="W8" s="142">
        <f>U8+U10</f>
        <v>37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2.4324324324324325</v>
      </c>
    </row>
    <row r="9" spans="1:29" ht="15.75" customHeight="1" thickBot="1">
      <c r="A9" s="160"/>
      <c r="B9" s="11">
        <f>G5</f>
        <v>15</v>
      </c>
      <c r="C9" s="12">
        <f>F5</f>
        <v>9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65"/>
      <c r="G9" s="166"/>
      <c r="H9" s="166"/>
      <c r="I9" s="167"/>
      <c r="J9" s="70">
        <v>15</v>
      </c>
      <c r="K9" s="71">
        <v>9</v>
      </c>
      <c r="L9" s="153">
        <f>IF(AND(J8=0,J9=0),0,1)*0+IF(AND(J8&gt;K8,J9&gt;K9),1,0)*2+IF(AND(J8&lt;K8,J9&lt;K9),1,0)*IF(AND(J8=0,J9=0),0,1)+IF(L8&gt;M8,1,0)*2+IF(L8&lt;M8,1,0)*1</f>
        <v>2</v>
      </c>
      <c r="M9" s="154"/>
      <c r="N9" s="70">
        <v>15</v>
      </c>
      <c r="O9" s="71">
        <v>5</v>
      </c>
      <c r="P9" s="153">
        <f>IF(AND(N8=0,N9=0),0,1)*0+IF(AND(N8&gt;O8,N9&gt;O9),1,0)*2+IF(AND(N8&lt;O8,N9&lt;O9),1,0)*IF(AND(N8=0,N9=0),0,1)+IF(P8&gt;Q8,1,0)*2+IF(P8&lt;Q8,1,0)*1</f>
        <v>2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65"/>
      <c r="G10" s="166"/>
      <c r="H10" s="166"/>
      <c r="I10" s="167"/>
      <c r="J10" s="73"/>
      <c r="K10" s="74"/>
      <c r="L10" s="75"/>
      <c r="M10" s="72"/>
      <c r="N10" s="73"/>
      <c r="O10" s="74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68"/>
      <c r="G11" s="169"/>
      <c r="H11" s="169"/>
      <c r="I11" s="170"/>
      <c r="J11" s="76"/>
      <c r="K11" s="77"/>
      <c r="L11" s="153">
        <f>IF(AND(J10=0,J11=0),0,1)*0+IF(AND(J10&gt;K10,J11&gt;K11),1,0)*2+IF(AND(J10&lt;K10,J11&lt;K11),1,0)*IF(AND(J10=0,J11=0),0,1)+IF(L10&gt;M10,1,0)*2+IF(L10&lt;M10,1,0)*1</f>
        <v>0</v>
      </c>
      <c r="M11" s="154"/>
      <c r="N11" s="76"/>
      <c r="O11" s="77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47</v>
      </c>
      <c r="B12" s="58">
        <f>K4</f>
        <v>15</v>
      </c>
      <c r="C12" s="21">
        <f>J4</f>
        <v>8</v>
      </c>
      <c r="D12" s="22">
        <f>M4</f>
        <v>0</v>
      </c>
      <c r="E12" s="23">
        <f>L4</f>
        <v>0</v>
      </c>
      <c r="F12" s="24">
        <f>K8</f>
        <v>6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9">
        <v>18</v>
      </c>
      <c r="O12" s="68">
        <v>16</v>
      </c>
      <c r="P12" s="88"/>
      <c r="Q12" s="72"/>
      <c r="R12" s="135">
        <f>P13+H13+D13</f>
        <v>5</v>
      </c>
      <c r="S12" s="137">
        <f>R12+R14</f>
        <v>5</v>
      </c>
      <c r="T12" s="140">
        <f>H12+F12+F13+D12+B12+B13+N12+N13+P12</f>
        <v>78</v>
      </c>
      <c r="U12" s="142">
        <f>I12+G12+G13+E12+C12+C13+O13+O12+Q12</f>
        <v>71</v>
      </c>
      <c r="V12" s="140">
        <f>T12+T14</f>
        <v>78</v>
      </c>
      <c r="W12" s="142">
        <f>U12+U14</f>
        <v>71</v>
      </c>
      <c r="X12" s="155" t="s">
        <v>40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>Z12/AA12</f>
        <v>2</v>
      </c>
      <c r="AC12" s="152">
        <f>V12/W12</f>
        <v>1.0985915492957747</v>
      </c>
    </row>
    <row r="13" spans="1:29" ht="15.75" customHeight="1" thickBot="1">
      <c r="A13" s="160"/>
      <c r="B13" s="28">
        <f>K5</f>
        <v>15</v>
      </c>
      <c r="C13" s="29">
        <f>J5</f>
        <v>12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9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70">
        <v>15</v>
      </c>
      <c r="O13" s="71">
        <v>5</v>
      </c>
      <c r="P13" s="153">
        <f>IF(AND(N12=0,N13=0),0,1)*0+IF(AND(N12&gt;O12,N13&gt;O13),1,0)*2+IF(AND(N12&lt;O12,N13&lt;O13),1,0)*IF(AND(N12=0,N13=0),0,1)+IF(P12&gt;Q12,1,0)*2+IF(P12&lt;Q12,1,0)*1</f>
        <v>2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73"/>
      <c r="O14" s="74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76"/>
      <c r="O15" s="77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46</v>
      </c>
      <c r="B16" s="58">
        <f>O4</f>
        <v>15</v>
      </c>
      <c r="C16" s="21">
        <f>N4</f>
        <v>3</v>
      </c>
      <c r="D16" s="22">
        <f>Q4</f>
        <v>0</v>
      </c>
      <c r="E16" s="23">
        <f>P4</f>
        <v>0</v>
      </c>
      <c r="F16" s="24">
        <f>O8</f>
        <v>4</v>
      </c>
      <c r="G16" s="25">
        <f>N8</f>
        <v>15</v>
      </c>
      <c r="H16" s="26">
        <f>Q8</f>
        <v>0</v>
      </c>
      <c r="I16" s="27">
        <f>P8</f>
        <v>0</v>
      </c>
      <c r="J16" s="60">
        <f>O12</f>
        <v>16</v>
      </c>
      <c r="K16" s="59">
        <f>N12</f>
        <v>18</v>
      </c>
      <c r="L16" s="9">
        <f>Q12</f>
        <v>0</v>
      </c>
      <c r="M16" s="72">
        <f>P12</f>
        <v>0</v>
      </c>
      <c r="N16" s="162"/>
      <c r="O16" s="163"/>
      <c r="P16" s="163"/>
      <c r="Q16" s="164"/>
      <c r="R16" s="135">
        <f>H17+D17+L17</f>
        <v>4</v>
      </c>
      <c r="S16" s="137">
        <f>R16+R18</f>
        <v>4</v>
      </c>
      <c r="T16" s="140">
        <f>J16+J17+L16+B16+B17+D16+F16+F17+H16</f>
        <v>70</v>
      </c>
      <c r="U16" s="142">
        <f>K17+K16+M16+C17+C16+E16+I16+G16+G17</f>
        <v>89</v>
      </c>
      <c r="V16" s="140">
        <f>T16+T18</f>
        <v>70</v>
      </c>
      <c r="W16" s="142">
        <f>U16+U18</f>
        <v>89</v>
      </c>
      <c r="X16" s="155" t="s">
        <v>41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>Z16/AA16</f>
        <v>0.5</v>
      </c>
      <c r="AC16" s="152">
        <f>V16/W16</f>
        <v>0.7865168539325843</v>
      </c>
    </row>
    <row r="17" spans="1:29" ht="15.75" customHeight="1" thickBot="1">
      <c r="A17" s="160"/>
      <c r="B17" s="28">
        <f>O5</f>
        <v>25</v>
      </c>
      <c r="C17" s="29">
        <f>N5</f>
        <v>23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62">
        <f>O9</f>
        <v>5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61">
        <f>O13</f>
        <v>5</v>
      </c>
      <c r="K17" s="62">
        <f>N13</f>
        <v>15</v>
      </c>
      <c r="L17" s="153">
        <f>IF(AND(J16=0,J17=0),0,1)*0+IF(AND(J16&gt;K16,J17&gt;K17),1,0)*2+IF(AND(J16&lt;K16,J17&lt;K17),1,0)*IF(AND(J16=0,J17=0),0,1)+IF(L16&gt;M16,1,0)*2+IF(L16&lt;M16,1,0)*1</f>
        <v>1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AA16:AA19"/>
    <mergeCell ref="AB16:AB19"/>
    <mergeCell ref="D17:E17"/>
    <mergeCell ref="H17:I17"/>
    <mergeCell ref="L17:M17"/>
    <mergeCell ref="H15:I15"/>
    <mergeCell ref="N16:Q19"/>
    <mergeCell ref="W16:W19"/>
    <mergeCell ref="D19:E19"/>
    <mergeCell ref="H19:I19"/>
    <mergeCell ref="D13:E13"/>
    <mergeCell ref="H13:I13"/>
    <mergeCell ref="P13:Q13"/>
    <mergeCell ref="P15:Q15"/>
    <mergeCell ref="Z16:Z19"/>
    <mergeCell ref="A12:A15"/>
    <mergeCell ref="J12:M15"/>
    <mergeCell ref="W12:W15"/>
    <mergeCell ref="D15:E15"/>
    <mergeCell ref="A16:A19"/>
    <mergeCell ref="L19:M19"/>
    <mergeCell ref="U12:U13"/>
    <mergeCell ref="V12:V15"/>
    <mergeCell ref="X12:X15"/>
    <mergeCell ref="R8:R9"/>
    <mergeCell ref="S8:S11"/>
    <mergeCell ref="T8:T9"/>
    <mergeCell ref="U8:U9"/>
    <mergeCell ref="V8:V11"/>
    <mergeCell ref="R3:S3"/>
    <mergeCell ref="T3:U3"/>
    <mergeCell ref="R4:R5"/>
    <mergeCell ref="S4:S7"/>
    <mergeCell ref="A8:A11"/>
    <mergeCell ref="D9:E9"/>
    <mergeCell ref="D11:E11"/>
    <mergeCell ref="L11:M11"/>
    <mergeCell ref="P11:Q11"/>
    <mergeCell ref="A4:A7"/>
    <mergeCell ref="B4:E7"/>
    <mergeCell ref="W4:W7"/>
    <mergeCell ref="A1:AB1"/>
    <mergeCell ref="B3:E3"/>
    <mergeCell ref="F3:I3"/>
    <mergeCell ref="J3:M3"/>
    <mergeCell ref="N3:Q3"/>
    <mergeCell ref="V3:W3"/>
    <mergeCell ref="Z4:Z7"/>
    <mergeCell ref="T6:T7"/>
    <mergeCell ref="U6:U7"/>
    <mergeCell ref="AA8:AA11"/>
    <mergeCell ref="AB8:AB11"/>
    <mergeCell ref="W8:W11"/>
    <mergeCell ref="Z8:Z11"/>
    <mergeCell ref="AA4:AA7"/>
    <mergeCell ref="AB4:AB7"/>
    <mergeCell ref="X8:X11"/>
    <mergeCell ref="AC8:AC11"/>
    <mergeCell ref="R10:R11"/>
    <mergeCell ref="T10:T11"/>
    <mergeCell ref="U10:U11"/>
    <mergeCell ref="V4:V7"/>
    <mergeCell ref="X4:X7"/>
    <mergeCell ref="T4:T5"/>
    <mergeCell ref="U4:U5"/>
    <mergeCell ref="AC4:AC7"/>
    <mergeCell ref="R6:R7"/>
    <mergeCell ref="AC16:AC19"/>
    <mergeCell ref="R18:R19"/>
    <mergeCell ref="T18:T19"/>
    <mergeCell ref="U18:U19"/>
    <mergeCell ref="AA12:AA15"/>
    <mergeCell ref="AB12:AB15"/>
    <mergeCell ref="Z12:Z15"/>
    <mergeCell ref="R12:R13"/>
    <mergeCell ref="S12:S15"/>
    <mergeCell ref="T12:T13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H5:I5"/>
    <mergeCell ref="L5:M5"/>
    <mergeCell ref="P5:Q5"/>
    <mergeCell ref="H7:I7"/>
    <mergeCell ref="L9:M9"/>
    <mergeCell ref="P9:Q9"/>
    <mergeCell ref="F8:I11"/>
    <mergeCell ref="L7:M7"/>
    <mergeCell ref="P7:Q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T24" sqref="T24"/>
    </sheetView>
  </sheetViews>
  <sheetFormatPr defaultColWidth="9.140625" defaultRowHeight="15"/>
  <cols>
    <col min="1" max="1" width="17.00390625" style="0" customWidth="1"/>
    <col min="2" max="3" width="4.00390625" style="0" customWidth="1"/>
    <col min="4" max="5" width="3.7109375" style="0" customWidth="1"/>
    <col min="6" max="7" width="4.00390625" style="0" customWidth="1"/>
    <col min="8" max="8" width="4.140625" style="0" customWidth="1"/>
    <col min="9" max="9" width="3.421875" style="0" customWidth="1"/>
    <col min="10" max="10" width="4.00390625" style="0" customWidth="1"/>
    <col min="11" max="11" width="3.7109375" style="0" customWidth="1"/>
    <col min="12" max="12" width="4.140625" style="0" customWidth="1"/>
    <col min="13" max="13" width="4.00390625" style="0" customWidth="1"/>
    <col min="14" max="14" width="4.140625" style="0" customWidth="1"/>
    <col min="15" max="15" width="3.8515625" style="0" customWidth="1"/>
    <col min="16" max="16" width="4.00390625" style="0" customWidth="1"/>
    <col min="17" max="17" width="3.57421875" style="0" customWidth="1"/>
    <col min="18" max="18" width="4.28125" style="0" customWidth="1"/>
    <col min="19" max="19" width="4.00390625" style="0" customWidth="1"/>
    <col min="20" max="20" width="4.140625" style="0" customWidth="1"/>
    <col min="21" max="21" width="4.28125" style="0" customWidth="1"/>
    <col min="22" max="22" width="4.7109375" style="0" customWidth="1"/>
    <col min="23" max="23" width="4.421875" style="0" customWidth="1"/>
    <col min="24" max="24" width="8.7109375" style="0" customWidth="1"/>
    <col min="25" max="25" width="16.57421875" style="0" customWidth="1"/>
    <col min="27" max="27" width="9.7109375" style="0" customWidth="1"/>
  </cols>
  <sheetData>
    <row r="1" spans="1:28" ht="39.75" customHeight="1">
      <c r="A1" s="114" t="s">
        <v>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ht="16.5" customHeight="1" thickBot="1"/>
    <row r="3" spans="1:29" ht="65.2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48</v>
      </c>
      <c r="B4" s="126"/>
      <c r="C4" s="127"/>
      <c r="D4" s="127"/>
      <c r="E4" s="128"/>
      <c r="F4" s="63"/>
      <c r="G4" s="64">
        <v>15</v>
      </c>
      <c r="H4" s="65"/>
      <c r="I4" s="80"/>
      <c r="J4" s="63"/>
      <c r="K4" s="66">
        <v>15</v>
      </c>
      <c r="L4" s="65"/>
      <c r="M4" s="81"/>
      <c r="N4" s="63"/>
      <c r="O4" s="66">
        <v>15</v>
      </c>
      <c r="P4" s="65"/>
      <c r="Q4" s="81"/>
      <c r="R4" s="135">
        <f>P5+L5+H5</f>
        <v>0</v>
      </c>
      <c r="S4" s="137">
        <f>R4+R6</f>
        <v>0</v>
      </c>
      <c r="T4" s="140">
        <f>J4+J5+L4+N4+N5+P4+H4+F4+F5</f>
        <v>0</v>
      </c>
      <c r="U4" s="142">
        <f>K5+K4+M4+O5+O4+Q4+I4+G4+G5</f>
        <v>90</v>
      </c>
      <c r="V4" s="146">
        <f>T4+T6</f>
        <v>0</v>
      </c>
      <c r="W4" s="149">
        <f>U4+U6</f>
        <v>90</v>
      </c>
      <c r="X4" s="155" t="s">
        <v>42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</v>
      </c>
      <c r="AC4" s="152">
        <f>V4/W4</f>
        <v>0</v>
      </c>
    </row>
    <row r="5" spans="1:29" ht="15.75" thickBot="1">
      <c r="A5" s="124"/>
      <c r="B5" s="129"/>
      <c r="C5" s="130"/>
      <c r="D5" s="130"/>
      <c r="E5" s="131"/>
      <c r="F5" s="78"/>
      <c r="G5" s="79">
        <v>15</v>
      </c>
      <c r="H5" s="153">
        <f>IF(AND(F4=0,F5=0),0,1)*0+IF(AND(F4&gt;G4,F5&gt;G5),1,0)*2+IF(AND(F4&lt;G4,F5&lt;G5),1,0)*IF(AND(F4=0,F5=0),0,1)+IF(H4&gt;I4,1,0)*2+IF(H4&lt;I4,1,0)*1</f>
        <v>0</v>
      </c>
      <c r="I5" s="154"/>
      <c r="J5" s="78"/>
      <c r="K5" s="79">
        <v>15</v>
      </c>
      <c r="L5" s="153">
        <f>IF(AND(J4=0,J5=0),0,1)*0+IF(AND(J4&gt;K4,J5&gt;K5),1,0)*2+IF(AND(J4&lt;K4,J5&lt;K5),1,0)*IF(AND(J4=0,J5=0),0,1)+IF(L4&gt;M4,1,0)*2+IF(L4&lt;M4,1,0)*1</f>
        <v>0</v>
      </c>
      <c r="M5" s="154"/>
      <c r="N5" s="78"/>
      <c r="O5" s="79">
        <v>15</v>
      </c>
      <c r="P5" s="153">
        <f>IF(AND(N4=0,N5=0),0,1)*0+IF(AND(N4&gt;O4,N5&gt;O5),1,0)*2+IF(AND(N4&lt;O4,N5&lt;O5),1,0)*IF(AND(N4=0,N5=0),0,1)+IF(P4&gt;Q4,1,0)*2+IF(P4&lt;Q4,1,0)*1</f>
        <v>0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thickBot="1" thickTop="1">
      <c r="A6" s="124"/>
      <c r="B6" s="129"/>
      <c r="C6" s="130"/>
      <c r="D6" s="130"/>
      <c r="E6" s="131"/>
      <c r="F6" s="82"/>
      <c r="G6" s="83"/>
      <c r="H6" s="84"/>
      <c r="I6" s="80"/>
      <c r="J6" s="82"/>
      <c r="K6" s="83"/>
      <c r="L6" s="84"/>
      <c r="M6" s="81"/>
      <c r="N6" s="82"/>
      <c r="O6" s="83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thickBot="1">
      <c r="A7" s="125"/>
      <c r="B7" s="132"/>
      <c r="C7" s="133"/>
      <c r="D7" s="133"/>
      <c r="E7" s="134"/>
      <c r="F7" s="80"/>
      <c r="G7" s="85"/>
      <c r="H7" s="153">
        <f>IF(AND(F6=0,F7=0),0,1)*0+IF(AND(F6&gt;G6,F7&gt;G7),1,0)*2+IF(AND(F6&lt;G6,F7&lt;G7),1,0)*IF(AND(F6=0,F7=0),0,1)+IF(H6&gt;I6,1,0)*2+IF(H6&lt;I6,1,0)*1</f>
        <v>0</v>
      </c>
      <c r="I7" s="154"/>
      <c r="J7" s="86"/>
      <c r="K7" s="85"/>
      <c r="L7" s="144">
        <f>IF(AND(J6=0,J7=0),0,1)*0+IF(AND(J6&gt;K6,J7&gt;K7),1,0)*2+IF(AND(J6&lt;K6,J7&lt;K7),1,0)*IF(AND(J6=0,J7=0),0,1)+IF(L6&gt;M6,1,0)*2+IF(L6&lt;M6,1,0)*1</f>
        <v>0</v>
      </c>
      <c r="M7" s="145"/>
      <c r="N7" s="87"/>
      <c r="O7" s="85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27</v>
      </c>
      <c r="B8" s="3">
        <f>G4</f>
        <v>15</v>
      </c>
      <c r="C8" s="4">
        <f>F4</f>
        <v>0</v>
      </c>
      <c r="D8" s="5">
        <f>I4</f>
        <v>0</v>
      </c>
      <c r="E8" s="6">
        <f>H4</f>
        <v>0</v>
      </c>
      <c r="F8" s="162"/>
      <c r="G8" s="163"/>
      <c r="H8" s="163"/>
      <c r="I8" s="164"/>
      <c r="J8" s="58">
        <v>15</v>
      </c>
      <c r="K8" s="59">
        <v>7</v>
      </c>
      <c r="L8" s="88"/>
      <c r="M8" s="72"/>
      <c r="N8" s="89">
        <v>15</v>
      </c>
      <c r="O8" s="90">
        <v>7</v>
      </c>
      <c r="P8" s="88"/>
      <c r="Q8" s="72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31</v>
      </c>
      <c r="V8" s="140">
        <f>T8+T10</f>
        <v>90</v>
      </c>
      <c r="W8" s="142">
        <f>U8+U10</f>
        <v>31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2.903225806451613</v>
      </c>
    </row>
    <row r="9" spans="1:29" ht="15.75" thickBot="1">
      <c r="A9" s="160"/>
      <c r="B9" s="11">
        <f>G5</f>
        <v>15</v>
      </c>
      <c r="C9" s="12">
        <f>F5</f>
        <v>0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65"/>
      <c r="G9" s="166"/>
      <c r="H9" s="166"/>
      <c r="I9" s="167"/>
      <c r="J9" s="61">
        <v>15</v>
      </c>
      <c r="K9" s="62">
        <v>10</v>
      </c>
      <c r="L9" s="153">
        <f>IF(AND(J8=0,J9=0),0,1)*0+IF(AND(J8&gt;K8,J9&gt;K9),1,0)*2+IF(AND(J8&lt;K8,J9&lt;K9),1,0)*IF(AND(J8=0,J9=0),0,1)+IF(L8&gt;M8,1,0)*2+IF(L8&lt;M8,1,0)*1</f>
        <v>2</v>
      </c>
      <c r="M9" s="154"/>
      <c r="N9" s="61">
        <v>15</v>
      </c>
      <c r="O9" s="62">
        <v>7</v>
      </c>
      <c r="P9" s="153">
        <f>IF(AND(N8=0,N9=0),0,1)*0+IF(AND(N8&gt;O8,N9&gt;O9),1,0)*2+IF(AND(N8&lt;O8,N9&lt;O9),1,0)*IF(AND(N8=0,N9=0),0,1)+IF(P8&gt;Q8,1,0)*2+IF(P8&lt;Q8,1,0)*1</f>
        <v>2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65"/>
      <c r="G10" s="166"/>
      <c r="H10" s="166"/>
      <c r="I10" s="167"/>
      <c r="J10" s="73"/>
      <c r="K10" s="74"/>
      <c r="L10" s="75"/>
      <c r="M10" s="72"/>
      <c r="N10" s="73"/>
      <c r="O10" s="74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thickBot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68"/>
      <c r="G11" s="169"/>
      <c r="H11" s="169"/>
      <c r="I11" s="170"/>
      <c r="J11" s="76"/>
      <c r="K11" s="77"/>
      <c r="L11" s="153">
        <f>IF(AND(J10=0,J11=0),0,1)*0+IF(AND(J10&gt;K10,J11&gt;K11),1,0)*2+IF(AND(J10&lt;K10,J11&lt;K11),1,0)*IF(AND(J10=0,J11=0),0,1)+IF(L10&gt;M10,1,0)*2+IF(L10&lt;M10,1,0)*1</f>
        <v>0</v>
      </c>
      <c r="M11" s="154"/>
      <c r="N11" s="76"/>
      <c r="O11" s="77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49</v>
      </c>
      <c r="B12" s="58">
        <f>K4</f>
        <v>15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7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15</v>
      </c>
      <c r="O12" s="59">
        <v>8</v>
      </c>
      <c r="P12" s="88"/>
      <c r="Q12" s="72"/>
      <c r="R12" s="135">
        <f>P13+H13+D13</f>
        <v>5</v>
      </c>
      <c r="S12" s="137">
        <f>R12+R14</f>
        <v>5</v>
      </c>
      <c r="T12" s="140">
        <f>H12+F12+F13+D12+B12+B13+N12+N13+P12</f>
        <v>77</v>
      </c>
      <c r="U12" s="142">
        <f>I12+G12+G13+E12+C12+C13+O13+O12+Q12</f>
        <v>48</v>
      </c>
      <c r="V12" s="140">
        <f>T12+T14</f>
        <v>77</v>
      </c>
      <c r="W12" s="142">
        <f>U12+U14</f>
        <v>48</v>
      </c>
      <c r="X12" s="155" t="s">
        <v>40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>Z12/AA12</f>
        <v>2</v>
      </c>
      <c r="AC12" s="152">
        <f>V12/W12</f>
        <v>1.6041666666666667</v>
      </c>
    </row>
    <row r="13" spans="1:29" ht="15.75" thickBot="1">
      <c r="A13" s="160"/>
      <c r="B13" s="28">
        <f>K5</f>
        <v>15</v>
      </c>
      <c r="C13" s="29">
        <f>J5</f>
        <v>0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10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15</v>
      </c>
      <c r="O13" s="62">
        <v>10</v>
      </c>
      <c r="P13" s="153">
        <f>IF(AND(N12=0,N13=0),0,1)*0+IF(AND(N12&gt;O12,N13&gt;O13),1,0)*2+IF(AND(N12&lt;O12,N13&lt;O13),1,0)*IF(AND(N12=0,N13=0),0,1)+IF(P12&gt;Q12,1,0)*2+IF(P12&lt;Q12,1,0)*1</f>
        <v>2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73"/>
      <c r="O14" s="74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76"/>
      <c r="O15" s="77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50</v>
      </c>
      <c r="B16" s="58">
        <f>O4</f>
        <v>15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7</v>
      </c>
      <c r="G16" s="25">
        <f>N8</f>
        <v>15</v>
      </c>
      <c r="H16" s="26">
        <f>Q8</f>
        <v>0</v>
      </c>
      <c r="I16" s="27">
        <f>P8</f>
        <v>0</v>
      </c>
      <c r="J16" s="60">
        <f>O12</f>
        <v>8</v>
      </c>
      <c r="K16" s="59">
        <f>N12</f>
        <v>15</v>
      </c>
      <c r="L16" s="9">
        <f>Q12</f>
        <v>0</v>
      </c>
      <c r="M16" s="72">
        <f>P12</f>
        <v>0</v>
      </c>
      <c r="N16" s="162"/>
      <c r="O16" s="163"/>
      <c r="P16" s="163"/>
      <c r="Q16" s="164"/>
      <c r="R16" s="135">
        <f>H17+D17+L17</f>
        <v>4</v>
      </c>
      <c r="S16" s="137">
        <f>R16+R18</f>
        <v>4</v>
      </c>
      <c r="T16" s="140">
        <f>J16+J17+L16+B16+B17+D16+F16+F17+H16</f>
        <v>62</v>
      </c>
      <c r="U16" s="142">
        <f>K17+K16+M16+C17+C16+E16+I16+G16+G17</f>
        <v>60</v>
      </c>
      <c r="V16" s="140">
        <f>T16+T18</f>
        <v>62</v>
      </c>
      <c r="W16" s="142">
        <f>U16+U18</f>
        <v>60</v>
      </c>
      <c r="X16" s="155" t="s">
        <v>41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>Z16/AA16</f>
        <v>0.5</v>
      </c>
      <c r="AC16" s="152">
        <f>V16/W16</f>
        <v>1.0333333333333334</v>
      </c>
    </row>
    <row r="17" spans="1:29" ht="15.75" thickBot="1">
      <c r="A17" s="160"/>
      <c r="B17" s="28">
        <f>O5</f>
        <v>15</v>
      </c>
      <c r="C17" s="29">
        <f>N5</f>
        <v>0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62">
        <f>O9</f>
        <v>7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61">
        <f>O13</f>
        <v>10</v>
      </c>
      <c r="K17" s="62">
        <f>N13</f>
        <v>15</v>
      </c>
      <c r="L17" s="153">
        <f>IF(AND(J16=0,J17=0),0,1)*0+IF(AND(J16&gt;K16,J17&gt;K17),1,0)*2+IF(AND(J16&lt;K16,J17&lt;K17),1,0)*IF(AND(J16=0,J17=0),0,1)+IF(L16&gt;M16,1,0)*2+IF(L16&lt;M16,1,0)*1</f>
        <v>1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5.75" thickTop="1"/>
    <row r="22" ht="15">
      <c r="A22" t="s">
        <v>5</v>
      </c>
    </row>
  </sheetData>
  <sheetProtection/>
  <mergeCells count="96">
    <mergeCell ref="AA16:AA19"/>
    <mergeCell ref="AB16:AB19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AA12:AA15"/>
    <mergeCell ref="A16:A19"/>
    <mergeCell ref="N16:Q19"/>
    <mergeCell ref="R16:R17"/>
    <mergeCell ref="S16:S19"/>
    <mergeCell ref="T16:T17"/>
    <mergeCell ref="V16:V19"/>
    <mergeCell ref="W16:W19"/>
    <mergeCell ref="X16:X19"/>
    <mergeCell ref="Z16:Z19"/>
    <mergeCell ref="H15:I15"/>
    <mergeCell ref="P15:Q15"/>
    <mergeCell ref="V12:V15"/>
    <mergeCell ref="W12:W15"/>
    <mergeCell ref="X12:X15"/>
    <mergeCell ref="Z12:Z15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X4:X7"/>
    <mergeCell ref="Z4:Z7"/>
    <mergeCell ref="AA4:AA7"/>
    <mergeCell ref="A8:A11"/>
    <mergeCell ref="F8:I11"/>
    <mergeCell ref="R8:R9"/>
    <mergeCell ref="S8:S11"/>
    <mergeCell ref="T8:T9"/>
    <mergeCell ref="V8:V11"/>
    <mergeCell ref="W8:W11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AB4:AB7"/>
    <mergeCell ref="A4:A7"/>
    <mergeCell ref="B4:E7"/>
    <mergeCell ref="R4:R5"/>
    <mergeCell ref="S4:S7"/>
    <mergeCell ref="T4:T5"/>
    <mergeCell ref="U4:U5"/>
    <mergeCell ref="P7:Q7"/>
    <mergeCell ref="V4:V7"/>
    <mergeCell ref="W4:W7"/>
    <mergeCell ref="A1:AB1"/>
    <mergeCell ref="B3:E3"/>
    <mergeCell ref="F3:I3"/>
    <mergeCell ref="J3:M3"/>
    <mergeCell ref="N3:Q3"/>
    <mergeCell ref="R3:S3"/>
    <mergeCell ref="T3:U3"/>
    <mergeCell ref="V3:W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N27" sqref="N27"/>
    </sheetView>
  </sheetViews>
  <sheetFormatPr defaultColWidth="9.140625" defaultRowHeight="15"/>
  <cols>
    <col min="1" max="1" width="18.00390625" style="0" customWidth="1"/>
    <col min="2" max="17" width="3.8515625" style="0" customWidth="1"/>
    <col min="18" max="18" width="4.00390625" style="0" customWidth="1"/>
    <col min="19" max="21" width="4.28125" style="0" customWidth="1"/>
    <col min="22" max="23" width="4.57421875" style="0" customWidth="1"/>
    <col min="24" max="24" width="7.8515625" style="0" customWidth="1"/>
    <col min="25" max="25" width="19.28125" style="0" customWidth="1"/>
    <col min="26" max="26" width="9.28125" style="0" customWidth="1"/>
    <col min="27" max="27" width="10.00390625" style="0" customWidth="1"/>
    <col min="28" max="28" width="9.28125" style="0" customWidth="1"/>
    <col min="29" max="29" width="12.8515625" style="0" customWidth="1"/>
  </cols>
  <sheetData>
    <row r="1" spans="1:24" ht="36" customHeight="1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59.2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28</v>
      </c>
      <c r="B4" s="126"/>
      <c r="C4" s="127"/>
      <c r="D4" s="127"/>
      <c r="E4" s="128"/>
      <c r="F4" s="63">
        <v>10</v>
      </c>
      <c r="G4" s="64">
        <v>15</v>
      </c>
      <c r="H4" s="65"/>
      <c r="I4" s="80"/>
      <c r="J4" s="63">
        <v>13</v>
      </c>
      <c r="K4" s="66">
        <v>15</v>
      </c>
      <c r="L4" s="65"/>
      <c r="M4" s="81"/>
      <c r="N4" s="63">
        <v>15</v>
      </c>
      <c r="O4" s="66">
        <v>17</v>
      </c>
      <c r="P4" s="65">
        <v>5</v>
      </c>
      <c r="Q4" s="81">
        <v>11</v>
      </c>
      <c r="R4" s="135">
        <f>P5+L5+H5</f>
        <v>3</v>
      </c>
      <c r="S4" s="137">
        <f>R4+R6</f>
        <v>3</v>
      </c>
      <c r="T4" s="140">
        <f>J4+J5+L4+N4+N5+P4+H4+F4+F5</f>
        <v>75</v>
      </c>
      <c r="U4" s="142">
        <f>K5+K4+M4+O5+O4+Q4+I4+G4+G5</f>
        <v>101</v>
      </c>
      <c r="V4" s="146">
        <f>T4+T6</f>
        <v>75</v>
      </c>
      <c r="W4" s="149">
        <f>U4+U6</f>
        <v>101</v>
      </c>
      <c r="X4" s="155" t="s">
        <v>42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0.16666666666666666</v>
      </c>
      <c r="AC4" s="152">
        <f>V4/W4</f>
        <v>0.7425742574257426</v>
      </c>
    </row>
    <row r="5" spans="1:29" ht="15.75" customHeight="1" thickBot="1">
      <c r="A5" s="124"/>
      <c r="B5" s="129"/>
      <c r="C5" s="130"/>
      <c r="D5" s="130"/>
      <c r="E5" s="131"/>
      <c r="F5" s="78">
        <v>9</v>
      </c>
      <c r="G5" s="79">
        <v>15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8</v>
      </c>
      <c r="K5" s="79">
        <v>15</v>
      </c>
      <c r="L5" s="153">
        <f>IF(AND(J4=0,J5=0),0,1)*0+IF(AND(J4&gt;K4,J5&gt;K5),1,0)*2+IF(AND(J4&lt;K4,J5&lt;K5),1,0)*IF(AND(J4=0,J5=0),0,1)+IF(L4&gt;M4,1,0)*2+IF(L4&lt;M4,1,0)*1</f>
        <v>1</v>
      </c>
      <c r="M5" s="154"/>
      <c r="N5" s="78">
        <v>15</v>
      </c>
      <c r="O5" s="79">
        <v>13</v>
      </c>
      <c r="P5" s="153">
        <f>IF(AND(N4=0,N5=0),0,1)*0+IF(AND(N4&gt;O4,N5&gt;O5),1,0)*2+IF(AND(N4&lt;O4,N5&lt;O5),1,0)*IF(AND(N4=0,N5=0),0,1)+IF(P4&gt;Q4,1,0)*2+IF(P4&lt;Q4,1,0)*1</f>
        <v>1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95"/>
      <c r="Q6" s="97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25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90">
        <f>IF(AND(N6=0,N7=0),0,1)*0+IF(AND(N6&gt;O6,N7&gt;O7),1,0)*2+IF(AND(N6&lt;O6,N7&lt;O7),1,0)*IF(AND(N6=0,N7=0),0,1)+IF(P6&gt;Q6,1,0)*2+IF(P6&lt;Q6,1,0)*1</f>
        <v>0</v>
      </c>
      <c r="Q7" s="190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51</v>
      </c>
      <c r="B8" s="3">
        <f>G4</f>
        <v>15</v>
      </c>
      <c r="C8" s="4">
        <f>F4</f>
        <v>10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>
        <v>15</v>
      </c>
      <c r="K8" s="102">
        <v>7</v>
      </c>
      <c r="L8" s="103"/>
      <c r="M8" s="104"/>
      <c r="N8" s="105">
        <v>15</v>
      </c>
      <c r="O8" s="106">
        <v>11</v>
      </c>
      <c r="P8" s="103"/>
      <c r="Q8" s="104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51</v>
      </c>
      <c r="V8" s="140">
        <f>T8+T10</f>
        <v>90</v>
      </c>
      <c r="W8" s="142">
        <f>U8+U10</f>
        <v>51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1.7647058823529411</v>
      </c>
    </row>
    <row r="9" spans="1:29" ht="15.75" customHeight="1" thickBot="1" thickTop="1">
      <c r="A9" s="160"/>
      <c r="B9" s="11">
        <f>G5</f>
        <v>15</v>
      </c>
      <c r="C9" s="12">
        <f>F5</f>
        <v>9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91"/>
      <c r="G9" s="191"/>
      <c r="H9" s="191"/>
      <c r="I9" s="191"/>
      <c r="J9" s="107">
        <v>15</v>
      </c>
      <c r="K9" s="108">
        <v>5</v>
      </c>
      <c r="L9" s="189">
        <f>IF(AND(J8=0,J9=0),0,1)*0+IF(AND(J8&gt;K8,J9&gt;K9),1,0)*2+IF(AND(J8&lt;K8,J9&lt;K9),1,0)*IF(AND(J8=0,J9=0),0,1)+IF(L8&gt;M8,1,0)*2+IF(L8&lt;M8,1,0)*1</f>
        <v>2</v>
      </c>
      <c r="M9" s="189"/>
      <c r="N9" s="107">
        <v>15</v>
      </c>
      <c r="O9" s="108">
        <v>9</v>
      </c>
      <c r="P9" s="189">
        <f>IF(AND(N8=0,N9=0),0,1)*0+IF(AND(N8&gt;O8,N9&gt;O9),1,0)*2+IF(AND(N8&lt;O8,N9&lt;O9),1,0)*IF(AND(N8=0,N9=0),0,1)+IF(P8&gt;Q8,1,0)*2+IF(P8&lt;Q8,1,0)*1</f>
        <v>2</v>
      </c>
      <c r="Q9" s="189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111"/>
      <c r="Q10" s="104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90">
        <f>IF(AND(N10=0,N11=0),0,1)*0+IF(AND(N10&gt;O10,N11&gt;O11),1,0)*2+IF(AND(N10&lt;O10,N11&lt;O11),1,0)*IF(AND(N10=0,N11=0),0,1)+IF(P10&gt;Q10,1,0)*2+IF(P10&lt;Q10,1,0)*1</f>
        <v>0</v>
      </c>
      <c r="Q11" s="190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52</v>
      </c>
      <c r="B12" s="7">
        <f>K4</f>
        <v>15</v>
      </c>
      <c r="C12" s="21">
        <f>J4</f>
        <v>13</v>
      </c>
      <c r="D12" s="22">
        <f>M4</f>
        <v>0</v>
      </c>
      <c r="E12" s="23">
        <f>L4</f>
        <v>0</v>
      </c>
      <c r="F12" s="24">
        <f>K8</f>
        <v>7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15</v>
      </c>
      <c r="O12" s="59">
        <v>10</v>
      </c>
      <c r="P12" s="56">
        <v>9</v>
      </c>
      <c r="Q12" s="47">
        <v>11</v>
      </c>
      <c r="R12" s="135">
        <f>P13+H13+D13</f>
        <v>4</v>
      </c>
      <c r="S12" s="137">
        <f>R12+R14</f>
        <v>4</v>
      </c>
      <c r="T12" s="140">
        <f>H12+F12+F13+D12+B12+B13+N12+N13+P12</f>
        <v>79</v>
      </c>
      <c r="U12" s="142">
        <f>I12+G12+G13+E12+C12+C13+O13+O12+Q12</f>
        <v>87</v>
      </c>
      <c r="V12" s="140">
        <f>T12+T14</f>
        <v>79</v>
      </c>
      <c r="W12" s="142">
        <f>U12+U14</f>
        <v>87</v>
      </c>
      <c r="X12" s="155" t="s">
        <v>41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22">
        <f>Z12/AA12</f>
        <v>0.75</v>
      </c>
      <c r="AC12" s="152">
        <f>V12/W12</f>
        <v>0.9080459770114943</v>
      </c>
    </row>
    <row r="13" spans="1:29" ht="15.75" customHeight="1" thickBot="1">
      <c r="A13" s="160"/>
      <c r="B13" s="28">
        <f>K5</f>
        <v>15</v>
      </c>
      <c r="C13" s="29">
        <f>J5</f>
        <v>8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5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13</v>
      </c>
      <c r="O13" s="62">
        <v>15</v>
      </c>
      <c r="P13" s="153">
        <f>IF(AND(N12=0,N13=0),0,1)*0+IF(AND(N12&gt;O12,N13&gt;O13),1,0)*2+IF(AND(N12&lt;O12,N13&lt;O13),1,0)*IF(AND(N12=0,N13=0),0,1)+IF(P12&gt;Q12,1,0)*2+IF(P12&lt;Q12,1,0)*1</f>
        <v>1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50"/>
      <c r="Q14" s="47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51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53</v>
      </c>
      <c r="B16" s="7">
        <f>O4</f>
        <v>17</v>
      </c>
      <c r="C16" s="21">
        <f>N4</f>
        <v>15</v>
      </c>
      <c r="D16" s="22">
        <f>Q4</f>
        <v>11</v>
      </c>
      <c r="E16" s="23">
        <f>P4</f>
        <v>5</v>
      </c>
      <c r="F16" s="24">
        <f>O8</f>
        <v>11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10</v>
      </c>
      <c r="K16" s="8">
        <f>N12</f>
        <v>15</v>
      </c>
      <c r="L16" s="9">
        <f>Q12</f>
        <v>11</v>
      </c>
      <c r="M16" s="47">
        <f>P12</f>
        <v>9</v>
      </c>
      <c r="N16" s="162"/>
      <c r="O16" s="163"/>
      <c r="P16" s="163"/>
      <c r="Q16" s="164"/>
      <c r="R16" s="135">
        <f>H17+D17+L17</f>
        <v>5</v>
      </c>
      <c r="S16" s="137">
        <f>R16+R18</f>
        <v>5</v>
      </c>
      <c r="T16" s="140">
        <f>J16+J17+L16+B16+B17+D16+F16+F17+H16</f>
        <v>97</v>
      </c>
      <c r="U16" s="142">
        <f>K17+K16+M16+C17+C16+E16+I16+G16+G17</f>
        <v>102</v>
      </c>
      <c r="V16" s="140">
        <f>T16+T18</f>
        <v>97</v>
      </c>
      <c r="W16" s="142">
        <f>U16+U18</f>
        <v>102</v>
      </c>
      <c r="X16" s="155" t="s">
        <v>40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>Z16/AA16</f>
        <v>1</v>
      </c>
      <c r="AC16" s="152">
        <f>V16/W16</f>
        <v>0.9509803921568627</v>
      </c>
    </row>
    <row r="17" spans="1:29" ht="15.75" customHeight="1" thickBot="1">
      <c r="A17" s="160"/>
      <c r="B17" s="28">
        <f>O5</f>
        <v>13</v>
      </c>
      <c r="C17" s="29">
        <f>N5</f>
        <v>15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14">
        <f>O9</f>
        <v>9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13">
        <f>O13</f>
        <v>15</v>
      </c>
      <c r="K17" s="14">
        <f>N13</f>
        <v>13</v>
      </c>
      <c r="L17" s="153">
        <f>IF(AND(J16=0,J17=0),0,1)*0+IF(AND(J16&gt;K16,J17&gt;K17),1,0)*2+IF(AND(J16&lt;K16,J17&lt;K17),1,0)*IF(AND(J16=0,J17=0),0,1)+IF(L16&gt;M16,1,0)*2+IF(L16&lt;M16,1,0)*1</f>
        <v>2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A12:A15"/>
    <mergeCell ref="J12:M15"/>
    <mergeCell ref="Z16:Z19"/>
    <mergeCell ref="AA16:AA19"/>
    <mergeCell ref="AB16:AB19"/>
    <mergeCell ref="D17:E17"/>
    <mergeCell ref="H17:I17"/>
    <mergeCell ref="L17:M17"/>
    <mergeCell ref="A16:A19"/>
    <mergeCell ref="N16:Q19"/>
    <mergeCell ref="W16:W19"/>
    <mergeCell ref="D19:E19"/>
    <mergeCell ref="H19:I19"/>
    <mergeCell ref="L19:M19"/>
    <mergeCell ref="W12:W15"/>
    <mergeCell ref="D15:E15"/>
    <mergeCell ref="H15:I15"/>
    <mergeCell ref="P13:Q13"/>
    <mergeCell ref="P15:Q15"/>
    <mergeCell ref="R12:R13"/>
    <mergeCell ref="S12:S15"/>
    <mergeCell ref="T12:T13"/>
    <mergeCell ref="D13:E13"/>
    <mergeCell ref="H13:I13"/>
    <mergeCell ref="Z8:Z11"/>
    <mergeCell ref="AA8:AA11"/>
    <mergeCell ref="W8:W11"/>
    <mergeCell ref="D11:E11"/>
    <mergeCell ref="L9:M9"/>
    <mergeCell ref="P9:Q9"/>
    <mergeCell ref="AB8:AB11"/>
    <mergeCell ref="D9:E9"/>
    <mergeCell ref="A4:A7"/>
    <mergeCell ref="B4:E7"/>
    <mergeCell ref="L11:M11"/>
    <mergeCell ref="P11:Q11"/>
    <mergeCell ref="U4:U5"/>
    <mergeCell ref="V4:V7"/>
    <mergeCell ref="A8:A11"/>
    <mergeCell ref="F8:I11"/>
    <mergeCell ref="P5:Q5"/>
    <mergeCell ref="H7:I7"/>
    <mergeCell ref="L7:M7"/>
    <mergeCell ref="P7:Q7"/>
    <mergeCell ref="B3:E3"/>
    <mergeCell ref="F3:I3"/>
    <mergeCell ref="J3:M3"/>
    <mergeCell ref="N3:Q3"/>
    <mergeCell ref="H5:I5"/>
    <mergeCell ref="L5:M5"/>
    <mergeCell ref="V3:W3"/>
    <mergeCell ref="A1:X1"/>
    <mergeCell ref="R3:S3"/>
    <mergeCell ref="T3:U3"/>
    <mergeCell ref="AC8:AC11"/>
    <mergeCell ref="R10:R11"/>
    <mergeCell ref="T10:T11"/>
    <mergeCell ref="U10:U11"/>
    <mergeCell ref="Z4:Z7"/>
    <mergeCell ref="AA4:AA7"/>
    <mergeCell ref="W4:W7"/>
    <mergeCell ref="R4:R5"/>
    <mergeCell ref="S4:S7"/>
    <mergeCell ref="T4:T5"/>
    <mergeCell ref="AC4:AC7"/>
    <mergeCell ref="R6:R7"/>
    <mergeCell ref="T6:T7"/>
    <mergeCell ref="U6:U7"/>
    <mergeCell ref="X4:X7"/>
    <mergeCell ref="AB4:AB7"/>
    <mergeCell ref="R8:R9"/>
    <mergeCell ref="S8:S11"/>
    <mergeCell ref="T8:T9"/>
    <mergeCell ref="U8:U9"/>
    <mergeCell ref="V8:V11"/>
    <mergeCell ref="X8:X11"/>
    <mergeCell ref="AC16:AC19"/>
    <mergeCell ref="R18:R19"/>
    <mergeCell ref="T18:T19"/>
    <mergeCell ref="U18:U19"/>
    <mergeCell ref="X12:X15"/>
    <mergeCell ref="Z12:Z15"/>
    <mergeCell ref="U12:U13"/>
    <mergeCell ref="V12:V15"/>
    <mergeCell ref="AA12:AA15"/>
    <mergeCell ref="AB12:AB15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showZeros="0" tabSelected="1" zoomScalePageLayoutView="0" workbookViewId="0" topLeftCell="A1">
      <selection activeCell="T21" sqref="T21"/>
    </sheetView>
  </sheetViews>
  <sheetFormatPr defaultColWidth="9.140625" defaultRowHeight="15"/>
  <cols>
    <col min="1" max="1" width="19.140625" style="0" customWidth="1"/>
    <col min="2" max="17" width="3.8515625" style="0" customWidth="1"/>
    <col min="18" max="18" width="4.421875" style="0" customWidth="1"/>
    <col min="19" max="19" width="4.28125" style="0" customWidth="1"/>
    <col min="20" max="20" width="4.140625" style="0" customWidth="1"/>
    <col min="21" max="21" width="4.28125" style="0" customWidth="1"/>
    <col min="22" max="23" width="4.57421875" style="0" customWidth="1"/>
    <col min="24" max="24" width="7.8515625" style="0" customWidth="1"/>
    <col min="25" max="25" width="14.421875" style="0" customWidth="1"/>
    <col min="26" max="26" width="9.57421875" style="0" customWidth="1"/>
    <col min="27" max="27" width="10.140625" style="0" customWidth="1"/>
    <col min="28" max="28" width="9.140625" style="0" customWidth="1"/>
    <col min="29" max="29" width="13.421875" style="0" customWidth="1"/>
  </cols>
  <sheetData>
    <row r="1" spans="1:24" ht="36.75" customHeight="1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59.2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59" t="s">
        <v>54</v>
      </c>
      <c r="B4" s="126"/>
      <c r="C4" s="127"/>
      <c r="D4" s="127"/>
      <c r="E4" s="128"/>
      <c r="F4" s="63">
        <v>9</v>
      </c>
      <c r="G4" s="64">
        <v>15</v>
      </c>
      <c r="H4" s="65"/>
      <c r="I4" s="80"/>
      <c r="J4" s="63">
        <v>15</v>
      </c>
      <c r="K4" s="66">
        <v>11</v>
      </c>
      <c r="L4" s="65">
        <v>11</v>
      </c>
      <c r="M4" s="81">
        <v>7</v>
      </c>
      <c r="N4" s="63">
        <v>15</v>
      </c>
      <c r="O4" s="66">
        <v>6</v>
      </c>
      <c r="P4" s="65">
        <v>11</v>
      </c>
      <c r="Q4" s="81">
        <v>7</v>
      </c>
      <c r="R4" s="135">
        <f>P5+L5+H5</f>
        <v>5</v>
      </c>
      <c r="S4" s="137">
        <f>R4+R6</f>
        <v>5</v>
      </c>
      <c r="T4" s="140">
        <f>J4+J5+L4+N4+N5+P4+H4+F4+F5</f>
        <v>93</v>
      </c>
      <c r="U4" s="142">
        <f>K5+K4+M4+O5+O4+Q4+I4+G4+G5</f>
        <v>91</v>
      </c>
      <c r="V4" s="146">
        <f>T4+T6</f>
        <v>93</v>
      </c>
      <c r="W4" s="149">
        <f>U4+U6</f>
        <v>91</v>
      </c>
      <c r="X4" s="155" t="s">
        <v>40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22">
        <f>Z4/AA4</f>
        <v>1</v>
      </c>
      <c r="AC4" s="152">
        <f>V4/W4</f>
        <v>1.021978021978022</v>
      </c>
    </row>
    <row r="5" spans="1:29" ht="15.75" customHeight="1" thickBot="1">
      <c r="A5" s="160"/>
      <c r="B5" s="129"/>
      <c r="C5" s="130"/>
      <c r="D5" s="130"/>
      <c r="E5" s="131"/>
      <c r="F5" s="78">
        <v>6</v>
      </c>
      <c r="G5" s="79">
        <v>15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13</v>
      </c>
      <c r="K5" s="79">
        <v>15</v>
      </c>
      <c r="L5" s="153">
        <f>IF(AND(J4=0,J5=0),0,1)*0+IF(AND(J4&gt;K4,J5&gt;K5),1,0)*2+IF(AND(J4&lt;K4,J5&lt;K5),1,0)*IF(AND(J4=0,J5=0),0,1)+IF(L4&gt;M4,1,0)*2+IF(L4&lt;M4,1,0)*1</f>
        <v>2</v>
      </c>
      <c r="M5" s="154"/>
      <c r="N5" s="78">
        <v>13</v>
      </c>
      <c r="O5" s="79">
        <v>15</v>
      </c>
      <c r="P5" s="153">
        <f>IF(AND(N4=0,N5=0),0,1)*0+IF(AND(N4&gt;O4,N5&gt;O5),1,0)*2+IF(AND(N4&lt;O4,N5&lt;O5),1,0)*IF(AND(N4=0,N5=0),0,1)+IF(P4&gt;Q4,1,0)*2+IF(P4&lt;Q4,1,0)*1</f>
        <v>2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60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61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12</v>
      </c>
      <c r="B8" s="3">
        <f>G4</f>
        <v>15</v>
      </c>
      <c r="C8" s="4">
        <f>F4</f>
        <v>9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>
        <v>15</v>
      </c>
      <c r="K8" s="102">
        <v>8</v>
      </c>
      <c r="L8" s="103"/>
      <c r="M8" s="104"/>
      <c r="N8" s="105">
        <v>15</v>
      </c>
      <c r="O8" s="106">
        <v>9</v>
      </c>
      <c r="P8" s="88"/>
      <c r="Q8" s="72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52</v>
      </c>
      <c r="V8" s="140">
        <f>T8+T10</f>
        <v>90</v>
      </c>
      <c r="W8" s="142">
        <f>U8+U10</f>
        <v>52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1.7307692307692308</v>
      </c>
    </row>
    <row r="9" spans="1:29" ht="15.75" customHeight="1" thickBot="1" thickTop="1">
      <c r="A9" s="160"/>
      <c r="B9" s="11">
        <f>G5</f>
        <v>15</v>
      </c>
      <c r="C9" s="12">
        <f>F5</f>
        <v>6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91"/>
      <c r="G9" s="191"/>
      <c r="H9" s="191"/>
      <c r="I9" s="191"/>
      <c r="J9" s="107">
        <v>15</v>
      </c>
      <c r="K9" s="108">
        <v>11</v>
      </c>
      <c r="L9" s="189">
        <f>IF(AND(J8=0,J9=0),0,1)*0+IF(AND(J8&gt;K8,J9&gt;K9),1,0)*2+IF(AND(J8&lt;K8,J9&lt;K9),1,0)*IF(AND(J8=0,J9=0),0,1)+IF(L8&gt;M8,1,0)*2+IF(L8&lt;M8,1,0)*1</f>
        <v>2</v>
      </c>
      <c r="M9" s="189"/>
      <c r="N9" s="107">
        <v>15</v>
      </c>
      <c r="O9" s="108">
        <v>9</v>
      </c>
      <c r="P9" s="153">
        <f>IF(AND(N8=0,N9=0),0,1)*0+IF(AND(N8&gt;O8,N9&gt;O9),1,0)*2+IF(AND(N8&lt;O8,N9&lt;O9),1,0)*IF(AND(N8=0,N9=0),0,1)+IF(P8&gt;Q8,1,0)*2+IF(P8&lt;Q8,1,0)*1</f>
        <v>2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29</v>
      </c>
      <c r="B12" s="7">
        <f>K4</f>
        <v>11</v>
      </c>
      <c r="C12" s="21">
        <f>J4</f>
        <v>15</v>
      </c>
      <c r="D12" s="22">
        <f>M4</f>
        <v>7</v>
      </c>
      <c r="E12" s="23">
        <f>L4</f>
        <v>11</v>
      </c>
      <c r="F12" s="24">
        <f>K8</f>
        <v>8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15</v>
      </c>
      <c r="O12" s="59">
        <v>8</v>
      </c>
      <c r="P12" s="56"/>
      <c r="Q12" s="47"/>
      <c r="R12" s="135">
        <f>P13+H13+D13</f>
        <v>4</v>
      </c>
      <c r="S12" s="137">
        <f>R12+R14</f>
        <v>4</v>
      </c>
      <c r="T12" s="140">
        <f>H12+F12+F13+D12+B12+B13+N12+N13+P12</f>
        <v>83</v>
      </c>
      <c r="U12" s="142">
        <f>I12+G12+G13+E12+C12+C13+O13+O12+Q12</f>
        <v>91</v>
      </c>
      <c r="V12" s="140">
        <f>T12+T14</f>
        <v>83</v>
      </c>
      <c r="W12" s="142">
        <f>U12+U14</f>
        <v>91</v>
      </c>
      <c r="X12" s="155" t="s">
        <v>41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22">
        <f>Z12/AA12</f>
        <v>0.75</v>
      </c>
      <c r="AC12" s="152">
        <f>V12/W12</f>
        <v>0.9120879120879121</v>
      </c>
    </row>
    <row r="13" spans="1:29" ht="16.5" customHeight="1" thickBot="1">
      <c r="A13" s="160"/>
      <c r="B13" s="28">
        <f>K5</f>
        <v>15</v>
      </c>
      <c r="C13" s="29">
        <f>J5</f>
        <v>13</v>
      </c>
      <c r="D13" s="153">
        <f>IF(AND(B12=0,B13=0),0,1)*0+IF(AND(B12&gt;C12,B13&gt;C13),1,0)*2+IF(AND(B12&lt;C12,B13&lt;C13),1,0)*IF(AND(B12=0,B13=0),0,1)+IF(D12&gt;E12,1,0)*2+IF(D12&lt;E12,1,0)*1</f>
        <v>1</v>
      </c>
      <c r="E13" s="154"/>
      <c r="F13" s="30">
        <f>K9</f>
        <v>11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16</v>
      </c>
      <c r="O13" s="62">
        <v>14</v>
      </c>
      <c r="P13" s="153">
        <f>IF(AND(N12=0,N13=0),0,1)*0+IF(AND(N12&gt;O12,N13&gt;O13),1,0)*2+IF(AND(N12&lt;O12,N13&lt;O13),1,0)*IF(AND(N12=0,N13=0),0,1)+IF(P12&gt;Q12,1,0)*2+IF(P12&lt;Q12,1,0)*1</f>
        <v>2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50"/>
      <c r="Q14" s="47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6.5" customHeight="1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51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23" t="s">
        <v>30</v>
      </c>
      <c r="B16" s="7">
        <f>O4</f>
        <v>6</v>
      </c>
      <c r="C16" s="21">
        <f>N4</f>
        <v>15</v>
      </c>
      <c r="D16" s="22">
        <f>Q4</f>
        <v>7</v>
      </c>
      <c r="E16" s="23">
        <f>P4</f>
        <v>11</v>
      </c>
      <c r="F16" s="24">
        <f>O8</f>
        <v>9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8</v>
      </c>
      <c r="K16" s="8">
        <f>N12</f>
        <v>15</v>
      </c>
      <c r="L16" s="9">
        <f>Q12</f>
        <v>0</v>
      </c>
      <c r="M16" s="47">
        <f>P12</f>
        <v>0</v>
      </c>
      <c r="N16" s="162"/>
      <c r="O16" s="163"/>
      <c r="P16" s="163"/>
      <c r="Q16" s="164"/>
      <c r="R16" s="135">
        <f>H17+D17+L17</f>
        <v>3</v>
      </c>
      <c r="S16" s="137">
        <f>R16+R18</f>
        <v>3</v>
      </c>
      <c r="T16" s="140">
        <f>J16+J17+L16+B16+B17+D16+F16+F17+H16</f>
        <v>68</v>
      </c>
      <c r="U16" s="142">
        <f>K17+K16+M16+C17+C16+E16+I16+G16+G17</f>
        <v>100</v>
      </c>
      <c r="V16" s="140">
        <f>T16+T18</f>
        <v>68</v>
      </c>
      <c r="W16" s="142">
        <f>U16+U18</f>
        <v>100</v>
      </c>
      <c r="X16" s="155" t="s">
        <v>42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>Z16/AA16</f>
        <v>0.16666666666666666</v>
      </c>
      <c r="AC16" s="152">
        <f>V16/W16</f>
        <v>0.68</v>
      </c>
    </row>
    <row r="17" spans="1:29" ht="15.75" customHeight="1" thickBot="1">
      <c r="A17" s="124"/>
      <c r="B17" s="28">
        <f>O5</f>
        <v>15</v>
      </c>
      <c r="C17" s="29">
        <f>N5</f>
        <v>13</v>
      </c>
      <c r="D17" s="153">
        <f>IF(AND(B16=0,B17=0),0,1)*0+IF(AND(B16&gt;C16,B17&gt;C17),1,0)*2+IF(AND(B16&lt;C16,B17&lt;C17),1,0)*IF(AND(B16=0,B17=0),0,1)+IF(D16&gt;E16,1,0)*2+IF(D16&lt;E16,1,0)*1</f>
        <v>1</v>
      </c>
      <c r="E17" s="154"/>
      <c r="F17" s="14">
        <f>O9</f>
        <v>9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13">
        <f>O13</f>
        <v>14</v>
      </c>
      <c r="K17" s="14">
        <f>N13</f>
        <v>16</v>
      </c>
      <c r="L17" s="153">
        <f>IF(AND(J16=0,J17=0),0,1)*0+IF(AND(J16&gt;K16,J17&gt;K17),1,0)*2+IF(AND(J16&lt;K16,J17&lt;K17),1,0)*IF(AND(J16=0,J17=0),0,1)+IF(L16&gt;M16,1,0)*2+IF(L16&lt;M16,1,0)*1</f>
        <v>1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2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92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A12:A15"/>
    <mergeCell ref="J12:M15"/>
    <mergeCell ref="Z16:Z19"/>
    <mergeCell ref="AA16:AA19"/>
    <mergeCell ref="AB16:AB19"/>
    <mergeCell ref="D17:E17"/>
    <mergeCell ref="H17:I17"/>
    <mergeCell ref="L17:M17"/>
    <mergeCell ref="A16:A19"/>
    <mergeCell ref="N16:Q19"/>
    <mergeCell ref="W16:W19"/>
    <mergeCell ref="D19:E19"/>
    <mergeCell ref="H19:I19"/>
    <mergeCell ref="L19:M19"/>
    <mergeCell ref="W12:W15"/>
    <mergeCell ref="D15:E15"/>
    <mergeCell ref="H15:I15"/>
    <mergeCell ref="P13:Q13"/>
    <mergeCell ref="P15:Q15"/>
    <mergeCell ref="R12:R13"/>
    <mergeCell ref="S12:S15"/>
    <mergeCell ref="T12:T13"/>
    <mergeCell ref="D13:E13"/>
    <mergeCell ref="H13:I13"/>
    <mergeCell ref="Z8:Z11"/>
    <mergeCell ref="AA8:AA11"/>
    <mergeCell ref="W8:W11"/>
    <mergeCell ref="D11:E11"/>
    <mergeCell ref="L9:M9"/>
    <mergeCell ref="P9:Q9"/>
    <mergeCell ref="AB8:AB11"/>
    <mergeCell ref="D9:E9"/>
    <mergeCell ref="A4:A7"/>
    <mergeCell ref="B4:E7"/>
    <mergeCell ref="L11:M11"/>
    <mergeCell ref="P11:Q11"/>
    <mergeCell ref="U4:U5"/>
    <mergeCell ref="V4:V7"/>
    <mergeCell ref="A8:A11"/>
    <mergeCell ref="F8:I11"/>
    <mergeCell ref="P5:Q5"/>
    <mergeCell ref="H7:I7"/>
    <mergeCell ref="L7:M7"/>
    <mergeCell ref="P7:Q7"/>
    <mergeCell ref="B3:E3"/>
    <mergeCell ref="F3:I3"/>
    <mergeCell ref="J3:M3"/>
    <mergeCell ref="N3:Q3"/>
    <mergeCell ref="H5:I5"/>
    <mergeCell ref="L5:M5"/>
    <mergeCell ref="V3:W3"/>
    <mergeCell ref="A1:X1"/>
    <mergeCell ref="R3:S3"/>
    <mergeCell ref="T3:U3"/>
    <mergeCell ref="AC8:AC11"/>
    <mergeCell ref="R10:R11"/>
    <mergeCell ref="T10:T11"/>
    <mergeCell ref="U10:U11"/>
    <mergeCell ref="Z4:Z7"/>
    <mergeCell ref="AA4:AA7"/>
    <mergeCell ref="W4:W7"/>
    <mergeCell ref="R4:R5"/>
    <mergeCell ref="S4:S7"/>
    <mergeCell ref="T4:T5"/>
    <mergeCell ref="AC4:AC7"/>
    <mergeCell ref="R6:R7"/>
    <mergeCell ref="T6:T7"/>
    <mergeCell ref="U6:U7"/>
    <mergeCell ref="X4:X7"/>
    <mergeCell ref="AB4:AB7"/>
    <mergeCell ref="R8:R9"/>
    <mergeCell ref="S8:S11"/>
    <mergeCell ref="T8:T9"/>
    <mergeCell ref="U8:U9"/>
    <mergeCell ref="V8:V11"/>
    <mergeCell ref="X8:X11"/>
    <mergeCell ref="AC16:AC19"/>
    <mergeCell ref="R18:R19"/>
    <mergeCell ref="T18:T19"/>
    <mergeCell ref="U18:U19"/>
    <mergeCell ref="X12:X15"/>
    <mergeCell ref="Z12:Z15"/>
    <mergeCell ref="U12:U13"/>
    <mergeCell ref="V12:V15"/>
    <mergeCell ref="AA12:AA15"/>
    <mergeCell ref="AB12:AB15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J24" sqref="J24"/>
    </sheetView>
  </sheetViews>
  <sheetFormatPr defaultColWidth="9.140625" defaultRowHeight="15"/>
  <cols>
    <col min="1" max="1" width="18.421875" style="0" customWidth="1"/>
    <col min="2" max="2" width="4.28125" style="0" customWidth="1"/>
    <col min="3" max="4" width="4.00390625" style="0" customWidth="1"/>
    <col min="5" max="5" width="3.8515625" style="0" customWidth="1"/>
    <col min="6" max="6" width="4.140625" style="0" customWidth="1"/>
    <col min="7" max="7" width="4.00390625" style="0" customWidth="1"/>
    <col min="8" max="9" width="3.8515625" style="0" customWidth="1"/>
    <col min="10" max="10" width="4.28125" style="0" customWidth="1"/>
    <col min="11" max="11" width="4.140625" style="0" customWidth="1"/>
    <col min="12" max="12" width="3.7109375" style="0" customWidth="1"/>
    <col min="13" max="13" width="3.8515625" style="0" customWidth="1"/>
    <col min="14" max="14" width="4.421875" style="0" customWidth="1"/>
    <col min="15" max="15" width="3.7109375" style="0" customWidth="1"/>
    <col min="16" max="16" width="4.57421875" style="0" customWidth="1"/>
    <col min="17" max="17" width="3.57421875" style="0" customWidth="1"/>
    <col min="18" max="19" width="4.421875" style="0" customWidth="1"/>
    <col min="20" max="20" width="6.00390625" style="0" customWidth="1"/>
    <col min="21" max="21" width="5.8515625" style="0" customWidth="1"/>
    <col min="22" max="22" width="5.7109375" style="0" customWidth="1"/>
    <col min="23" max="23" width="5.57421875" style="0" customWidth="1"/>
    <col min="24" max="24" width="8.57421875" style="0" customWidth="1"/>
    <col min="25" max="25" width="37.28125" style="0" customWidth="1"/>
    <col min="27" max="27" width="9.7109375" style="0" customWidth="1"/>
  </cols>
  <sheetData>
    <row r="1" spans="1:24" ht="34.5" customHeight="1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63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55</v>
      </c>
      <c r="B4" s="126"/>
      <c r="C4" s="127"/>
      <c r="D4" s="127"/>
      <c r="E4" s="128"/>
      <c r="F4" s="63">
        <v>3</v>
      </c>
      <c r="G4" s="64">
        <v>15</v>
      </c>
      <c r="H4" s="65"/>
      <c r="I4" s="80"/>
      <c r="J4" s="63">
        <v>6</v>
      </c>
      <c r="K4" s="66">
        <v>15</v>
      </c>
      <c r="L4" s="65"/>
      <c r="M4" s="81"/>
      <c r="N4" s="63">
        <v>9</v>
      </c>
      <c r="O4" s="66">
        <v>15</v>
      </c>
      <c r="P4" s="65"/>
      <c r="Q4" s="81"/>
      <c r="R4" s="135">
        <f>P5+L5+H5</f>
        <v>3</v>
      </c>
      <c r="S4" s="137">
        <f>R4+R6</f>
        <v>3</v>
      </c>
      <c r="T4" s="140">
        <f>J4+J5+L4+N4+N5+P4+H4+F4+F5</f>
        <v>37</v>
      </c>
      <c r="U4" s="142">
        <f>K5+K4+M4+O5+O4+Q4+I4+G4+G5</f>
        <v>90</v>
      </c>
      <c r="V4" s="146">
        <f>T4+T6</f>
        <v>37</v>
      </c>
      <c r="W4" s="149">
        <f>U4+U6</f>
        <v>90</v>
      </c>
      <c r="X4" s="155" t="s">
        <v>42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</v>
      </c>
      <c r="AC4" s="152">
        <f>V4/W4</f>
        <v>0.4111111111111111</v>
      </c>
    </row>
    <row r="5" spans="1:29" ht="15.75" customHeight="1" thickBot="1">
      <c r="A5" s="124"/>
      <c r="B5" s="129"/>
      <c r="C5" s="130"/>
      <c r="D5" s="130"/>
      <c r="E5" s="131"/>
      <c r="F5" s="78">
        <v>3</v>
      </c>
      <c r="G5" s="79">
        <v>15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11</v>
      </c>
      <c r="K5" s="79">
        <v>15</v>
      </c>
      <c r="L5" s="153">
        <f>IF(AND(J4=0,J5=0),0,1)*0+IF(AND(J4&gt;K4,J5&gt;K5),1,0)*2+IF(AND(J4&lt;K4,J5&lt;K5),1,0)*IF(AND(J4=0,J5=0),0,1)+IF(L4&gt;M4,1,0)*2+IF(L4&lt;M4,1,0)*1</f>
        <v>1</v>
      </c>
      <c r="M5" s="154"/>
      <c r="N5" s="78">
        <v>5</v>
      </c>
      <c r="O5" s="79">
        <v>15</v>
      </c>
      <c r="P5" s="153">
        <f>IF(AND(N4=0,N5=0),0,1)*0+IF(AND(N4&gt;O4,N5&gt;O5),1,0)*2+IF(AND(N4&lt;O4,N5&lt;O5),1,0)*IF(AND(N4=0,N5=0),0,1)+IF(P4&gt;Q4,1,0)*2+IF(P4&lt;Q4,1,0)*1</f>
        <v>1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25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31</v>
      </c>
      <c r="B8" s="3">
        <f>G4</f>
        <v>15</v>
      </c>
      <c r="C8" s="4">
        <f>F4</f>
        <v>3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>
        <v>15</v>
      </c>
      <c r="K8" s="102">
        <v>3</v>
      </c>
      <c r="L8" s="103"/>
      <c r="M8" s="104"/>
      <c r="N8" s="105">
        <v>15</v>
      </c>
      <c r="O8" s="106">
        <v>6</v>
      </c>
      <c r="P8" s="88"/>
      <c r="Q8" s="72"/>
      <c r="R8" s="135">
        <f>P9+L9+D9</f>
        <v>6</v>
      </c>
      <c r="S8" s="137">
        <f>R8+R10</f>
        <v>6</v>
      </c>
      <c r="T8" s="140">
        <f>J8+J9+L8+N8+N9+P8+D8+B8+B9</f>
        <v>90</v>
      </c>
      <c r="U8" s="142">
        <f>K9+K8+M8+O9+O8+Q8+E8+C8+C9</f>
        <v>25</v>
      </c>
      <c r="V8" s="140">
        <f>T8+T10</f>
        <v>90</v>
      </c>
      <c r="W8" s="142">
        <f>U8+U10</f>
        <v>25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>Z8/AA8</f>
        <v>#DIV/0!</v>
      </c>
      <c r="AC8" s="152">
        <f>V8/W8</f>
        <v>3.6</v>
      </c>
    </row>
    <row r="9" spans="1:29" ht="16.5" customHeight="1" thickBot="1" thickTop="1">
      <c r="A9" s="160"/>
      <c r="B9" s="11">
        <f>G5</f>
        <v>15</v>
      </c>
      <c r="C9" s="12">
        <f>F5</f>
        <v>3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91"/>
      <c r="G9" s="191"/>
      <c r="H9" s="191"/>
      <c r="I9" s="191"/>
      <c r="J9" s="107">
        <v>15</v>
      </c>
      <c r="K9" s="108">
        <v>3</v>
      </c>
      <c r="L9" s="189">
        <f>IF(AND(J8=0,J9=0),0,1)*0+IF(AND(J8&gt;K8,J9&gt;K9),1,0)*2+IF(AND(J8&lt;K8,J9&lt;K9),1,0)*IF(AND(J8=0,J9=0),0,1)+IF(L8&gt;M8,1,0)*2+IF(L8&lt;M8,1,0)*1</f>
        <v>2</v>
      </c>
      <c r="M9" s="189"/>
      <c r="N9" s="107">
        <v>15</v>
      </c>
      <c r="O9" s="108">
        <v>7</v>
      </c>
      <c r="P9" s="153">
        <f>IF(AND(N8=0,N9=0),0,1)*0+IF(AND(N8&gt;O8,N9&gt;O9),1,0)*2+IF(AND(N8&lt;O8,N9&lt;O9),1,0)*IF(AND(N8=0,N9=0),0,1)+IF(P8&gt;Q8,1,0)*2+IF(P8&lt;Q8,1,0)*1</f>
        <v>2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6.5" customHeight="1" thickBot="1" thickTop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56</v>
      </c>
      <c r="B12" s="58">
        <f>K4</f>
        <v>15</v>
      </c>
      <c r="C12" s="21">
        <f>J4</f>
        <v>6</v>
      </c>
      <c r="D12" s="22">
        <f>M4</f>
        <v>0</v>
      </c>
      <c r="E12" s="23">
        <f>L4</f>
        <v>0</v>
      </c>
      <c r="F12" s="24">
        <f>K8</f>
        <v>3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6</v>
      </c>
      <c r="O12" s="59">
        <v>15</v>
      </c>
      <c r="P12" s="88"/>
      <c r="Q12" s="72">
        <v>11</v>
      </c>
      <c r="R12" s="135">
        <f>P13+H13+D13</f>
        <v>4</v>
      </c>
      <c r="S12" s="137">
        <f>R12+R14</f>
        <v>4</v>
      </c>
      <c r="T12" s="140">
        <f>H12+F12+F13+D12+B12+B13+N12+N13+P12</f>
        <v>57</v>
      </c>
      <c r="U12" s="142">
        <f>I12+G12+G13+E12+C12+C13+O13+O12+Q12</f>
        <v>80</v>
      </c>
      <c r="V12" s="140">
        <f>T12+T14</f>
        <v>57</v>
      </c>
      <c r="W12" s="142">
        <f>U12+U14</f>
        <v>80</v>
      </c>
      <c r="X12" s="155" t="s">
        <v>41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22">
        <f>Z12/AA12</f>
        <v>0.75</v>
      </c>
      <c r="AC12" s="152">
        <f>V12/W12</f>
        <v>0.7125</v>
      </c>
    </row>
    <row r="13" spans="1:29" ht="16.5" customHeight="1" thickBot="1">
      <c r="A13" s="160"/>
      <c r="B13" s="28">
        <f>K5</f>
        <v>15</v>
      </c>
      <c r="C13" s="29">
        <f>J5</f>
        <v>11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3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15</v>
      </c>
      <c r="O13" s="62">
        <v>7</v>
      </c>
      <c r="P13" s="153">
        <f>IF(AND(N12=0,N13=0),0,1)*0+IF(AND(N12&gt;O12,N13&gt;O13),1,0)*2+IF(AND(N12&lt;O12,N13&lt;O13),1,0)*IF(AND(N12=0,N13=0),0,1)+IF(P12&gt;Q12,1,0)*2+IF(P12&lt;Q12,1,0)*1</f>
        <v>1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6.5" customHeight="1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57</v>
      </c>
      <c r="B16" s="58">
        <f>O4</f>
        <v>15</v>
      </c>
      <c r="C16" s="21">
        <f>N4</f>
        <v>9</v>
      </c>
      <c r="D16" s="22">
        <f>Q4</f>
        <v>0</v>
      </c>
      <c r="E16" s="23">
        <f>P4</f>
        <v>0</v>
      </c>
      <c r="F16" s="24">
        <f>O8</f>
        <v>6</v>
      </c>
      <c r="G16" s="25">
        <f>N8</f>
        <v>15</v>
      </c>
      <c r="H16" s="26">
        <f>Q8</f>
        <v>0</v>
      </c>
      <c r="I16" s="27">
        <f>P8</f>
        <v>0</v>
      </c>
      <c r="J16" s="60">
        <f>O12</f>
        <v>15</v>
      </c>
      <c r="K16" s="59">
        <f>N12</f>
        <v>6</v>
      </c>
      <c r="L16" s="9">
        <f>Q12</f>
        <v>11</v>
      </c>
      <c r="M16" s="72">
        <f>P12</f>
        <v>0</v>
      </c>
      <c r="N16" s="162"/>
      <c r="O16" s="163"/>
      <c r="P16" s="163"/>
      <c r="Q16" s="164"/>
      <c r="R16" s="135">
        <f>H17+D17+L17</f>
        <v>5</v>
      </c>
      <c r="S16" s="137">
        <f>R16+R18</f>
        <v>5</v>
      </c>
      <c r="T16" s="140">
        <f>J16+J17+L16+B16+B17+D16+F16+F17+H16</f>
        <v>76</v>
      </c>
      <c r="U16" s="142">
        <f>K17+K16+M16+C17+C16+E16+I16+G16+G17</f>
        <v>65</v>
      </c>
      <c r="V16" s="140">
        <f>T16+T18</f>
        <v>76</v>
      </c>
      <c r="W16" s="142">
        <f>U16+U18</f>
        <v>65</v>
      </c>
      <c r="X16" s="155" t="s">
        <v>40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22">
        <f>Z16/AA16</f>
        <v>1.3333333333333333</v>
      </c>
      <c r="AC16" s="152">
        <f>V16/W16</f>
        <v>1.1692307692307693</v>
      </c>
    </row>
    <row r="17" spans="1:29" ht="15.75" customHeight="1" thickBot="1">
      <c r="A17" s="160"/>
      <c r="B17" s="28">
        <f>O5</f>
        <v>15</v>
      </c>
      <c r="C17" s="29">
        <f>N5</f>
        <v>5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62">
        <f>O9</f>
        <v>7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61">
        <f>O13</f>
        <v>7</v>
      </c>
      <c r="K17" s="62">
        <f>N13</f>
        <v>15</v>
      </c>
      <c r="L17" s="153">
        <f>IF(AND(J16=0,J17=0),0,1)*0+IF(AND(J16&gt;K16,J17&gt;K17),1,0)*2+IF(AND(J16&lt;K16,J17&lt;K17),1,0)*IF(AND(J16=0,J17=0),0,1)+IF(L16&gt;M16,1,0)*2+IF(L16&lt;M16,1,0)*1</f>
        <v>2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5.75" thickTop="1"/>
    <row r="22" ht="15">
      <c r="A22" t="s">
        <v>5</v>
      </c>
    </row>
  </sheetData>
  <sheetProtection/>
  <mergeCells count="96"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W4:W7"/>
    <mergeCell ref="X4:X7"/>
    <mergeCell ref="R6:R7"/>
    <mergeCell ref="T6:T7"/>
    <mergeCell ref="U6:U7"/>
    <mergeCell ref="U4:U5"/>
    <mergeCell ref="U8:U9"/>
    <mergeCell ref="L9:M9"/>
    <mergeCell ref="P9:Q9"/>
    <mergeCell ref="L11:M11"/>
    <mergeCell ref="P11:Q11"/>
    <mergeCell ref="A8:A11"/>
    <mergeCell ref="F8:I11"/>
    <mergeCell ref="R8:R9"/>
    <mergeCell ref="S8:S11"/>
    <mergeCell ref="T8:T9"/>
    <mergeCell ref="T12:T13"/>
    <mergeCell ref="H15:I15"/>
    <mergeCell ref="V8:V11"/>
    <mergeCell ref="W8:W11"/>
    <mergeCell ref="X8:X11"/>
    <mergeCell ref="D9:E9"/>
    <mergeCell ref="R10:R11"/>
    <mergeCell ref="T10:T11"/>
    <mergeCell ref="U10:U11"/>
    <mergeCell ref="D11:E11"/>
    <mergeCell ref="P13:Q13"/>
    <mergeCell ref="P15:Q15"/>
    <mergeCell ref="A12:A15"/>
    <mergeCell ref="J12:M15"/>
    <mergeCell ref="R12:R13"/>
    <mergeCell ref="S12:S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U16:U17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Z4:Z7"/>
    <mergeCell ref="AA4:AA7"/>
    <mergeCell ref="AB4:AB7"/>
    <mergeCell ref="Z8:Z11"/>
    <mergeCell ref="AA8:AA11"/>
    <mergeCell ref="AB8:AB11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3">
      <selection activeCell="H25" sqref="H25"/>
    </sheetView>
  </sheetViews>
  <sheetFormatPr defaultColWidth="9.140625" defaultRowHeight="15"/>
  <cols>
    <col min="1" max="1" width="19.140625" style="0" customWidth="1"/>
    <col min="2" max="17" width="3.8515625" style="0" customWidth="1"/>
    <col min="18" max="19" width="4.28125" style="0" customWidth="1"/>
    <col min="20" max="20" width="4.140625" style="0" customWidth="1"/>
    <col min="21" max="21" width="4.28125" style="0" customWidth="1"/>
    <col min="22" max="23" width="4.57421875" style="0" customWidth="1"/>
    <col min="24" max="24" width="7.7109375" style="0" customWidth="1"/>
    <col min="25" max="25" width="23.140625" style="0" customWidth="1"/>
    <col min="26" max="26" width="8.8515625" style="0" customWidth="1"/>
    <col min="27" max="27" width="9.8515625" style="0" customWidth="1"/>
    <col min="28" max="28" width="9.28125" style="0" customWidth="1"/>
    <col min="29" max="29" width="12.421875" style="0" customWidth="1"/>
  </cols>
  <sheetData>
    <row r="1" spans="1:24" ht="35.25" customHeight="1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60.7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58</v>
      </c>
      <c r="B4" s="126"/>
      <c r="C4" s="127"/>
      <c r="D4" s="127"/>
      <c r="E4" s="128"/>
      <c r="F4" s="63">
        <v>12</v>
      </c>
      <c r="G4" s="64">
        <v>15</v>
      </c>
      <c r="H4" s="65"/>
      <c r="I4" s="80"/>
      <c r="J4" s="63">
        <v>7</v>
      </c>
      <c r="K4" s="66">
        <v>15</v>
      </c>
      <c r="L4" s="65"/>
      <c r="M4" s="81"/>
      <c r="N4" s="63">
        <v>9</v>
      </c>
      <c r="O4" s="66">
        <v>15</v>
      </c>
      <c r="P4" s="65"/>
      <c r="Q4" s="81"/>
      <c r="R4" s="135">
        <f>P5+L5+H5</f>
        <v>3</v>
      </c>
      <c r="S4" s="137">
        <f>R4+R6</f>
        <v>3</v>
      </c>
      <c r="T4" s="140">
        <f>J4+J5+L4+N4+N5+P4+H4+F4+F5</f>
        <v>60</v>
      </c>
      <c r="U4" s="142">
        <f>K5+K4+M4+O5+O4+Q4+I4+G4+G5</f>
        <v>91</v>
      </c>
      <c r="V4" s="146">
        <f>T4+T6</f>
        <v>60</v>
      </c>
      <c r="W4" s="149">
        <f>U4+U6</f>
        <v>91</v>
      </c>
      <c r="X4" s="155" t="s">
        <v>42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0</v>
      </c>
      <c r="AC4" s="152">
        <f>V4/W4</f>
        <v>0.6593406593406593</v>
      </c>
    </row>
    <row r="5" spans="1:29" ht="15.75" customHeight="1" thickBot="1">
      <c r="A5" s="124"/>
      <c r="B5" s="129"/>
      <c r="C5" s="130"/>
      <c r="D5" s="130"/>
      <c r="E5" s="131"/>
      <c r="F5" s="78">
        <v>12</v>
      </c>
      <c r="G5" s="79">
        <v>15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14</v>
      </c>
      <c r="K5" s="79">
        <v>16</v>
      </c>
      <c r="L5" s="153">
        <f>IF(AND(J4=0,J5=0),0,1)*0+IF(AND(J4&gt;K4,J5&gt;K5),1,0)*2+IF(AND(J4&lt;K4,J5&lt;K5),1,0)*IF(AND(J4=0,J5=0),0,1)+IF(L4&gt;M4,1,0)*2+IF(L4&lt;M4,1,0)*1</f>
        <v>1</v>
      </c>
      <c r="M5" s="154"/>
      <c r="N5" s="78">
        <v>6</v>
      </c>
      <c r="O5" s="79">
        <v>15</v>
      </c>
      <c r="P5" s="153">
        <f>IF(AND(N4=0,N5=0),0,1)*0+IF(AND(N4&gt;O4,N5&gt;O5),1,0)*2+IF(AND(N4&lt;O4,N5&lt;O5),1,0)*IF(AND(N4=0,N5=0),0,1)+IF(P4&gt;Q4,1,0)*2+IF(P4&lt;Q4,1,0)*1</f>
        <v>1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84"/>
      <c r="Q6" s="81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25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44">
        <f>IF(AND(N6=0,N7=0),0,1)*0+IF(AND(N6&gt;O6,N7&gt;O7),1,0)*2+IF(AND(N6&lt;O6,N7&lt;O7),1,0)*IF(AND(N6=0,N7=0),0,1)+IF(P6&gt;Q6,1,0)*2+IF(P6&lt;Q6,1,0)*1</f>
        <v>0</v>
      </c>
      <c r="Q7" s="145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59</v>
      </c>
      <c r="B8" s="3">
        <f>G4</f>
        <v>15</v>
      </c>
      <c r="C8" s="4">
        <f>F4</f>
        <v>12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>
        <v>15</v>
      </c>
      <c r="K8" s="102">
        <v>8</v>
      </c>
      <c r="L8" s="103"/>
      <c r="M8" s="104"/>
      <c r="N8" s="105">
        <v>18</v>
      </c>
      <c r="O8" s="106">
        <v>16</v>
      </c>
      <c r="P8" s="88">
        <v>11</v>
      </c>
      <c r="Q8" s="72">
        <v>8</v>
      </c>
      <c r="R8" s="135">
        <f>P9+L9+D9</f>
        <v>6</v>
      </c>
      <c r="S8" s="137">
        <f>R8+R10</f>
        <v>6</v>
      </c>
      <c r="T8" s="140">
        <f>J8+J9+L8+N8+N9+P8+D8+B8+B9</f>
        <v>103</v>
      </c>
      <c r="U8" s="142">
        <f>K9+K8+M8+O9+O8+Q8+E8+C8+C9</f>
        <v>81</v>
      </c>
      <c r="V8" s="140">
        <f>T8+T10</f>
        <v>103</v>
      </c>
      <c r="W8" s="142">
        <f>U8+U10</f>
        <v>81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122">
        <f>Z8/AA8</f>
        <v>6</v>
      </c>
      <c r="AC8" s="152">
        <f>V8/W8</f>
        <v>1.271604938271605</v>
      </c>
    </row>
    <row r="9" spans="1:29" ht="15.75" customHeight="1" thickBot="1" thickTop="1">
      <c r="A9" s="160"/>
      <c r="B9" s="11">
        <f>G5</f>
        <v>15</v>
      </c>
      <c r="C9" s="12">
        <f>F5</f>
        <v>12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91"/>
      <c r="G9" s="191"/>
      <c r="H9" s="191"/>
      <c r="I9" s="191"/>
      <c r="J9" s="107">
        <v>15</v>
      </c>
      <c r="K9" s="108">
        <v>9</v>
      </c>
      <c r="L9" s="189">
        <f>IF(AND(J8=0,J9=0),0,1)*0+IF(AND(J8&gt;K8,J9&gt;K9),1,0)*2+IF(AND(J8&lt;K8,J9&lt;K9),1,0)*IF(AND(J8=0,J9=0),0,1)+IF(L8&gt;M8,1,0)*2+IF(L8&lt;M8,1,0)*1</f>
        <v>2</v>
      </c>
      <c r="M9" s="189"/>
      <c r="N9" s="107">
        <v>14</v>
      </c>
      <c r="O9" s="108">
        <v>16</v>
      </c>
      <c r="P9" s="153">
        <f>IF(AND(N8=0,N9=0),0,1)*0+IF(AND(N8&gt;O8,N9&gt;O9),1,0)*2+IF(AND(N8&lt;O8,N9&lt;O9),1,0)*IF(AND(N8=0,N9=0),0,1)+IF(P8&gt;Q8,1,0)*2+IF(P8&lt;Q8,1,0)*1</f>
        <v>2</v>
      </c>
      <c r="Q9" s="154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75"/>
      <c r="Q10" s="72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44">
        <f>IF(AND(N10=0,N11=0),0,1)*0+IF(AND(N10&gt;O10,N11&gt;O11),1,0)*2+IF(AND(N10&lt;O10,N11&lt;O11),1,0)*IF(AND(N10=0,N11=0),0,1)+IF(P10&gt;Q10,1,0)*2+IF(P10&lt;Q10,1,0)*1</f>
        <v>0</v>
      </c>
      <c r="Q11" s="145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32</v>
      </c>
      <c r="B12" s="58">
        <f>K4</f>
        <v>15</v>
      </c>
      <c r="C12" s="21">
        <f>J4</f>
        <v>7</v>
      </c>
      <c r="D12" s="22">
        <f>M4</f>
        <v>0</v>
      </c>
      <c r="E12" s="23">
        <f>L4</f>
        <v>0</v>
      </c>
      <c r="F12" s="24">
        <f>K8</f>
        <v>8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6</v>
      </c>
      <c r="O12" s="59">
        <v>15</v>
      </c>
      <c r="P12" s="88"/>
      <c r="Q12" s="72"/>
      <c r="R12" s="135">
        <f>P13+H13+D13</f>
        <v>4</v>
      </c>
      <c r="S12" s="137">
        <f>R12+R14</f>
        <v>4</v>
      </c>
      <c r="T12" s="140">
        <f>H12+F12+F13+D12+B12+B13+N12+N13+P12</f>
        <v>63</v>
      </c>
      <c r="U12" s="142">
        <f>I12+G12+G13+E12+C12+C13+O13+O12+Q12</f>
        <v>81</v>
      </c>
      <c r="V12" s="140">
        <f>T12+T14</f>
        <v>63</v>
      </c>
      <c r="W12" s="142">
        <f>U12+U14</f>
        <v>81</v>
      </c>
      <c r="X12" s="155" t="s">
        <v>41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22">
        <f>Z12/AA12</f>
        <v>0.5</v>
      </c>
      <c r="AC12" s="152">
        <f>V12/W12</f>
        <v>0.7777777777777778</v>
      </c>
    </row>
    <row r="13" spans="1:29" ht="15.75" customHeight="1" thickBot="1">
      <c r="A13" s="160"/>
      <c r="B13" s="28">
        <f>K5</f>
        <v>16</v>
      </c>
      <c r="C13" s="29">
        <f>J5</f>
        <v>14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9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9</v>
      </c>
      <c r="O13" s="62">
        <v>15</v>
      </c>
      <c r="P13" s="153">
        <f>IF(AND(N12=0,N13=0),0,1)*0+IF(AND(N12&gt;O12,N13&gt;O13),1,0)*2+IF(AND(N12&lt;O12,N13&lt;O13),1,0)*IF(AND(N12=0,N13=0),0,1)+IF(P12&gt;Q12,1,0)*2+IF(P12&lt;Q12,1,0)*1</f>
        <v>1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75"/>
      <c r="Q14" s="72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53">
        <f>IF(AND(N14=0,N15=0),0,1)*0+IF(AND(N14&gt;O14,N15&gt;O15),1,0)*2+IF(AND(N14&lt;O14,N15&lt;O15),1,0)*IF(AND(N14=0,N15=0),0,1)+IF(P14&gt;Q14,1,0)*2+IF(P14&lt;Q14,1,0)*1</f>
        <v>0</v>
      </c>
      <c r="Q15" s="154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60</v>
      </c>
      <c r="B16" s="58">
        <f>O4</f>
        <v>15</v>
      </c>
      <c r="C16" s="21">
        <f>N4</f>
        <v>9</v>
      </c>
      <c r="D16" s="22">
        <f>Q4</f>
        <v>0</v>
      </c>
      <c r="E16" s="23">
        <f>P4</f>
        <v>0</v>
      </c>
      <c r="F16" s="24">
        <f>O8</f>
        <v>16</v>
      </c>
      <c r="G16" s="25">
        <f>N8</f>
        <v>18</v>
      </c>
      <c r="H16" s="26">
        <f>Q8</f>
        <v>8</v>
      </c>
      <c r="I16" s="27">
        <f>P8</f>
        <v>11</v>
      </c>
      <c r="J16" s="60">
        <f>O12</f>
        <v>15</v>
      </c>
      <c r="K16" s="59">
        <f>N12</f>
        <v>6</v>
      </c>
      <c r="L16" s="9">
        <f>Q12</f>
        <v>0</v>
      </c>
      <c r="M16" s="72">
        <f>P12</f>
        <v>0</v>
      </c>
      <c r="N16" s="162"/>
      <c r="O16" s="163"/>
      <c r="P16" s="163"/>
      <c r="Q16" s="164"/>
      <c r="R16" s="135">
        <f>H17+D17+L17</f>
        <v>5</v>
      </c>
      <c r="S16" s="137">
        <f>R16+R18</f>
        <v>5</v>
      </c>
      <c r="T16" s="140">
        <f>J16+J17+L16+B16+B17+D16+F16+F17+H16</f>
        <v>100</v>
      </c>
      <c r="U16" s="142">
        <f>K17+K16+M16+C17+C16+E16+I16+G16+G17</f>
        <v>73</v>
      </c>
      <c r="V16" s="140">
        <f>T16+T18</f>
        <v>100</v>
      </c>
      <c r="W16" s="142">
        <f>U16+U18</f>
        <v>73</v>
      </c>
      <c r="X16" s="155" t="s">
        <v>40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22">
        <f>Z16/AA16</f>
        <v>2.5</v>
      </c>
      <c r="AC16" s="152">
        <f>V16/W16</f>
        <v>1.36986301369863</v>
      </c>
    </row>
    <row r="17" spans="1:29" ht="15.75" customHeight="1" thickBot="1">
      <c r="A17" s="160"/>
      <c r="B17" s="28">
        <f>O5</f>
        <v>15</v>
      </c>
      <c r="C17" s="29">
        <f>N5</f>
        <v>6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62">
        <f>O9</f>
        <v>16</v>
      </c>
      <c r="G17" s="31">
        <f>N9</f>
        <v>14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61">
        <f>O13</f>
        <v>15</v>
      </c>
      <c r="K17" s="62">
        <f>N13</f>
        <v>9</v>
      </c>
      <c r="L17" s="153">
        <f>IF(AND(J16=0,J17=0),0,1)*0+IF(AND(J16&gt;K16,J17&gt;K17),1,0)*2+IF(AND(J16&lt;K16,J17&lt;K17),1,0)*IF(AND(J16=0,J17=0),0,1)+IF(L16&gt;M16,1,0)*2+IF(L16&lt;M16,1,0)*1</f>
        <v>2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Z16:Z19"/>
    <mergeCell ref="AA16:AA19"/>
    <mergeCell ref="AB16:AB19"/>
    <mergeCell ref="D17:E17"/>
    <mergeCell ref="H17:I17"/>
    <mergeCell ref="L17:M17"/>
    <mergeCell ref="A16:A19"/>
    <mergeCell ref="N16:Q19"/>
    <mergeCell ref="W16:W19"/>
    <mergeCell ref="D19:E19"/>
    <mergeCell ref="H19:I19"/>
    <mergeCell ref="L19:M19"/>
    <mergeCell ref="V12:V15"/>
    <mergeCell ref="P15:Q15"/>
    <mergeCell ref="AA12:AA15"/>
    <mergeCell ref="AB12:AB15"/>
    <mergeCell ref="D13:E13"/>
    <mergeCell ref="H13:I13"/>
    <mergeCell ref="AB8:AB11"/>
    <mergeCell ref="D9:E9"/>
    <mergeCell ref="L11:M11"/>
    <mergeCell ref="P11:Q11"/>
    <mergeCell ref="A12:A15"/>
    <mergeCell ref="J12:M15"/>
    <mergeCell ref="W12:W15"/>
    <mergeCell ref="D15:E15"/>
    <mergeCell ref="H15:I15"/>
    <mergeCell ref="P13:Q13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B3:E3"/>
    <mergeCell ref="F3:I3"/>
    <mergeCell ref="J3:M3"/>
    <mergeCell ref="N3:Q3"/>
    <mergeCell ref="V3:W3"/>
    <mergeCell ref="A1:X1"/>
    <mergeCell ref="R3:S3"/>
    <mergeCell ref="T3:U3"/>
    <mergeCell ref="AC8:AC11"/>
    <mergeCell ref="R10:R11"/>
    <mergeCell ref="T10:T11"/>
    <mergeCell ref="U10:U11"/>
    <mergeCell ref="V4:V7"/>
    <mergeCell ref="X4:X7"/>
    <mergeCell ref="S4:S7"/>
    <mergeCell ref="T4:T5"/>
    <mergeCell ref="U4:U5"/>
    <mergeCell ref="Z4:Z7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16:AC19"/>
    <mergeCell ref="R18:R19"/>
    <mergeCell ref="T18:T19"/>
    <mergeCell ref="U18:U19"/>
    <mergeCell ref="X12:X15"/>
    <mergeCell ref="Z12:Z15"/>
    <mergeCell ref="R12:R13"/>
    <mergeCell ref="S12:S15"/>
    <mergeCell ref="T12:T13"/>
    <mergeCell ref="U12:U13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3">
      <selection activeCell="G24" sqref="G24"/>
    </sheetView>
  </sheetViews>
  <sheetFormatPr defaultColWidth="9.140625" defaultRowHeight="15"/>
  <cols>
    <col min="1" max="1" width="19.28125" style="0" customWidth="1"/>
    <col min="2" max="18" width="3.8515625" style="0" customWidth="1"/>
    <col min="19" max="19" width="4.57421875" style="0" customWidth="1"/>
    <col min="20" max="20" width="4.28125" style="0" customWidth="1"/>
    <col min="21" max="21" width="4.140625" style="0" customWidth="1"/>
    <col min="22" max="22" width="4.57421875" style="0" customWidth="1"/>
    <col min="23" max="23" width="4.421875" style="0" customWidth="1"/>
    <col min="24" max="24" width="7.57421875" style="0" customWidth="1"/>
    <col min="25" max="25" width="17.28125" style="0" customWidth="1"/>
    <col min="26" max="26" width="9.28125" style="0" customWidth="1"/>
    <col min="27" max="27" width="9.8515625" style="0" customWidth="1"/>
    <col min="28" max="28" width="9.00390625" style="0" customWidth="1"/>
    <col min="29" max="29" width="11.140625" style="0" customWidth="1"/>
  </cols>
  <sheetData>
    <row r="1" spans="1:24" ht="40.5" customHeight="1">
      <c r="A1" s="114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64.5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59" t="s">
        <v>61</v>
      </c>
      <c r="B4" s="126"/>
      <c r="C4" s="127"/>
      <c r="D4" s="127"/>
      <c r="E4" s="128"/>
      <c r="F4" s="63">
        <v>5</v>
      </c>
      <c r="G4" s="64">
        <v>15</v>
      </c>
      <c r="H4" s="65">
        <v>6</v>
      </c>
      <c r="I4" s="80">
        <v>11</v>
      </c>
      <c r="J4" s="63">
        <v>10</v>
      </c>
      <c r="K4" s="66">
        <v>15</v>
      </c>
      <c r="L4" s="65">
        <v>7</v>
      </c>
      <c r="M4" s="81">
        <v>11</v>
      </c>
      <c r="N4" s="63">
        <v>15</v>
      </c>
      <c r="O4" s="66">
        <v>12</v>
      </c>
      <c r="P4" s="46"/>
      <c r="Q4" s="52"/>
      <c r="R4" s="135">
        <f>P5+L5+H5</f>
        <v>4</v>
      </c>
      <c r="S4" s="137">
        <f>R4+R6</f>
        <v>4</v>
      </c>
      <c r="T4" s="140">
        <f>J4+J5+L4+N4+N5+P4+H4+F4+F5</f>
        <v>88</v>
      </c>
      <c r="U4" s="142">
        <f>K5+K4+M4+O5+O4+Q4+I4+G4+G5</f>
        <v>90</v>
      </c>
      <c r="V4" s="146">
        <f>T4+T6</f>
        <v>88</v>
      </c>
      <c r="W4" s="149">
        <f>U4+U6</f>
        <v>90</v>
      </c>
      <c r="X4" s="155" t="s">
        <v>40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22">
        <f>Z4/AA4</f>
        <v>1</v>
      </c>
      <c r="AC4" s="152">
        <f>V4/W4</f>
        <v>0.9777777777777777</v>
      </c>
    </row>
    <row r="5" spans="1:29" ht="15.75" customHeight="1" thickBot="1">
      <c r="A5" s="160"/>
      <c r="B5" s="129"/>
      <c r="C5" s="130"/>
      <c r="D5" s="130"/>
      <c r="E5" s="131"/>
      <c r="F5" s="78">
        <v>15</v>
      </c>
      <c r="G5" s="79">
        <v>11</v>
      </c>
      <c r="H5" s="153">
        <f>IF(AND(F4=0,F5=0),0,1)*0+IF(AND(F4&gt;G4,F5&gt;G5),1,0)*2+IF(AND(F4&lt;G4,F5&lt;G5),1,0)*IF(AND(F4=0,F5=0),0,1)+IF(H4&gt;I4,1,0)*2+IF(H4&lt;I4,1,0)*1</f>
        <v>1</v>
      </c>
      <c r="I5" s="154"/>
      <c r="J5" s="78">
        <v>15</v>
      </c>
      <c r="K5" s="79">
        <v>3</v>
      </c>
      <c r="L5" s="153">
        <f>IF(AND(J4=0,J5=0),0,1)*0+IF(AND(J4&gt;K4,J5&gt;K5),1,0)*2+IF(AND(J4&lt;K4,J5&lt;K5),1,0)*IF(AND(J4=0,J5=0),0,1)+IF(L4&gt;M4,1,0)*2+IF(L4&lt;M4,1,0)*1</f>
        <v>1</v>
      </c>
      <c r="M5" s="154"/>
      <c r="N5" s="78">
        <v>15</v>
      </c>
      <c r="O5" s="79">
        <v>12</v>
      </c>
      <c r="P5" s="153">
        <f>IF(AND(N4=0,N5=0),0,1)*0+IF(AND(N4&gt;O4,N5&gt;O5),1,0)*2+IF(AND(N4&lt;O4,N5&lt;O5),1,0)*IF(AND(N4=0,N5=0),0,1)+IF(P4&gt;Q4,1,0)*2+IF(P4&lt;Q4,1,0)*1</f>
        <v>2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60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95"/>
      <c r="Q6" s="97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61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90">
        <f>IF(AND(N6=0,N7=0),0,1)*0+IF(AND(N6&gt;O6,N7&gt;O7),1,0)*2+IF(AND(N6&lt;O6,N7&lt;O7),1,0)*IF(AND(N6=0,N7=0),0,1)+IF(P6&gt;Q6,1,0)*2+IF(P6&lt;Q6,1,0)*1</f>
        <v>0</v>
      </c>
      <c r="Q7" s="190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59" t="s">
        <v>62</v>
      </c>
      <c r="B8" s="3">
        <f>G4</f>
        <v>15</v>
      </c>
      <c r="C8" s="4">
        <f>F4</f>
        <v>5</v>
      </c>
      <c r="D8" s="5">
        <f>I4</f>
        <v>11</v>
      </c>
      <c r="E8" s="6">
        <f>H4</f>
        <v>6</v>
      </c>
      <c r="F8" s="191"/>
      <c r="G8" s="191"/>
      <c r="H8" s="191"/>
      <c r="I8" s="191"/>
      <c r="J8" s="101">
        <v>15</v>
      </c>
      <c r="K8" s="102">
        <v>9</v>
      </c>
      <c r="L8" s="103"/>
      <c r="M8" s="104"/>
      <c r="N8" s="105">
        <v>15</v>
      </c>
      <c r="O8" s="106">
        <v>7</v>
      </c>
      <c r="P8" s="103"/>
      <c r="Q8" s="104"/>
      <c r="R8" s="135">
        <f>P9+L9+D9</f>
        <v>6</v>
      </c>
      <c r="S8" s="137">
        <f>R8+R10</f>
        <v>6</v>
      </c>
      <c r="T8" s="140">
        <f>J8+J9+L8+N8+N9+P8+D8+B8+B9</f>
        <v>97</v>
      </c>
      <c r="U8" s="142">
        <f>K9+K8+M8+O9+O8+Q8+E8+C8+C9</f>
        <v>59</v>
      </c>
      <c r="V8" s="140">
        <f>T8+T10</f>
        <v>97</v>
      </c>
      <c r="W8" s="142">
        <f>U8+U10</f>
        <v>59</v>
      </c>
      <c r="X8" s="155" t="s">
        <v>39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122">
        <f>Z8/AA8</f>
        <v>6</v>
      </c>
      <c r="AC8" s="152">
        <f>V8/W8</f>
        <v>1.6440677966101696</v>
      </c>
    </row>
    <row r="9" spans="1:29" ht="15.75" customHeight="1" thickBot="1" thickTop="1">
      <c r="A9" s="160"/>
      <c r="B9" s="11">
        <f>G5</f>
        <v>11</v>
      </c>
      <c r="C9" s="12">
        <f>F5</f>
        <v>15</v>
      </c>
      <c r="D9" s="153">
        <f>IF(AND(B8=0,B9=0),0,1)*0+IF(AND(B8&gt;C8,B9&gt;C9),1,0)*2+IF(AND(B8&lt;C8,B9&lt;C9),1,0)*IF(AND(B8=0,B9=0),0,1)+IF(D8&gt;E8,1,0)*2+IF(D8&lt;E8,1,0)*1</f>
        <v>2</v>
      </c>
      <c r="E9" s="154"/>
      <c r="F9" s="191"/>
      <c r="G9" s="191"/>
      <c r="H9" s="191"/>
      <c r="I9" s="191"/>
      <c r="J9" s="107">
        <v>15</v>
      </c>
      <c r="K9" s="108">
        <v>6</v>
      </c>
      <c r="L9" s="189">
        <f>IF(AND(J8=0,J9=0),0,1)*0+IF(AND(J8&gt;K8,J9&gt;K9),1,0)*2+IF(AND(J8&lt;K8,J9&lt;K9),1,0)*IF(AND(J8=0,J9=0),0,1)+IF(L8&gt;M8,1,0)*2+IF(L8&lt;M8,1,0)*1</f>
        <v>2</v>
      </c>
      <c r="M9" s="189"/>
      <c r="N9" s="107">
        <v>15</v>
      </c>
      <c r="O9" s="108">
        <v>11</v>
      </c>
      <c r="P9" s="189">
        <f>IF(AND(N8=0,N9=0),0,1)*0+IF(AND(N8&gt;O8,N9&gt;O9),1,0)*2+IF(AND(N8&lt;O8,N9&lt;O9),1,0)*IF(AND(N8=0,N9=0),0,1)+IF(P8&gt;Q8,1,0)*2+IF(P8&lt;Q8,1,0)*1</f>
        <v>2</v>
      </c>
      <c r="Q9" s="189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60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111"/>
      <c r="Q10" s="104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61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90">
        <f>IF(AND(N10=0,N11=0),0,1)*0+IF(AND(N10&gt;O10,N11&gt;O11),1,0)*2+IF(AND(N10&lt;O10,N11&lt;O11),1,0)*IF(AND(N10=0,N11=0),0,1)+IF(P10&gt;Q10,1,0)*2+IF(P10&lt;Q10,1,0)*1</f>
        <v>0</v>
      </c>
      <c r="Q11" s="190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23" t="s">
        <v>33</v>
      </c>
      <c r="B12" s="7">
        <f>K4</f>
        <v>15</v>
      </c>
      <c r="C12" s="21">
        <f>J4</f>
        <v>10</v>
      </c>
      <c r="D12" s="22">
        <f>M4</f>
        <v>11</v>
      </c>
      <c r="E12" s="23">
        <f>L4</f>
        <v>7</v>
      </c>
      <c r="F12" s="24">
        <f>K8</f>
        <v>9</v>
      </c>
      <c r="G12" s="25">
        <f>J8</f>
        <v>15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10</v>
      </c>
      <c r="O12" s="59">
        <v>15</v>
      </c>
      <c r="P12" s="88"/>
      <c r="Q12" s="72"/>
      <c r="R12" s="135">
        <f>P13+H13+D13</f>
        <v>4</v>
      </c>
      <c r="S12" s="137">
        <f>R12+R14</f>
        <v>4</v>
      </c>
      <c r="T12" s="140">
        <f>H12+F12+F13+D12+B12+B13+N12+N13+P12</f>
        <v>66</v>
      </c>
      <c r="U12" s="142">
        <f>I12+G12+G13+E12+C12+C13+O13+O12+Q12</f>
        <v>92</v>
      </c>
      <c r="V12" s="140">
        <f>T12+T14</f>
        <v>66</v>
      </c>
      <c r="W12" s="142">
        <f>U12+U14</f>
        <v>92</v>
      </c>
      <c r="X12" s="155" t="s">
        <v>42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22">
        <f>Z12/AA12</f>
        <v>0.4</v>
      </c>
      <c r="AC12" s="152">
        <f>V12/W12</f>
        <v>0.717391304347826</v>
      </c>
    </row>
    <row r="13" spans="1:29" ht="15.75" customHeight="1" thickBot="1">
      <c r="A13" s="124"/>
      <c r="B13" s="28">
        <f>K5</f>
        <v>3</v>
      </c>
      <c r="C13" s="29">
        <f>J5</f>
        <v>15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6</v>
      </c>
      <c r="G13" s="31">
        <f>J9</f>
        <v>15</v>
      </c>
      <c r="H13" s="153">
        <f>IF(AND(F12=0,F13=0),0,1)*0+IF(AND(F12&gt;G12,F13&gt;G13),1,0)*2+IF(AND(F12&lt;G12,F13&lt;G13),1,0)*IF(AND(F12=0,F13=0),0,1)+IF(H12&gt;I12,1,0)*2+IF(H12&lt;I12,1,0)*1</f>
        <v>1</v>
      </c>
      <c r="I13" s="154"/>
      <c r="J13" s="165"/>
      <c r="K13" s="166"/>
      <c r="L13" s="166"/>
      <c r="M13" s="167"/>
      <c r="N13" s="61">
        <v>12</v>
      </c>
      <c r="O13" s="62">
        <v>15</v>
      </c>
      <c r="P13" s="153">
        <f>IF(AND(N12=0,N13=0),0,1)*0+IF(AND(N12&gt;O12,N13&gt;O13),1,0)*2+IF(AND(N12&lt;O12,N13&lt;O13),1,0)*IF(AND(N12=0,N13=0),0,1)+IF(P12&gt;Q12,1,0)*2+IF(P12&lt;Q12,1,0)*1</f>
        <v>1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2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111"/>
      <c r="Q14" s="104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25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51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89">
        <f>IF(AND(N14=0,N15=0),0,1)*0+IF(AND(N14&gt;O14,N15&gt;O15),1,0)*2+IF(AND(N14&lt;O14,N15&lt;O15),1,0)*IF(AND(N14=0,N15=0),0,1)+IF(P14&gt;Q14,1,0)*2+IF(P14&lt;Q14,1,0)*1</f>
        <v>0</v>
      </c>
      <c r="Q15" s="189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63</v>
      </c>
      <c r="B16" s="7">
        <f>O4</f>
        <v>12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7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10</v>
      </c>
      <c r="L16" s="9">
        <f>Q12</f>
        <v>0</v>
      </c>
      <c r="M16" s="47">
        <f>P12</f>
        <v>0</v>
      </c>
      <c r="N16" s="162"/>
      <c r="O16" s="163"/>
      <c r="P16" s="163"/>
      <c r="Q16" s="164"/>
      <c r="R16" s="135">
        <f>H17+D17+L17</f>
        <v>4</v>
      </c>
      <c r="S16" s="137">
        <f>R16+R18</f>
        <v>4</v>
      </c>
      <c r="T16" s="140">
        <f>J16+J17+L16+B16+B17+D16+F16+F17+H16</f>
        <v>72</v>
      </c>
      <c r="U16" s="142">
        <f>K17+K16+M16+C17+C16+E16+I16+G16+G17</f>
        <v>82</v>
      </c>
      <c r="V16" s="140">
        <f>T16+T18</f>
        <v>72</v>
      </c>
      <c r="W16" s="142">
        <f>U16+U18</f>
        <v>82</v>
      </c>
      <c r="X16" s="155" t="s">
        <v>41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22">
        <f>Z16/AA16</f>
        <v>0.5</v>
      </c>
      <c r="AC16" s="152">
        <f>V16/W16</f>
        <v>0.8780487804878049</v>
      </c>
    </row>
    <row r="17" spans="1:29" ht="15.75" customHeight="1" thickBot="1">
      <c r="A17" s="160"/>
      <c r="B17" s="28">
        <f>O5</f>
        <v>12</v>
      </c>
      <c r="C17" s="29">
        <f>N5</f>
        <v>15</v>
      </c>
      <c r="D17" s="153">
        <f>IF(AND(B16=0,B17=0),0,1)*0+IF(AND(B16&gt;C16,B17&gt;C17),1,0)*2+IF(AND(B16&lt;C16,B17&lt;C17),1,0)*IF(AND(B16=0,B17=0),0,1)+IF(D16&gt;E16,1,0)*2+IF(D16&lt;E16,1,0)*1</f>
        <v>1</v>
      </c>
      <c r="E17" s="154"/>
      <c r="F17" s="14">
        <f>O9</f>
        <v>11</v>
      </c>
      <c r="G17" s="31">
        <f>N9</f>
        <v>15</v>
      </c>
      <c r="H17" s="153">
        <f>IF(AND(F16=0,F17=0),0,1)*0+IF(AND(F16&gt;G16,F17&gt;G17),1,0)*2+IF(AND(F16&lt;G16,F17&lt;G17),1,0)*IF(AND(F16=0,F17=0),0,1)+IF(H16&gt;I16,1,0)*2+IF(H16&lt;I16,1,0)*1</f>
        <v>1</v>
      </c>
      <c r="I17" s="154"/>
      <c r="J17" s="13">
        <f>O13</f>
        <v>15</v>
      </c>
      <c r="K17" s="14">
        <f>N13</f>
        <v>12</v>
      </c>
      <c r="L17" s="153">
        <f>IF(AND(J16=0,J17=0),0,1)*0+IF(AND(J16&gt;K16,J17&gt;K17),1,0)*2+IF(AND(J16&lt;K16,J17&lt;K17),1,0)*IF(AND(J16=0,J17=0),0,1)+IF(L16&gt;M16,1,0)*2+IF(L16&lt;M16,1,0)*1</f>
        <v>2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Z16:Z19"/>
    <mergeCell ref="AA16:AA19"/>
    <mergeCell ref="AB16:AB19"/>
    <mergeCell ref="D17:E17"/>
    <mergeCell ref="H17:I17"/>
    <mergeCell ref="L17:M17"/>
    <mergeCell ref="A16:A19"/>
    <mergeCell ref="N16:Q19"/>
    <mergeCell ref="W16:W19"/>
    <mergeCell ref="D19:E19"/>
    <mergeCell ref="H19:I19"/>
    <mergeCell ref="L19:M19"/>
    <mergeCell ref="V12:V15"/>
    <mergeCell ref="P15:Q15"/>
    <mergeCell ref="AA12:AA15"/>
    <mergeCell ref="AB12:AB15"/>
    <mergeCell ref="D13:E13"/>
    <mergeCell ref="H13:I13"/>
    <mergeCell ref="AB8:AB11"/>
    <mergeCell ref="D9:E9"/>
    <mergeCell ref="L11:M11"/>
    <mergeCell ref="P11:Q11"/>
    <mergeCell ref="A12:A15"/>
    <mergeCell ref="J12:M15"/>
    <mergeCell ref="W12:W15"/>
    <mergeCell ref="D15:E15"/>
    <mergeCell ref="H15:I15"/>
    <mergeCell ref="P13:Q13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B3:E3"/>
    <mergeCell ref="F3:I3"/>
    <mergeCell ref="J3:M3"/>
    <mergeCell ref="N3:Q3"/>
    <mergeCell ref="V3:W3"/>
    <mergeCell ref="A1:X1"/>
    <mergeCell ref="R3:S3"/>
    <mergeCell ref="T3:U3"/>
    <mergeCell ref="AC8:AC11"/>
    <mergeCell ref="R10:R11"/>
    <mergeCell ref="T10:T11"/>
    <mergeCell ref="U10:U11"/>
    <mergeCell ref="V4:V7"/>
    <mergeCell ref="X4:X7"/>
    <mergeCell ref="S4:S7"/>
    <mergeCell ref="T4:T5"/>
    <mergeCell ref="U4:U5"/>
    <mergeCell ref="Z4:Z7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16:AC19"/>
    <mergeCell ref="R18:R19"/>
    <mergeCell ref="T18:T19"/>
    <mergeCell ref="U18:U19"/>
    <mergeCell ref="X12:X15"/>
    <mergeCell ref="Z12:Z15"/>
    <mergeCell ref="R12:R13"/>
    <mergeCell ref="S12:S15"/>
    <mergeCell ref="T12:T13"/>
    <mergeCell ref="U12:U13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2"/>
  <sheetViews>
    <sheetView showZeros="0" zoomScalePageLayoutView="0" workbookViewId="0" topLeftCell="A1">
      <selection activeCell="N27" sqref="N27"/>
    </sheetView>
  </sheetViews>
  <sheetFormatPr defaultColWidth="9.140625" defaultRowHeight="15"/>
  <cols>
    <col min="1" max="1" width="18.57421875" style="0" customWidth="1"/>
    <col min="2" max="2" width="4.28125" style="0" customWidth="1"/>
    <col min="3" max="4" width="4.00390625" style="0" customWidth="1"/>
    <col min="5" max="5" width="3.8515625" style="0" customWidth="1"/>
    <col min="6" max="6" width="4.140625" style="0" customWidth="1"/>
    <col min="7" max="7" width="4.00390625" style="0" customWidth="1"/>
    <col min="8" max="9" width="3.8515625" style="0" customWidth="1"/>
    <col min="10" max="10" width="4.28125" style="0" customWidth="1"/>
    <col min="11" max="11" width="4.140625" style="0" customWidth="1"/>
    <col min="12" max="12" width="3.7109375" style="0" customWidth="1"/>
    <col min="13" max="13" width="3.8515625" style="0" customWidth="1"/>
    <col min="14" max="14" width="4.421875" style="0" customWidth="1"/>
    <col min="15" max="15" width="3.7109375" style="0" customWidth="1"/>
    <col min="16" max="16" width="4.140625" style="0" customWidth="1"/>
    <col min="17" max="17" width="3.57421875" style="0" customWidth="1"/>
    <col min="18" max="19" width="4.421875" style="0" customWidth="1"/>
    <col min="20" max="20" width="4.140625" style="0" customWidth="1"/>
    <col min="21" max="21" width="4.28125" style="0" customWidth="1"/>
    <col min="22" max="22" width="5.57421875" style="0" customWidth="1"/>
    <col min="23" max="23" width="4.8515625" style="0" customWidth="1"/>
    <col min="24" max="24" width="7.57421875" style="0" customWidth="1"/>
    <col min="25" max="25" width="25.00390625" style="0" customWidth="1"/>
    <col min="26" max="26" width="9.00390625" style="0" customWidth="1"/>
    <col min="27" max="27" width="9.8515625" style="0" customWidth="1"/>
    <col min="29" max="29" width="14.28125" style="0" customWidth="1"/>
    <col min="31" max="31" width="9.7109375" style="0" customWidth="1"/>
  </cols>
  <sheetData>
    <row r="1" spans="1:24" ht="34.5" customHeight="1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ht="15.75" thickBot="1"/>
    <row r="3" spans="1:29" ht="57" customHeight="1" thickBot="1" thickTop="1">
      <c r="A3" s="1" t="s">
        <v>0</v>
      </c>
      <c r="B3" s="115">
        <v>1</v>
      </c>
      <c r="C3" s="116"/>
      <c r="D3" s="116"/>
      <c r="E3" s="117"/>
      <c r="F3" s="115">
        <v>2</v>
      </c>
      <c r="G3" s="116"/>
      <c r="H3" s="116"/>
      <c r="I3" s="117"/>
      <c r="J3" s="115">
        <v>3</v>
      </c>
      <c r="K3" s="116"/>
      <c r="L3" s="116"/>
      <c r="M3" s="117"/>
      <c r="N3" s="115">
        <v>4</v>
      </c>
      <c r="O3" s="116"/>
      <c r="P3" s="116"/>
      <c r="Q3" s="117"/>
      <c r="R3" s="118" t="s">
        <v>1</v>
      </c>
      <c r="S3" s="119"/>
      <c r="T3" s="120" t="s">
        <v>2</v>
      </c>
      <c r="U3" s="121"/>
      <c r="V3" s="120" t="s">
        <v>3</v>
      </c>
      <c r="W3" s="121"/>
      <c r="X3" s="2" t="s">
        <v>4</v>
      </c>
      <c r="Z3" s="54" t="s">
        <v>6</v>
      </c>
      <c r="AA3" s="55" t="s">
        <v>7</v>
      </c>
      <c r="AB3" s="55" t="s">
        <v>8</v>
      </c>
      <c r="AC3" s="57" t="s">
        <v>9</v>
      </c>
    </row>
    <row r="4" spans="1:29" ht="16.5" customHeight="1" thickBot="1" thickTop="1">
      <c r="A4" s="123" t="s">
        <v>64</v>
      </c>
      <c r="B4" s="126"/>
      <c r="C4" s="127"/>
      <c r="D4" s="127"/>
      <c r="E4" s="128"/>
      <c r="F4" s="63">
        <v>15</v>
      </c>
      <c r="G4" s="64"/>
      <c r="H4" s="65"/>
      <c r="I4" s="80"/>
      <c r="J4" s="63">
        <v>4</v>
      </c>
      <c r="K4" s="66">
        <v>15</v>
      </c>
      <c r="L4" s="65"/>
      <c r="M4" s="81"/>
      <c r="N4" s="63">
        <v>12</v>
      </c>
      <c r="O4" s="66">
        <v>15</v>
      </c>
      <c r="P4" s="65"/>
      <c r="Q4" s="81"/>
      <c r="R4" s="135">
        <f>P5+L5+H5</f>
        <v>4</v>
      </c>
      <c r="S4" s="137">
        <f>R4+R6</f>
        <v>4</v>
      </c>
      <c r="T4" s="140">
        <f>J4+J5+L4+N4+N5+P4+H4+F4+F5</f>
        <v>65</v>
      </c>
      <c r="U4" s="142">
        <f>K5+K4+M4+O5+O4+Q4+I4+G4+G5</f>
        <v>60</v>
      </c>
      <c r="V4" s="146">
        <f>T4+T6</f>
        <v>65</v>
      </c>
      <c r="W4" s="149">
        <f>U4+U6</f>
        <v>60</v>
      </c>
      <c r="X4" s="155" t="s">
        <v>41</v>
      </c>
      <c r="Z4" s="15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22">
        <f>Z4/AA4</f>
        <v>0.5</v>
      </c>
      <c r="AC4" s="152">
        <f>V4/W4</f>
        <v>1.0833333333333333</v>
      </c>
    </row>
    <row r="5" spans="1:29" ht="15.75" customHeight="1" thickBot="1">
      <c r="A5" s="124"/>
      <c r="B5" s="129"/>
      <c r="C5" s="130"/>
      <c r="D5" s="130"/>
      <c r="E5" s="131"/>
      <c r="F5" s="78">
        <v>15</v>
      </c>
      <c r="G5" s="79"/>
      <c r="H5" s="153">
        <f>IF(AND(F4=0,F5=0),0,1)*0+IF(AND(F4&gt;G4,F5&gt;G5),1,0)*2+IF(AND(F4&lt;G4,F5&lt;G5),1,0)*IF(AND(F4=0,F5=0),0,1)+IF(H4&gt;I4,1,0)*2+IF(H4&lt;I4,1,0)*1</f>
        <v>2</v>
      </c>
      <c r="I5" s="154"/>
      <c r="J5" s="78">
        <v>11</v>
      </c>
      <c r="K5" s="79">
        <v>15</v>
      </c>
      <c r="L5" s="153">
        <f>IF(AND(J4=0,J5=0),0,1)*0+IF(AND(J4&gt;K4,J5&gt;K5),1,0)*2+IF(AND(J4&lt;K4,J5&lt;K5),1,0)*IF(AND(J4=0,J5=0),0,1)+IF(L4&gt;M4,1,0)*2+IF(L4&lt;M4,1,0)*1</f>
        <v>1</v>
      </c>
      <c r="M5" s="154"/>
      <c r="N5" s="78">
        <v>8</v>
      </c>
      <c r="O5" s="79">
        <v>15</v>
      </c>
      <c r="P5" s="153">
        <f>IF(AND(N4=0,N5=0),0,1)*0+IF(AND(N4&gt;O4,N5&gt;O5),1,0)*2+IF(AND(N4&lt;O4,N5&lt;O5),1,0)*IF(AND(N4=0,N5=0),0,1)+IF(P4&gt;Q4,1,0)*2+IF(P4&lt;Q4,1,0)*1</f>
        <v>1</v>
      </c>
      <c r="Q5" s="154"/>
      <c r="R5" s="136"/>
      <c r="S5" s="138"/>
      <c r="T5" s="141"/>
      <c r="U5" s="143"/>
      <c r="V5" s="147"/>
      <c r="W5" s="150"/>
      <c r="X5" s="156"/>
      <c r="Z5" s="158"/>
      <c r="AA5" s="122"/>
      <c r="AB5" s="122"/>
      <c r="AC5" s="152"/>
    </row>
    <row r="6" spans="1:29" ht="16.5" customHeight="1" thickBot="1" thickTop="1">
      <c r="A6" s="124"/>
      <c r="B6" s="129"/>
      <c r="C6" s="130"/>
      <c r="D6" s="130"/>
      <c r="E6" s="131"/>
      <c r="F6" s="93"/>
      <c r="G6" s="94"/>
      <c r="H6" s="95"/>
      <c r="I6" s="96"/>
      <c r="J6" s="93"/>
      <c r="K6" s="94"/>
      <c r="L6" s="95"/>
      <c r="M6" s="97"/>
      <c r="N6" s="93"/>
      <c r="O6" s="94"/>
      <c r="P6" s="95"/>
      <c r="Q6" s="97"/>
      <c r="R6" s="135">
        <f>P7+L7+H7</f>
        <v>0</v>
      </c>
      <c r="S6" s="138"/>
      <c r="T6" s="140">
        <f>J6+J7+L6+N6+N7+P6+H6+F6+F7</f>
        <v>0</v>
      </c>
      <c r="U6" s="142">
        <f>K7+K6+M6+O7+O6+Q6+I6+G6+G7</f>
        <v>0</v>
      </c>
      <c r="V6" s="147"/>
      <c r="W6" s="150"/>
      <c r="X6" s="156"/>
      <c r="Z6" s="158"/>
      <c r="AA6" s="122"/>
      <c r="AB6" s="122"/>
      <c r="AC6" s="152"/>
    </row>
    <row r="7" spans="1:29" ht="15.75" customHeight="1" thickBot="1">
      <c r="A7" s="125"/>
      <c r="B7" s="132"/>
      <c r="C7" s="133"/>
      <c r="D7" s="133"/>
      <c r="E7" s="134"/>
      <c r="F7" s="96"/>
      <c r="G7" s="98"/>
      <c r="H7" s="189">
        <f>IF(AND(F6=0,F7=0),0,1)*0+IF(AND(F6&gt;G6,F7&gt;G7),1,0)*2+IF(AND(F6&lt;G6,F7&lt;G7),1,0)*IF(AND(F6=0,F7=0),0,1)+IF(H6&gt;I6,1,0)*2+IF(H6&lt;I6,1,0)*1</f>
        <v>0</v>
      </c>
      <c r="I7" s="189"/>
      <c r="J7" s="99"/>
      <c r="K7" s="98"/>
      <c r="L7" s="190">
        <f>IF(AND(J6=0,J7=0),0,1)*0+IF(AND(J6&gt;K6,J7&gt;K7),1,0)*2+IF(AND(J6&lt;K6,J7&lt;K7),1,0)*IF(AND(J6=0,J7=0),0,1)+IF(L6&gt;M6,1,0)*2+IF(L6&lt;M6,1,0)*1</f>
        <v>0</v>
      </c>
      <c r="M7" s="190"/>
      <c r="N7" s="100"/>
      <c r="O7" s="98"/>
      <c r="P7" s="190">
        <f>IF(AND(N6=0,N7=0),0,1)*0+IF(AND(N6&gt;O6,N7&gt;O7),1,0)*2+IF(AND(N6&lt;O6,N7&lt;O7),1,0)*IF(AND(N6=0,N7=0),0,1)+IF(P6&gt;Q6,1,0)*2+IF(P6&lt;Q6,1,0)*1</f>
        <v>0</v>
      </c>
      <c r="Q7" s="190"/>
      <c r="R7" s="136"/>
      <c r="S7" s="139"/>
      <c r="T7" s="141"/>
      <c r="U7" s="143"/>
      <c r="V7" s="148"/>
      <c r="W7" s="151"/>
      <c r="X7" s="157"/>
      <c r="Z7" s="158"/>
      <c r="AA7" s="122"/>
      <c r="AB7" s="122"/>
      <c r="AC7" s="152"/>
    </row>
    <row r="8" spans="1:29" ht="16.5" customHeight="1" thickBot="1" thickTop="1">
      <c r="A8" s="123" t="s">
        <v>34</v>
      </c>
      <c r="B8" s="3">
        <f>G4</f>
        <v>0</v>
      </c>
      <c r="C8" s="4">
        <f>F4</f>
        <v>15</v>
      </c>
      <c r="D8" s="5">
        <f>I4</f>
        <v>0</v>
      </c>
      <c r="E8" s="6">
        <f>H4</f>
        <v>0</v>
      </c>
      <c r="F8" s="191"/>
      <c r="G8" s="191"/>
      <c r="H8" s="191"/>
      <c r="I8" s="191"/>
      <c r="J8" s="101"/>
      <c r="K8" s="102">
        <v>15</v>
      </c>
      <c r="L8" s="103"/>
      <c r="M8" s="104"/>
      <c r="N8" s="105"/>
      <c r="O8" s="106">
        <v>15</v>
      </c>
      <c r="P8" s="103"/>
      <c r="Q8" s="104"/>
      <c r="R8" s="135">
        <f>P9+L9+D9</f>
        <v>0</v>
      </c>
      <c r="S8" s="137">
        <f>R8+R10</f>
        <v>0</v>
      </c>
      <c r="T8" s="140">
        <f>J8+J9+L8+N8+N9+P8+D8+B8+B9</f>
        <v>0</v>
      </c>
      <c r="U8" s="142">
        <f>K9+K8+M8+O9+O8+Q8+E8+C8+C9</f>
        <v>90</v>
      </c>
      <c r="V8" s="140">
        <f>T8+T10</f>
        <v>0</v>
      </c>
      <c r="W8" s="142">
        <f>U8+U10</f>
        <v>90</v>
      </c>
      <c r="X8" s="155" t="s">
        <v>42</v>
      </c>
      <c r="Z8" s="15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22">
        <f>Z8/AA8</f>
        <v>0</v>
      </c>
      <c r="AC8" s="152">
        <f>V8/W8</f>
        <v>0</v>
      </c>
    </row>
    <row r="9" spans="1:29" ht="15.75" customHeight="1" thickBot="1" thickTop="1">
      <c r="A9" s="124"/>
      <c r="B9" s="11">
        <f>G5</f>
        <v>0</v>
      </c>
      <c r="C9" s="12">
        <f>F5</f>
        <v>15</v>
      </c>
      <c r="D9" s="153">
        <f>IF(AND(B8=0,B9=0),0,1)*0+IF(AND(B8&gt;C8,B9&gt;C9),1,0)*2+IF(AND(B8&lt;C8,B9&lt;C9),1,0)*IF(AND(B8=0,B9=0),0,1)+IF(D8&gt;E8,1,0)*2+IF(D8&lt;E8,1,0)*1</f>
        <v>0</v>
      </c>
      <c r="E9" s="154"/>
      <c r="F9" s="191"/>
      <c r="G9" s="191"/>
      <c r="H9" s="191"/>
      <c r="I9" s="191"/>
      <c r="J9" s="107"/>
      <c r="K9" s="108">
        <v>15</v>
      </c>
      <c r="L9" s="189">
        <f>IF(AND(J8=0,J9=0),0,1)*0+IF(AND(J8&gt;K8,J9&gt;K9),1,0)*2+IF(AND(J8&lt;K8,J9&lt;K9),1,0)*IF(AND(J8=0,J9=0),0,1)+IF(L8&gt;M8,1,0)*2+IF(L8&lt;M8,1,0)*1</f>
        <v>0</v>
      </c>
      <c r="M9" s="189"/>
      <c r="N9" s="107"/>
      <c r="O9" s="108">
        <v>15</v>
      </c>
      <c r="P9" s="189">
        <f>IF(AND(N8=0,N9=0),0,1)*0+IF(AND(N8&gt;O8,N9&gt;O9),1,0)*2+IF(AND(N8&lt;O8,N9&lt;O9),1,0)*IF(AND(N8=0,N9=0),0,1)+IF(P8&gt;Q8,1,0)*2+IF(P8&lt;Q8,1,0)*1</f>
        <v>0</v>
      </c>
      <c r="Q9" s="189"/>
      <c r="R9" s="136"/>
      <c r="S9" s="138"/>
      <c r="T9" s="141"/>
      <c r="U9" s="143"/>
      <c r="V9" s="171"/>
      <c r="W9" s="173"/>
      <c r="X9" s="156"/>
      <c r="Z9" s="158"/>
      <c r="AA9" s="122"/>
      <c r="AB9" s="122"/>
      <c r="AC9" s="152"/>
    </row>
    <row r="10" spans="1:29" ht="16.5" customHeight="1" thickBot="1" thickTop="1">
      <c r="A10" s="12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91"/>
      <c r="G10" s="191"/>
      <c r="H10" s="191"/>
      <c r="I10" s="191"/>
      <c r="J10" s="109"/>
      <c r="K10" s="110"/>
      <c r="L10" s="111"/>
      <c r="M10" s="104"/>
      <c r="N10" s="109"/>
      <c r="O10" s="110"/>
      <c r="P10" s="111"/>
      <c r="Q10" s="104"/>
      <c r="R10" s="135">
        <f>P11+L11+D11</f>
        <v>0</v>
      </c>
      <c r="S10" s="138"/>
      <c r="T10" s="140">
        <f>J10+J11+L10+N10+N11+P10+D10+B10+B11</f>
        <v>0</v>
      </c>
      <c r="U10" s="142">
        <f>K11+K10+M10+O11+O10+Q10+E10+C10+C11</f>
        <v>0</v>
      </c>
      <c r="V10" s="171"/>
      <c r="W10" s="173"/>
      <c r="X10" s="156"/>
      <c r="Z10" s="158"/>
      <c r="AA10" s="122"/>
      <c r="AB10" s="122"/>
      <c r="AC10" s="152"/>
    </row>
    <row r="11" spans="1:29" ht="15.75" customHeight="1" thickBot="1" thickTop="1">
      <c r="A11" s="125"/>
      <c r="B11" s="19">
        <f>G7</f>
        <v>0</v>
      </c>
      <c r="C11" s="20">
        <f>F7</f>
        <v>0</v>
      </c>
      <c r="D11" s="153">
        <f>IF(AND(B10=0,B11=0),0,1)*0+IF(AND(B10&gt;C10,B11&gt;C11),1,0)*2+IF(AND(B10&lt;C10,B11&lt;C11),1,0)*IF(AND(B10=0,B11=0),0,1)+IF(D10&gt;E10,1,0)*2+IF(D10&lt;E10,1,0)*1</f>
        <v>0</v>
      </c>
      <c r="E11" s="154"/>
      <c r="F11" s="191"/>
      <c r="G11" s="191"/>
      <c r="H11" s="191"/>
      <c r="I11" s="191"/>
      <c r="J11" s="112"/>
      <c r="K11" s="113"/>
      <c r="L11" s="189">
        <f>IF(AND(J10=0,J11=0),0,1)*0+IF(AND(J10&gt;K10,J11&gt;K11),1,0)*2+IF(AND(J10&lt;K10,J11&lt;K11),1,0)*IF(AND(J10=0,J11=0),0,1)+IF(L10&gt;M10,1,0)*2+IF(L10&lt;M10,1,0)*1</f>
        <v>0</v>
      </c>
      <c r="M11" s="189"/>
      <c r="N11" s="112"/>
      <c r="O11" s="113"/>
      <c r="P11" s="190">
        <f>IF(AND(N10=0,N11=0),0,1)*0+IF(AND(N10&gt;O10,N11&gt;O11),1,0)*2+IF(AND(N10&lt;O10,N11&lt;O11),1,0)*IF(AND(N10=0,N11=0),0,1)+IF(P10&gt;Q10,1,0)*2+IF(P10&lt;Q10,1,0)*1</f>
        <v>0</v>
      </c>
      <c r="Q11" s="190"/>
      <c r="R11" s="136"/>
      <c r="S11" s="139"/>
      <c r="T11" s="141"/>
      <c r="U11" s="143"/>
      <c r="V11" s="172"/>
      <c r="W11" s="174"/>
      <c r="X11" s="157"/>
      <c r="Z11" s="158"/>
      <c r="AA11" s="122"/>
      <c r="AB11" s="122"/>
      <c r="AC11" s="152"/>
    </row>
    <row r="12" spans="1:29" ht="16.5" customHeight="1" thickBot="1" thickTop="1">
      <c r="A12" s="159" t="s">
        <v>35</v>
      </c>
      <c r="B12" s="58">
        <f>K4</f>
        <v>15</v>
      </c>
      <c r="C12" s="21">
        <f>J4</f>
        <v>4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0</v>
      </c>
      <c r="H12" s="26">
        <f>M8</f>
        <v>0</v>
      </c>
      <c r="I12" s="27">
        <f>L8</f>
        <v>0</v>
      </c>
      <c r="J12" s="162"/>
      <c r="K12" s="163"/>
      <c r="L12" s="163"/>
      <c r="M12" s="164"/>
      <c r="N12" s="60">
        <v>15</v>
      </c>
      <c r="O12" s="59">
        <v>7</v>
      </c>
      <c r="P12" s="88"/>
      <c r="Q12" s="72"/>
      <c r="R12" s="135">
        <f>P13+H13+D13</f>
        <v>6</v>
      </c>
      <c r="S12" s="137">
        <f>R12+R14</f>
        <v>6</v>
      </c>
      <c r="T12" s="140">
        <f>H12+F12+F13+D12+B12+B13+N12+N13+P12</f>
        <v>90</v>
      </c>
      <c r="U12" s="142">
        <f>I12+G12+G13+E12+C12+C13+O13+O12+Q12</f>
        <v>30</v>
      </c>
      <c r="V12" s="140">
        <f>T12+T14</f>
        <v>90</v>
      </c>
      <c r="W12" s="142">
        <f>U12+U14</f>
        <v>30</v>
      </c>
      <c r="X12" s="155" t="s">
        <v>39</v>
      </c>
      <c r="Z12" s="15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22" t="e">
        <f>Z12/AA12</f>
        <v>#DIV/0!</v>
      </c>
      <c r="AC12" s="152">
        <f>V12/W12</f>
        <v>3</v>
      </c>
    </row>
    <row r="13" spans="1:29" ht="15.75" customHeight="1" thickBot="1">
      <c r="A13" s="160"/>
      <c r="B13" s="28">
        <f>K5</f>
        <v>15</v>
      </c>
      <c r="C13" s="29">
        <f>J5</f>
        <v>11</v>
      </c>
      <c r="D13" s="153">
        <f>IF(AND(B12=0,B13=0),0,1)*0+IF(AND(B12&gt;C12,B13&gt;C13),1,0)*2+IF(AND(B12&lt;C12,B13&lt;C13),1,0)*IF(AND(B12=0,B13=0),0,1)+IF(D12&gt;E12,1,0)*2+IF(D12&lt;E12,1,0)*1</f>
        <v>2</v>
      </c>
      <c r="E13" s="154"/>
      <c r="F13" s="30">
        <f>K9</f>
        <v>15</v>
      </c>
      <c r="G13" s="31">
        <f>J9</f>
        <v>0</v>
      </c>
      <c r="H13" s="153">
        <f>IF(AND(F12=0,F13=0),0,1)*0+IF(AND(F12&gt;G12,F13&gt;G13),1,0)*2+IF(AND(F12&lt;G12,F13&lt;G13),1,0)*IF(AND(F12=0,F13=0),0,1)+IF(H12&gt;I12,1,0)*2+IF(H12&lt;I12,1,0)*1</f>
        <v>2</v>
      </c>
      <c r="I13" s="154"/>
      <c r="J13" s="165"/>
      <c r="K13" s="166"/>
      <c r="L13" s="166"/>
      <c r="M13" s="167"/>
      <c r="N13" s="61">
        <v>15</v>
      </c>
      <c r="O13" s="62">
        <v>8</v>
      </c>
      <c r="P13" s="153">
        <f>IF(AND(N12=0,N13=0),0,1)*0+IF(AND(N12&gt;O12,N13&gt;O13),1,0)*2+IF(AND(N12&lt;O12,N13&lt;O13),1,0)*IF(AND(N12=0,N13=0),0,1)+IF(P12&gt;Q12,1,0)*2+IF(P12&lt;Q12,1,0)*1</f>
        <v>2</v>
      </c>
      <c r="Q13" s="154"/>
      <c r="R13" s="136"/>
      <c r="S13" s="138"/>
      <c r="T13" s="141"/>
      <c r="U13" s="143"/>
      <c r="V13" s="171"/>
      <c r="W13" s="173"/>
      <c r="X13" s="156"/>
      <c r="Z13" s="158"/>
      <c r="AA13" s="122"/>
      <c r="AB13" s="122"/>
      <c r="AC13" s="152"/>
    </row>
    <row r="14" spans="1:29" ht="16.5" customHeight="1" thickBot="1" thickTop="1">
      <c r="A14" s="160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65"/>
      <c r="K14" s="166"/>
      <c r="L14" s="166"/>
      <c r="M14" s="167"/>
      <c r="N14" s="109"/>
      <c r="O14" s="110"/>
      <c r="P14" s="111"/>
      <c r="Q14" s="104"/>
      <c r="R14" s="135">
        <f>P15+H15+D15</f>
        <v>0</v>
      </c>
      <c r="S14" s="138"/>
      <c r="T14" s="140">
        <f>H14+F14+F15+D14+B14+B15+N14+N15+P14</f>
        <v>0</v>
      </c>
      <c r="U14" s="142">
        <f>I14+G14+G15+E14+C14+C15+O15+O14+Q14</f>
        <v>0</v>
      </c>
      <c r="V14" s="171"/>
      <c r="W14" s="173"/>
      <c r="X14" s="156"/>
      <c r="Z14" s="158"/>
      <c r="AA14" s="122"/>
      <c r="AB14" s="122"/>
      <c r="AC14" s="152"/>
    </row>
    <row r="15" spans="1:29" ht="15.75" customHeight="1" thickBot="1">
      <c r="A15" s="161"/>
      <c r="B15" s="38">
        <f>K7</f>
        <v>0</v>
      </c>
      <c r="C15" s="39">
        <f>J7</f>
        <v>0</v>
      </c>
      <c r="D15" s="153">
        <f>IF(AND(B14=0,B15=0),0,1)*0+IF(AND(B14&gt;C14,B15&gt;C15),1,0)*2+IF(AND(B14&lt;C14,B15&lt;C15),1,0)*IF(AND(B14=0,B15=0),0,1)+IF(D14&gt;E14,1,0)*2+IF(D14&lt;E14,1,0)*1</f>
        <v>0</v>
      </c>
      <c r="E15" s="154"/>
      <c r="F15" s="77">
        <f>K11</f>
        <v>0</v>
      </c>
      <c r="G15" s="40">
        <f>J11</f>
        <v>0</v>
      </c>
      <c r="H15" s="153">
        <f>IF(AND(F14=0,F15=0),0,1)*0+IF(AND(F14&gt;G14,F15&gt;G15),1,0)*2+IF(AND(F14&lt;G14,F15&lt;G15),1,0)*IF(AND(F14=0,F15=0),0,1)+IF(H14&gt;I14,1,0)*2+IF(H14&lt;I14,1,0)*1</f>
        <v>0</v>
      </c>
      <c r="I15" s="154"/>
      <c r="J15" s="168"/>
      <c r="K15" s="169"/>
      <c r="L15" s="169"/>
      <c r="M15" s="170"/>
      <c r="N15" s="112"/>
      <c r="O15" s="113"/>
      <c r="P15" s="189">
        <f>IF(AND(N14=0,N15=0),0,1)*0+IF(AND(N14&gt;O14,N15&gt;O15),1,0)*2+IF(AND(N14&lt;O14,N15&lt;O15),1,0)*IF(AND(N14=0,N15=0),0,1)+IF(P14&gt;Q14,1,0)*2+IF(P14&lt;Q14,1,0)*1</f>
        <v>0</v>
      </c>
      <c r="Q15" s="189"/>
      <c r="R15" s="136"/>
      <c r="S15" s="139"/>
      <c r="T15" s="141"/>
      <c r="U15" s="143"/>
      <c r="V15" s="172"/>
      <c r="W15" s="174"/>
      <c r="X15" s="157"/>
      <c r="Z15" s="158"/>
      <c r="AA15" s="122"/>
      <c r="AB15" s="122"/>
      <c r="AC15" s="152"/>
    </row>
    <row r="16" spans="1:29" ht="16.5" customHeight="1" thickBot="1" thickTop="1">
      <c r="A16" s="159" t="s">
        <v>65</v>
      </c>
      <c r="B16" s="58">
        <f>O4</f>
        <v>15</v>
      </c>
      <c r="C16" s="21">
        <f>N4</f>
        <v>12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0</v>
      </c>
      <c r="H16" s="26">
        <f>Q8</f>
        <v>0</v>
      </c>
      <c r="I16" s="27">
        <f>P8</f>
        <v>0</v>
      </c>
      <c r="J16" s="60">
        <f>O12</f>
        <v>7</v>
      </c>
      <c r="K16" s="59">
        <f>N12</f>
        <v>15</v>
      </c>
      <c r="L16" s="9">
        <f>Q12</f>
        <v>0</v>
      </c>
      <c r="M16" s="72">
        <f>P12</f>
        <v>0</v>
      </c>
      <c r="N16" s="162"/>
      <c r="O16" s="163"/>
      <c r="P16" s="163"/>
      <c r="Q16" s="164"/>
      <c r="R16" s="135">
        <f>H17+D17+L17</f>
        <v>5</v>
      </c>
      <c r="S16" s="137">
        <f>R16+R18</f>
        <v>5</v>
      </c>
      <c r="T16" s="140">
        <f>J16+J17+L16+B16+B17+D16+F16+F17+H16</f>
        <v>75</v>
      </c>
      <c r="U16" s="142">
        <f>K17+K16+M16+C17+C16+E16+I16+G16+G17</f>
        <v>50</v>
      </c>
      <c r="V16" s="140">
        <f>T16+T18</f>
        <v>75</v>
      </c>
      <c r="W16" s="142">
        <f>U16+U18</f>
        <v>50</v>
      </c>
      <c r="X16" s="155" t="s">
        <v>40</v>
      </c>
      <c r="Z16" s="15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22">
        <f>Z16/AA16</f>
        <v>2</v>
      </c>
      <c r="AC16" s="152">
        <f>V16/W16</f>
        <v>1.5</v>
      </c>
    </row>
    <row r="17" spans="1:29" ht="15.75" customHeight="1" thickBot="1">
      <c r="A17" s="160"/>
      <c r="B17" s="28">
        <f>O5</f>
        <v>15</v>
      </c>
      <c r="C17" s="29">
        <f>N5</f>
        <v>8</v>
      </c>
      <c r="D17" s="153">
        <f>IF(AND(B16=0,B17=0),0,1)*0+IF(AND(B16&gt;C16,B17&gt;C17),1,0)*2+IF(AND(B16&lt;C16,B17&lt;C17),1,0)*IF(AND(B16=0,B17=0),0,1)+IF(D16&gt;E16,1,0)*2+IF(D16&lt;E16,1,0)*1</f>
        <v>2</v>
      </c>
      <c r="E17" s="154"/>
      <c r="F17" s="62">
        <f>O9</f>
        <v>15</v>
      </c>
      <c r="G17" s="31">
        <f>N9</f>
        <v>0</v>
      </c>
      <c r="H17" s="153">
        <f>IF(AND(F16=0,F17=0),0,1)*0+IF(AND(F16&gt;G16,F17&gt;G17),1,0)*2+IF(AND(F16&lt;G16,F17&lt;G17),1,0)*IF(AND(F16=0,F17=0),0,1)+IF(H16&gt;I16,1,0)*2+IF(H16&lt;I16,1,0)*1</f>
        <v>2</v>
      </c>
      <c r="I17" s="154"/>
      <c r="J17" s="61">
        <f>O13</f>
        <v>8</v>
      </c>
      <c r="K17" s="62">
        <f>N13</f>
        <v>15</v>
      </c>
      <c r="L17" s="153">
        <f>IF(AND(J16=0,J17=0),0,1)*0+IF(AND(J16&gt;K16,J17&gt;K17),1,0)*2+IF(AND(J16&lt;K16,J17&lt;K17),1,0)*IF(AND(J16=0,J17=0),0,1)+IF(L16&gt;M16,1,0)*2+IF(L16&lt;M16,1,0)*1</f>
        <v>1</v>
      </c>
      <c r="M17" s="154"/>
      <c r="N17" s="165"/>
      <c r="O17" s="166"/>
      <c r="P17" s="166"/>
      <c r="Q17" s="167"/>
      <c r="R17" s="136"/>
      <c r="S17" s="138"/>
      <c r="T17" s="141"/>
      <c r="U17" s="143"/>
      <c r="V17" s="171"/>
      <c r="W17" s="173"/>
      <c r="X17" s="156"/>
      <c r="Z17" s="158"/>
      <c r="AA17" s="122"/>
      <c r="AB17" s="122"/>
      <c r="AC17" s="152"/>
    </row>
    <row r="18" spans="1:29" ht="16.5" customHeight="1" thickBot="1" thickTop="1">
      <c r="A18" s="160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3">
        <f>O14</f>
        <v>0</v>
      </c>
      <c r="K18" s="74">
        <f>N14</f>
        <v>0</v>
      </c>
      <c r="L18" s="75">
        <f>Q14</f>
        <v>0</v>
      </c>
      <c r="M18" s="72">
        <f>P14</f>
        <v>0</v>
      </c>
      <c r="N18" s="165"/>
      <c r="O18" s="166"/>
      <c r="P18" s="166"/>
      <c r="Q18" s="167"/>
      <c r="R18" s="135">
        <f>H19+D19+L19</f>
        <v>0</v>
      </c>
      <c r="S18" s="138"/>
      <c r="T18" s="140">
        <f>J18+J19+L18+B18+B19+D18+F18+F19+H18</f>
        <v>0</v>
      </c>
      <c r="U18" s="142">
        <f>K19+K18+M18+C19+C18+E18+I18+G18+G19</f>
        <v>0</v>
      </c>
      <c r="V18" s="171"/>
      <c r="W18" s="173"/>
      <c r="X18" s="156"/>
      <c r="Z18" s="158"/>
      <c r="AA18" s="122"/>
      <c r="AB18" s="122"/>
      <c r="AC18" s="152"/>
    </row>
    <row r="19" spans="1:29" ht="15.75" customHeight="1" thickBot="1">
      <c r="A19" s="179"/>
      <c r="B19" s="41">
        <f>O7</f>
        <v>0</v>
      </c>
      <c r="C19" s="42">
        <f>N7</f>
        <v>0</v>
      </c>
      <c r="D19" s="177">
        <f>IF(AND(B18=0,B19=0),0,1)*0+IF(AND(B18&gt;C18,B19&gt;C19),1,0)*2+IF(AND(B18&lt;C18,B19&lt;C19),1,0)*IF(AND(B18=0,B19=0),0,1)+IF(D18&gt;E18,1,0)*2+IF(D18&lt;E18,1,0)*1</f>
        <v>0</v>
      </c>
      <c r="E19" s="178"/>
      <c r="F19" s="43">
        <f>O11</f>
        <v>0</v>
      </c>
      <c r="G19" s="44">
        <f>N11</f>
        <v>0</v>
      </c>
      <c r="H19" s="177">
        <f>IF(AND(F18=0,F19=0),0,1)*0+IF(AND(F18&gt;G18,F19&gt;G19),1,0)*2+IF(AND(F18&lt;G18,F19&lt;G19),1,0)*IF(AND(F18=0,F19=0),0,1)+IF(H18&gt;I18,1,0)*2+IF(H18&lt;I18,1,0)*1</f>
        <v>0</v>
      </c>
      <c r="I19" s="178"/>
      <c r="J19" s="45">
        <f>O15</f>
        <v>0</v>
      </c>
      <c r="K19" s="43">
        <f>N15</f>
        <v>0</v>
      </c>
      <c r="L19" s="177">
        <f>IF(AND(J18=0,J19=0),0,1)*0+IF(AND(J18&gt;K18,J19&gt;K19),1,0)*2+IF(AND(J18&lt;K18,J19&lt;K19),1,0)*IF(AND(J18=0,J19=0),0,1)+IF(L18&gt;M18,1,0)*2+IF(L18&lt;M18,1,0)*1</f>
        <v>0</v>
      </c>
      <c r="M19" s="178"/>
      <c r="N19" s="180"/>
      <c r="O19" s="181"/>
      <c r="P19" s="181"/>
      <c r="Q19" s="182"/>
      <c r="R19" s="188"/>
      <c r="S19" s="183"/>
      <c r="T19" s="184"/>
      <c r="U19" s="185"/>
      <c r="V19" s="184"/>
      <c r="W19" s="185"/>
      <c r="X19" s="175"/>
      <c r="Z19" s="176"/>
      <c r="AA19" s="186"/>
      <c r="AB19" s="186"/>
      <c r="AC19" s="187"/>
    </row>
    <row r="20" ht="16.5" customHeight="1" thickTop="1"/>
    <row r="21" ht="15.75" customHeight="1"/>
    <row r="22" ht="15.75" customHeight="1">
      <c r="A22" t="s">
        <v>5</v>
      </c>
    </row>
    <row r="23" ht="15.75" customHeight="1"/>
  </sheetData>
  <sheetProtection/>
  <mergeCells count="96">
    <mergeCell ref="A12:A15"/>
    <mergeCell ref="J12:M15"/>
    <mergeCell ref="H15:I15"/>
    <mergeCell ref="P13:Q13"/>
    <mergeCell ref="P15:Q15"/>
    <mergeCell ref="D13:E13"/>
    <mergeCell ref="H13:I13"/>
    <mergeCell ref="D15:E15"/>
    <mergeCell ref="D19:E19"/>
    <mergeCell ref="R12:R13"/>
    <mergeCell ref="S12:S15"/>
    <mergeCell ref="R14:R15"/>
    <mergeCell ref="R16:R17"/>
    <mergeCell ref="S16:S19"/>
    <mergeCell ref="D9:E9"/>
    <mergeCell ref="D11:E11"/>
    <mergeCell ref="R8:R9"/>
    <mergeCell ref="S8:S11"/>
    <mergeCell ref="R10:R11"/>
    <mergeCell ref="L17:M17"/>
    <mergeCell ref="W4:W7"/>
    <mergeCell ref="R4:R5"/>
    <mergeCell ref="S4:S7"/>
    <mergeCell ref="R6:R7"/>
    <mergeCell ref="A8:A11"/>
    <mergeCell ref="F8:I11"/>
    <mergeCell ref="L9:M9"/>
    <mergeCell ref="P9:Q9"/>
    <mergeCell ref="L11:M11"/>
    <mergeCell ref="P11:Q11"/>
    <mergeCell ref="H5:I5"/>
    <mergeCell ref="L5:M5"/>
    <mergeCell ref="P5:Q5"/>
    <mergeCell ref="L7:M7"/>
    <mergeCell ref="P7:Q7"/>
    <mergeCell ref="H7:I7"/>
    <mergeCell ref="AB4:AB7"/>
    <mergeCell ref="T4:T5"/>
    <mergeCell ref="U4:U5"/>
    <mergeCell ref="V4:V7"/>
    <mergeCell ref="X4:X7"/>
    <mergeCell ref="A1:X1"/>
    <mergeCell ref="R3:S3"/>
    <mergeCell ref="T3:U3"/>
    <mergeCell ref="A4:A7"/>
    <mergeCell ref="B4:E7"/>
    <mergeCell ref="AC4:AC7"/>
    <mergeCell ref="T6:T7"/>
    <mergeCell ref="U6:U7"/>
    <mergeCell ref="B3:E3"/>
    <mergeCell ref="F3:I3"/>
    <mergeCell ref="J3:M3"/>
    <mergeCell ref="N3:Q3"/>
    <mergeCell ref="V3:W3"/>
    <mergeCell ref="Z4:Z7"/>
    <mergeCell ref="AA4:AA7"/>
    <mergeCell ref="AC8:AC11"/>
    <mergeCell ref="T10:T11"/>
    <mergeCell ref="U10:U11"/>
    <mergeCell ref="W8:W11"/>
    <mergeCell ref="W12:W15"/>
    <mergeCell ref="Z12:Z15"/>
    <mergeCell ref="AC12:AC15"/>
    <mergeCell ref="T14:T15"/>
    <mergeCell ref="U14:U15"/>
    <mergeCell ref="Z8:Z11"/>
    <mergeCell ref="AA8:AA11"/>
    <mergeCell ref="AB8:AB11"/>
    <mergeCell ref="T8:T9"/>
    <mergeCell ref="U8:U9"/>
    <mergeCell ref="V8:V11"/>
    <mergeCell ref="X8:X11"/>
    <mergeCell ref="AA12:AA15"/>
    <mergeCell ref="AB12:AB15"/>
    <mergeCell ref="T12:T13"/>
    <mergeCell ref="U12:U13"/>
    <mergeCell ref="V12:V15"/>
    <mergeCell ref="X12:X15"/>
    <mergeCell ref="A16:A19"/>
    <mergeCell ref="N16:Q19"/>
    <mergeCell ref="H19:I19"/>
    <mergeCell ref="L19:M19"/>
    <mergeCell ref="W16:W19"/>
    <mergeCell ref="D17:E17"/>
    <mergeCell ref="H17:I17"/>
    <mergeCell ref="T16:T17"/>
    <mergeCell ref="U16:U17"/>
    <mergeCell ref="V16:V19"/>
    <mergeCell ref="AC16:AC19"/>
    <mergeCell ref="R18:R19"/>
    <mergeCell ref="T18:T19"/>
    <mergeCell ref="U18:U19"/>
    <mergeCell ref="Z16:Z19"/>
    <mergeCell ref="AA16:AA19"/>
    <mergeCell ref="AB16:AB19"/>
    <mergeCell ref="X16:X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Jaroszek</dc:creator>
  <cp:keywords/>
  <dc:description/>
  <cp:lastModifiedBy>Konrad Jaroszek</cp:lastModifiedBy>
  <cp:lastPrinted>2018-11-08T09:44:24Z</cp:lastPrinted>
  <dcterms:created xsi:type="dcterms:W3CDTF">2016-11-14T12:15:05Z</dcterms:created>
  <dcterms:modified xsi:type="dcterms:W3CDTF">2020-02-27T05:45:58Z</dcterms:modified>
  <cp:category/>
  <cp:version/>
  <cp:contentType/>
  <cp:contentStatus/>
</cp:coreProperties>
</file>