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20\Tabele etap eliminacji miejskich\"/>
    </mc:Choice>
  </mc:AlternateContent>
  <bookViews>
    <workbookView xWindow="0" yWindow="0" windowWidth="19200" windowHeight="12180" firstSheet="2" activeTab="13"/>
  </bookViews>
  <sheets>
    <sheet name="Gr1" sheetId="28" r:id="rId1"/>
    <sheet name="Gr2" sheetId="10" r:id="rId2"/>
    <sheet name="Gr3" sheetId="29" r:id="rId3"/>
    <sheet name="Gr4" sheetId="20" r:id="rId4"/>
    <sheet name="Gr5" sheetId="21" r:id="rId5"/>
    <sheet name="Gr6" sheetId="7" r:id="rId6"/>
    <sheet name="Gr7" sheetId="22" r:id="rId7"/>
    <sheet name="Gr8" sheetId="2" r:id="rId8"/>
    <sheet name="Gr9" sheetId="12" r:id="rId9"/>
    <sheet name="Gr10" sheetId="13" r:id="rId10"/>
    <sheet name="Gr11" sheetId="24" r:id="rId11"/>
    <sheet name="Gr12" sheetId="16" r:id="rId12"/>
    <sheet name="Gr13" sheetId="27" r:id="rId13"/>
    <sheet name="Gr14" sheetId="9" r:id="rId14"/>
    <sheet name="Gr15" sheetId="11" r:id="rId15"/>
    <sheet name="Gr16" sheetId="19" r:id="rId1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9" l="1"/>
  <c r="H5" i="19"/>
  <c r="L11" i="11"/>
  <c r="L9" i="11"/>
  <c r="L7" i="11"/>
  <c r="H7" i="11"/>
  <c r="L5" i="11"/>
  <c r="H5" i="11"/>
  <c r="G15" i="9"/>
  <c r="F15" i="9"/>
  <c r="I14" i="9"/>
  <c r="H14" i="9"/>
  <c r="G14" i="9"/>
  <c r="F14" i="9"/>
  <c r="H15" i="9" s="1"/>
  <c r="G13" i="9"/>
  <c r="F13" i="9"/>
  <c r="I12" i="9"/>
  <c r="H12" i="9"/>
  <c r="H13" i="9" s="1"/>
  <c r="G12" i="9"/>
  <c r="F12" i="9"/>
  <c r="L11" i="9"/>
  <c r="L9" i="9"/>
  <c r="L7" i="9"/>
  <c r="H7" i="9"/>
  <c r="L5" i="9"/>
  <c r="H5" i="9"/>
  <c r="G15" i="7"/>
  <c r="F15" i="7"/>
  <c r="I14" i="7"/>
  <c r="H14" i="7"/>
  <c r="G14" i="7"/>
  <c r="F14" i="7"/>
  <c r="H15" i="7" s="1"/>
  <c r="G13" i="7"/>
  <c r="F13" i="7"/>
  <c r="I12" i="7"/>
  <c r="H12" i="7"/>
  <c r="H13" i="7" s="1"/>
  <c r="G12" i="7"/>
  <c r="F12" i="7"/>
  <c r="L11" i="7"/>
  <c r="L9" i="7"/>
  <c r="L7" i="7"/>
  <c r="H7" i="7"/>
  <c r="L5" i="7"/>
  <c r="H5" i="7"/>
  <c r="G15" i="21"/>
  <c r="F15" i="21"/>
  <c r="I14" i="21"/>
  <c r="H14" i="21"/>
  <c r="G14" i="21"/>
  <c r="F14" i="21"/>
  <c r="H15" i="21" s="1"/>
  <c r="H13" i="21"/>
  <c r="G13" i="21"/>
  <c r="F13" i="21"/>
  <c r="I12" i="21"/>
  <c r="H12" i="21"/>
  <c r="G12" i="21"/>
  <c r="F12" i="21"/>
  <c r="L11" i="21"/>
  <c r="L9" i="21"/>
  <c r="L7" i="21"/>
  <c r="H7" i="21"/>
  <c r="L5" i="21"/>
  <c r="H5" i="21"/>
  <c r="G15" i="20"/>
  <c r="F15" i="20"/>
  <c r="I14" i="20"/>
  <c r="H14" i="20"/>
  <c r="G14" i="20"/>
  <c r="F14" i="20"/>
  <c r="H15" i="20" s="1"/>
  <c r="G13" i="20"/>
  <c r="F13" i="20"/>
  <c r="I12" i="20"/>
  <c r="H12" i="20"/>
  <c r="H13" i="20" s="1"/>
  <c r="G12" i="20"/>
  <c r="F12" i="20"/>
  <c r="L11" i="20"/>
  <c r="L9" i="20"/>
  <c r="L7" i="20"/>
  <c r="H7" i="20"/>
  <c r="L5" i="20"/>
  <c r="H5" i="20"/>
  <c r="G15" i="29"/>
  <c r="F15" i="29"/>
  <c r="I14" i="29"/>
  <c r="H14" i="29"/>
  <c r="G14" i="29"/>
  <c r="F14" i="29"/>
  <c r="H15" i="29" s="1"/>
  <c r="G13" i="29"/>
  <c r="F13" i="29"/>
  <c r="I12" i="29"/>
  <c r="H12" i="29"/>
  <c r="G12" i="29"/>
  <c r="F12" i="29"/>
  <c r="H13" i="29" s="1"/>
  <c r="L11" i="29"/>
  <c r="L9" i="29"/>
  <c r="L7" i="29"/>
  <c r="H7" i="29"/>
  <c r="L5" i="29"/>
  <c r="H5" i="29"/>
  <c r="G15" i="10"/>
  <c r="F15" i="10"/>
  <c r="I14" i="10"/>
  <c r="H14" i="10"/>
  <c r="G14" i="10"/>
  <c r="F14" i="10"/>
  <c r="H15" i="10" s="1"/>
  <c r="G13" i="10"/>
  <c r="F13" i="10"/>
  <c r="I12" i="10"/>
  <c r="H12" i="10"/>
  <c r="H13" i="10" s="1"/>
  <c r="G12" i="10"/>
  <c r="F12" i="10"/>
  <c r="L11" i="10"/>
  <c r="L9" i="10"/>
  <c r="L7" i="10"/>
  <c r="H7" i="10"/>
  <c r="L5" i="10"/>
  <c r="H5" i="10"/>
  <c r="P15" i="28"/>
  <c r="G15" i="28"/>
  <c r="F15" i="28"/>
  <c r="I14" i="28"/>
  <c r="H14" i="28"/>
  <c r="G14" i="28"/>
  <c r="F14" i="28"/>
  <c r="H15" i="28" s="1"/>
  <c r="P13" i="28"/>
  <c r="G13" i="28"/>
  <c r="F13" i="28"/>
  <c r="I12" i="28"/>
  <c r="H12" i="28"/>
  <c r="G12" i="28"/>
  <c r="F12" i="28"/>
  <c r="H13" i="28" s="1"/>
  <c r="P11" i="28"/>
  <c r="L11" i="28"/>
  <c r="P9" i="28"/>
  <c r="L9" i="28"/>
  <c r="P7" i="28"/>
  <c r="L7" i="28"/>
  <c r="H7" i="28"/>
  <c r="P5" i="28"/>
  <c r="L5" i="28"/>
  <c r="H5" i="28"/>
  <c r="L11" i="27" l="1"/>
  <c r="L9" i="27"/>
  <c r="L7" i="27"/>
  <c r="H7" i="27"/>
  <c r="L5" i="27"/>
  <c r="H5" i="27"/>
  <c r="P11" i="16"/>
  <c r="L11" i="16"/>
  <c r="P9" i="16"/>
  <c r="L9" i="16"/>
  <c r="P7" i="16"/>
  <c r="L7" i="16"/>
  <c r="H7" i="16"/>
  <c r="P5" i="16"/>
  <c r="L5" i="16"/>
  <c r="H5" i="16"/>
  <c r="L11" i="24"/>
  <c r="L9" i="24"/>
  <c r="L7" i="24"/>
  <c r="H7" i="24"/>
  <c r="L5" i="24"/>
  <c r="H5" i="24"/>
  <c r="L11" i="13"/>
  <c r="L9" i="13"/>
  <c r="L7" i="13"/>
  <c r="H7" i="13"/>
  <c r="L5" i="13"/>
  <c r="H5" i="13"/>
  <c r="P13" i="12"/>
  <c r="L11" i="12"/>
  <c r="L9" i="12"/>
  <c r="L7" i="12"/>
  <c r="H7" i="12"/>
  <c r="L5" i="12"/>
  <c r="H5" i="12"/>
  <c r="P13" i="2"/>
  <c r="P11" i="2"/>
  <c r="L11" i="2"/>
  <c r="P9" i="2"/>
  <c r="L9" i="2"/>
  <c r="P7" i="2"/>
  <c r="L7" i="2"/>
  <c r="H7" i="2"/>
  <c r="P5" i="2"/>
  <c r="L5" i="2"/>
  <c r="H5" i="2"/>
  <c r="L11" i="22"/>
  <c r="L9" i="22"/>
  <c r="L7" i="22"/>
  <c r="H7" i="22"/>
  <c r="L5" i="22"/>
  <c r="H5" i="22"/>
  <c r="G15" i="19" l="1"/>
  <c r="F15" i="19"/>
  <c r="C15" i="19"/>
  <c r="B15" i="19"/>
  <c r="Q14" i="19"/>
  <c r="I14" i="19"/>
  <c r="H14" i="19"/>
  <c r="G14" i="19"/>
  <c r="F14" i="19"/>
  <c r="E14" i="19"/>
  <c r="D14" i="19"/>
  <c r="C14" i="19"/>
  <c r="B14" i="19"/>
  <c r="D15" i="19" s="1"/>
  <c r="G13" i="19"/>
  <c r="F13" i="19"/>
  <c r="C13" i="19"/>
  <c r="B13" i="19"/>
  <c r="I12" i="19"/>
  <c r="H12" i="19"/>
  <c r="G12" i="19"/>
  <c r="F12" i="19"/>
  <c r="E12" i="19"/>
  <c r="D12" i="19"/>
  <c r="C12" i="19"/>
  <c r="B12" i="19"/>
  <c r="D13" i="19" s="1"/>
  <c r="L11" i="19"/>
  <c r="C11" i="19"/>
  <c r="B11" i="19"/>
  <c r="E10" i="19"/>
  <c r="D10" i="19"/>
  <c r="C10" i="19"/>
  <c r="Q10" i="19" s="1"/>
  <c r="B10" i="19"/>
  <c r="P10" i="19" s="1"/>
  <c r="L9" i="19"/>
  <c r="C9" i="19"/>
  <c r="B9" i="19"/>
  <c r="E8" i="19"/>
  <c r="W8" i="19" s="1"/>
  <c r="D8" i="19"/>
  <c r="C8" i="19"/>
  <c r="B8" i="19"/>
  <c r="L7" i="19"/>
  <c r="N6" i="19" s="1"/>
  <c r="Q6" i="19"/>
  <c r="P6" i="19"/>
  <c r="L5" i="19"/>
  <c r="W4" i="19"/>
  <c r="V4" i="19"/>
  <c r="X4" i="19" s="1"/>
  <c r="S4" i="19"/>
  <c r="Q4" i="19"/>
  <c r="P4" i="19"/>
  <c r="R4" i="19" s="1"/>
  <c r="Y4" i="19" s="1"/>
  <c r="N4" i="19"/>
  <c r="G15" i="11"/>
  <c r="F15" i="11"/>
  <c r="C15" i="11"/>
  <c r="B15" i="11"/>
  <c r="I14" i="11"/>
  <c r="H14" i="11"/>
  <c r="G14" i="11"/>
  <c r="Q14" i="11" s="1"/>
  <c r="F14" i="11"/>
  <c r="E14" i="11"/>
  <c r="D14" i="11"/>
  <c r="C14" i="11"/>
  <c r="B14" i="11"/>
  <c r="G13" i="11"/>
  <c r="F13" i="11"/>
  <c r="C13" i="11"/>
  <c r="B13" i="11"/>
  <c r="I12" i="11"/>
  <c r="H12" i="11"/>
  <c r="G12" i="11"/>
  <c r="F12" i="11"/>
  <c r="E12" i="11"/>
  <c r="D12" i="11"/>
  <c r="C12" i="11"/>
  <c r="B12" i="11"/>
  <c r="C11" i="11"/>
  <c r="B11" i="11"/>
  <c r="P10" i="11"/>
  <c r="E10" i="11"/>
  <c r="D10" i="11"/>
  <c r="C10" i="11"/>
  <c r="Q10" i="11" s="1"/>
  <c r="B10" i="11"/>
  <c r="C9" i="11"/>
  <c r="B9" i="11"/>
  <c r="E8" i="11"/>
  <c r="D8" i="11"/>
  <c r="C8" i="11"/>
  <c r="B8" i="11"/>
  <c r="Q6" i="11"/>
  <c r="P6" i="11"/>
  <c r="N6" i="11"/>
  <c r="W4" i="11"/>
  <c r="V4" i="11"/>
  <c r="X4" i="11" s="1"/>
  <c r="Q4" i="11"/>
  <c r="S4" i="11" s="1"/>
  <c r="P4" i="11"/>
  <c r="R4" i="11" s="1"/>
  <c r="Y4" i="11" s="1"/>
  <c r="N4" i="11"/>
  <c r="O4" i="11" s="1"/>
  <c r="O4" i="19" l="1"/>
  <c r="P14" i="19"/>
  <c r="V8" i="19"/>
  <c r="X8" i="19" s="1"/>
  <c r="V12" i="19"/>
  <c r="X12" i="19" s="1"/>
  <c r="H13" i="19"/>
  <c r="N12" i="19" s="1"/>
  <c r="D13" i="11"/>
  <c r="N12" i="11" s="1"/>
  <c r="D15" i="11"/>
  <c r="P14" i="11"/>
  <c r="W8" i="11"/>
  <c r="V12" i="11"/>
  <c r="X12" i="11" s="1"/>
  <c r="V8" i="11"/>
  <c r="H13" i="11"/>
  <c r="N10" i="19"/>
  <c r="Q8" i="19"/>
  <c r="S8" i="19" s="1"/>
  <c r="D11" i="19"/>
  <c r="P12" i="19"/>
  <c r="R12" i="19" s="1"/>
  <c r="D9" i="19"/>
  <c r="N8" i="19" s="1"/>
  <c r="O8" i="19" s="1"/>
  <c r="Q12" i="19"/>
  <c r="S12" i="19" s="1"/>
  <c r="W12" i="19"/>
  <c r="H15" i="19"/>
  <c r="N14" i="19" s="1"/>
  <c r="P8" i="19"/>
  <c r="R8" i="19" s="1"/>
  <c r="X8" i="11"/>
  <c r="Q8" i="11"/>
  <c r="S8" i="11" s="1"/>
  <c r="D11" i="11"/>
  <c r="N10" i="11" s="1"/>
  <c r="P12" i="11"/>
  <c r="R12" i="11" s="1"/>
  <c r="Y12" i="11" s="1"/>
  <c r="D9" i="11"/>
  <c r="N8" i="11" s="1"/>
  <c r="Q12" i="11"/>
  <c r="S12" i="11" s="1"/>
  <c r="W12" i="11"/>
  <c r="H15" i="11"/>
  <c r="N14" i="11" s="1"/>
  <c r="P8" i="11"/>
  <c r="R8" i="11" s="1"/>
  <c r="Y8" i="19" l="1"/>
  <c r="O12" i="19"/>
  <c r="Y12" i="19"/>
  <c r="Y8" i="11"/>
  <c r="O8" i="11"/>
  <c r="O12" i="11"/>
  <c r="K19" i="9" l="1"/>
  <c r="J19" i="9"/>
  <c r="G19" i="9"/>
  <c r="F19" i="9"/>
  <c r="C19" i="9"/>
  <c r="B19" i="9"/>
  <c r="M18" i="9"/>
  <c r="L18" i="9"/>
  <c r="K18" i="9"/>
  <c r="J18" i="9"/>
  <c r="T18" i="9" s="1"/>
  <c r="I18" i="9"/>
  <c r="H18" i="9"/>
  <c r="G18" i="9"/>
  <c r="F18" i="9"/>
  <c r="E18" i="9"/>
  <c r="D18" i="9"/>
  <c r="C18" i="9"/>
  <c r="B18" i="9"/>
  <c r="K17" i="9"/>
  <c r="J17" i="9"/>
  <c r="G17" i="9"/>
  <c r="F17" i="9"/>
  <c r="C17" i="9"/>
  <c r="B17" i="9"/>
  <c r="M16" i="9"/>
  <c r="L16" i="9"/>
  <c r="K16" i="9"/>
  <c r="J16" i="9"/>
  <c r="I16" i="9"/>
  <c r="H16" i="9"/>
  <c r="G16" i="9"/>
  <c r="F16" i="9"/>
  <c r="E16" i="9"/>
  <c r="D16" i="9"/>
  <c r="C16" i="9"/>
  <c r="B16" i="9"/>
  <c r="P15" i="9"/>
  <c r="C15" i="9"/>
  <c r="B15" i="9"/>
  <c r="E14" i="9"/>
  <c r="U14" i="9" s="1"/>
  <c r="D14" i="9"/>
  <c r="T14" i="9" s="1"/>
  <c r="C14" i="9"/>
  <c r="B14" i="9"/>
  <c r="P13" i="9"/>
  <c r="C13" i="9"/>
  <c r="B13" i="9"/>
  <c r="E12" i="9"/>
  <c r="D12" i="9"/>
  <c r="T12" i="9" s="1"/>
  <c r="V12" i="9" s="1"/>
  <c r="C12" i="9"/>
  <c r="B12" i="9"/>
  <c r="P11" i="9"/>
  <c r="C11" i="9"/>
  <c r="B11" i="9"/>
  <c r="E10" i="9"/>
  <c r="D10" i="9"/>
  <c r="C10" i="9"/>
  <c r="B10" i="9"/>
  <c r="P9" i="9"/>
  <c r="C9" i="9"/>
  <c r="B9" i="9"/>
  <c r="E8" i="9"/>
  <c r="D8" i="9"/>
  <c r="C8" i="9"/>
  <c r="B8" i="9"/>
  <c r="D9" i="9" s="1"/>
  <c r="P7" i="9"/>
  <c r="U6" i="9"/>
  <c r="T6" i="9"/>
  <c r="R6" i="9"/>
  <c r="P5" i="9"/>
  <c r="R4" i="9"/>
  <c r="AA4" i="9"/>
  <c r="Z4" i="9"/>
  <c r="AB4" i="9" s="1"/>
  <c r="U4" i="9"/>
  <c r="W4" i="9" s="1"/>
  <c r="T4" i="9"/>
  <c r="V4" i="9" s="1"/>
  <c r="K19" i="27"/>
  <c r="J19" i="27"/>
  <c r="G19" i="27"/>
  <c r="F19" i="27"/>
  <c r="C19" i="27"/>
  <c r="B19" i="27"/>
  <c r="M18" i="27"/>
  <c r="L18" i="27"/>
  <c r="K18" i="27"/>
  <c r="J18" i="27"/>
  <c r="L19" i="27" s="1"/>
  <c r="I18" i="27"/>
  <c r="H18" i="27"/>
  <c r="G18" i="27"/>
  <c r="F18" i="27"/>
  <c r="H19" i="27" s="1"/>
  <c r="E18" i="27"/>
  <c r="D18" i="27"/>
  <c r="C18" i="27"/>
  <c r="B18" i="27"/>
  <c r="D19" i="27" s="1"/>
  <c r="K17" i="27"/>
  <c r="J17" i="27"/>
  <c r="G17" i="27"/>
  <c r="F17" i="27"/>
  <c r="C17" i="27"/>
  <c r="B17" i="27"/>
  <c r="M16" i="27"/>
  <c r="U16" i="27" s="1"/>
  <c r="L16" i="27"/>
  <c r="K16" i="27"/>
  <c r="J16" i="27"/>
  <c r="L17" i="27" s="1"/>
  <c r="I16" i="27"/>
  <c r="H17" i="27" s="1"/>
  <c r="R16" i="27" s="1"/>
  <c r="H16" i="27"/>
  <c r="G16" i="27"/>
  <c r="F16" i="27"/>
  <c r="E16" i="27"/>
  <c r="D16" i="27"/>
  <c r="C16" i="27"/>
  <c r="B16" i="27"/>
  <c r="D17" i="27" s="1"/>
  <c r="P15" i="27"/>
  <c r="G15" i="27"/>
  <c r="F15" i="27"/>
  <c r="C15" i="27"/>
  <c r="B15" i="27"/>
  <c r="I14" i="27"/>
  <c r="H14" i="27"/>
  <c r="G14" i="27"/>
  <c r="F14" i="27"/>
  <c r="H15" i="27" s="1"/>
  <c r="E14" i="27"/>
  <c r="D14" i="27"/>
  <c r="C14" i="27"/>
  <c r="B14" i="27"/>
  <c r="P13" i="27"/>
  <c r="G13" i="27"/>
  <c r="F13" i="27"/>
  <c r="C13" i="27"/>
  <c r="B13" i="27"/>
  <c r="I12" i="27"/>
  <c r="H12" i="27"/>
  <c r="G12" i="27"/>
  <c r="F12" i="27"/>
  <c r="E12" i="27"/>
  <c r="D12" i="27"/>
  <c r="C12" i="27"/>
  <c r="B12" i="27"/>
  <c r="P11" i="27"/>
  <c r="C11" i="27"/>
  <c r="B11" i="27"/>
  <c r="E10" i="27"/>
  <c r="U10" i="27" s="1"/>
  <c r="D10" i="27"/>
  <c r="C10" i="27"/>
  <c r="B10" i="27"/>
  <c r="P9" i="27"/>
  <c r="C9" i="27"/>
  <c r="B9" i="27"/>
  <c r="E8" i="27"/>
  <c r="D8" i="27"/>
  <c r="C8" i="27"/>
  <c r="B8" i="27"/>
  <c r="D9" i="27" s="1"/>
  <c r="P7" i="27"/>
  <c r="R6" i="27"/>
  <c r="U6" i="27"/>
  <c r="T6" i="27"/>
  <c r="V4" i="27" s="1"/>
  <c r="P5" i="27"/>
  <c r="U4" i="27"/>
  <c r="W4" i="27" s="1"/>
  <c r="T4" i="27"/>
  <c r="R4" i="27"/>
  <c r="S4" i="27" s="1"/>
  <c r="K19" i="16"/>
  <c r="J19" i="16"/>
  <c r="G19" i="16"/>
  <c r="F19" i="16"/>
  <c r="C19" i="16"/>
  <c r="B19" i="16"/>
  <c r="M18" i="16"/>
  <c r="L18" i="16"/>
  <c r="K18" i="16"/>
  <c r="J18" i="16"/>
  <c r="L19" i="16" s="1"/>
  <c r="I18" i="16"/>
  <c r="H18" i="16"/>
  <c r="G18" i="16"/>
  <c r="F18" i="16"/>
  <c r="E18" i="16"/>
  <c r="D18" i="16"/>
  <c r="C18" i="16"/>
  <c r="B18" i="16"/>
  <c r="K17" i="16"/>
  <c r="J17" i="16"/>
  <c r="G17" i="16"/>
  <c r="F17" i="16"/>
  <c r="C17" i="16"/>
  <c r="B17" i="16"/>
  <c r="M16" i="16"/>
  <c r="L16" i="16"/>
  <c r="K16" i="16"/>
  <c r="J16" i="16"/>
  <c r="L17" i="16" s="1"/>
  <c r="I16" i="16"/>
  <c r="H17" i="16" s="1"/>
  <c r="H16" i="16"/>
  <c r="G16" i="16"/>
  <c r="F16" i="16"/>
  <c r="E16" i="16"/>
  <c r="D16" i="16"/>
  <c r="C16" i="16"/>
  <c r="B16" i="16"/>
  <c r="P15" i="16"/>
  <c r="G15" i="16"/>
  <c r="F15" i="16"/>
  <c r="C15" i="16"/>
  <c r="B15" i="16"/>
  <c r="I14" i="16"/>
  <c r="H14" i="16"/>
  <c r="T14" i="16" s="1"/>
  <c r="G14" i="16"/>
  <c r="F14" i="16"/>
  <c r="E14" i="16"/>
  <c r="D14" i="16"/>
  <c r="C14" i="16"/>
  <c r="D15" i="16" s="1"/>
  <c r="B14" i="16"/>
  <c r="P13" i="16"/>
  <c r="G13" i="16"/>
  <c r="F13" i="16"/>
  <c r="C13" i="16"/>
  <c r="B13" i="16"/>
  <c r="I12" i="16"/>
  <c r="H12" i="16"/>
  <c r="G12" i="16"/>
  <c r="F12" i="16"/>
  <c r="E12" i="16"/>
  <c r="D12" i="16"/>
  <c r="C12" i="16"/>
  <c r="B12" i="16"/>
  <c r="C11" i="16"/>
  <c r="B11" i="16"/>
  <c r="E10" i="16"/>
  <c r="D10" i="16"/>
  <c r="C10" i="16"/>
  <c r="U10" i="16" s="1"/>
  <c r="B10" i="16"/>
  <c r="C9" i="16"/>
  <c r="B9" i="16"/>
  <c r="E8" i="16"/>
  <c r="D8" i="16"/>
  <c r="C8" i="16"/>
  <c r="B8" i="16"/>
  <c r="D9" i="16" s="1"/>
  <c r="R8" i="16" s="1"/>
  <c r="R6" i="16"/>
  <c r="U6" i="16"/>
  <c r="T6" i="16"/>
  <c r="W4" i="16"/>
  <c r="U4" i="16"/>
  <c r="T4" i="16"/>
  <c r="V4" i="16" s="1"/>
  <c r="R4" i="16"/>
  <c r="S4" i="16" s="1"/>
  <c r="K19" i="24"/>
  <c r="J19" i="24"/>
  <c r="G19" i="24"/>
  <c r="F19" i="24"/>
  <c r="C19" i="24"/>
  <c r="B19" i="24"/>
  <c r="M18" i="24"/>
  <c r="L18" i="24"/>
  <c r="K18" i="24"/>
  <c r="J18" i="24"/>
  <c r="L19" i="24" s="1"/>
  <c r="I18" i="24"/>
  <c r="H18" i="24"/>
  <c r="G18" i="24"/>
  <c r="F18" i="24"/>
  <c r="H19" i="24" s="1"/>
  <c r="E18" i="24"/>
  <c r="D18" i="24"/>
  <c r="C18" i="24"/>
  <c r="B18" i="24"/>
  <c r="D19" i="24" s="1"/>
  <c r="K17" i="24"/>
  <c r="J17" i="24"/>
  <c r="G17" i="24"/>
  <c r="F17" i="24"/>
  <c r="C17" i="24"/>
  <c r="B17" i="24"/>
  <c r="M16" i="24"/>
  <c r="L16" i="24"/>
  <c r="K16" i="24"/>
  <c r="J16" i="24"/>
  <c r="I16" i="24"/>
  <c r="H16" i="24"/>
  <c r="G16" i="24"/>
  <c r="F16" i="24"/>
  <c r="E16" i="24"/>
  <c r="D16" i="24"/>
  <c r="C16" i="24"/>
  <c r="B16" i="24"/>
  <c r="D17" i="24" s="1"/>
  <c r="P15" i="24"/>
  <c r="G15" i="24"/>
  <c r="F15" i="24"/>
  <c r="C15" i="24"/>
  <c r="B15" i="24"/>
  <c r="I14" i="24"/>
  <c r="H14" i="24"/>
  <c r="G14" i="24"/>
  <c r="F14" i="24"/>
  <c r="H15" i="24" s="1"/>
  <c r="E14" i="24"/>
  <c r="D14" i="24"/>
  <c r="C14" i="24"/>
  <c r="B14" i="24"/>
  <c r="P13" i="24"/>
  <c r="G13" i="24"/>
  <c r="F13" i="24"/>
  <c r="C13" i="24"/>
  <c r="B13" i="24"/>
  <c r="I12" i="24"/>
  <c r="H12" i="24"/>
  <c r="G12" i="24"/>
  <c r="F12" i="24"/>
  <c r="E12" i="24"/>
  <c r="D12" i="24"/>
  <c r="C12" i="24"/>
  <c r="B12" i="24"/>
  <c r="P11" i="24"/>
  <c r="C11" i="24"/>
  <c r="B11" i="24"/>
  <c r="E10" i="24"/>
  <c r="U10" i="24" s="1"/>
  <c r="D10" i="24"/>
  <c r="C10" i="24"/>
  <c r="B10" i="24"/>
  <c r="P9" i="24"/>
  <c r="C9" i="24"/>
  <c r="B9" i="24"/>
  <c r="E8" i="24"/>
  <c r="D8" i="24"/>
  <c r="C8" i="24"/>
  <c r="B8" i="24"/>
  <c r="D9" i="24" s="1"/>
  <c r="P7" i="24"/>
  <c r="R6" i="24"/>
  <c r="U6" i="24"/>
  <c r="T6" i="24"/>
  <c r="V4" i="24" s="1"/>
  <c r="P5" i="24"/>
  <c r="U4" i="24"/>
  <c r="W4" i="24" s="1"/>
  <c r="T4" i="24"/>
  <c r="R4" i="24"/>
  <c r="S4" i="24" s="1"/>
  <c r="K19" i="12"/>
  <c r="J19" i="12"/>
  <c r="G19" i="12"/>
  <c r="F19" i="12"/>
  <c r="C19" i="12"/>
  <c r="B19" i="12"/>
  <c r="M18" i="12"/>
  <c r="L19" i="12" s="1"/>
  <c r="L18" i="12"/>
  <c r="K18" i="12"/>
  <c r="J18" i="12"/>
  <c r="I18" i="12"/>
  <c r="H18" i="12"/>
  <c r="G18" i="12"/>
  <c r="F18" i="12"/>
  <c r="E18" i="12"/>
  <c r="D18" i="12"/>
  <c r="C18" i="12"/>
  <c r="B18" i="12"/>
  <c r="D19" i="12" s="1"/>
  <c r="K17" i="12"/>
  <c r="J17" i="12"/>
  <c r="G17" i="12"/>
  <c r="F17" i="12"/>
  <c r="C17" i="12"/>
  <c r="B17" i="12"/>
  <c r="M16" i="12"/>
  <c r="L16" i="12"/>
  <c r="L17" i="12" s="1"/>
  <c r="K16" i="12"/>
  <c r="J16" i="12"/>
  <c r="I16" i="12"/>
  <c r="H16" i="12"/>
  <c r="G16" i="12"/>
  <c r="F16" i="12"/>
  <c r="E16" i="12"/>
  <c r="D16" i="12"/>
  <c r="C16" i="12"/>
  <c r="B16" i="12"/>
  <c r="P15" i="12"/>
  <c r="G15" i="12"/>
  <c r="F15" i="12"/>
  <c r="C15" i="12"/>
  <c r="B15" i="12"/>
  <c r="I14" i="12"/>
  <c r="H14" i="12"/>
  <c r="G14" i="12"/>
  <c r="F14" i="12"/>
  <c r="E14" i="12"/>
  <c r="D14" i="12"/>
  <c r="C14" i="12"/>
  <c r="B14" i="12"/>
  <c r="G13" i="12"/>
  <c r="F13" i="12"/>
  <c r="C13" i="12"/>
  <c r="B13" i="12"/>
  <c r="I12" i="12"/>
  <c r="H12" i="12"/>
  <c r="G12" i="12"/>
  <c r="F12" i="12"/>
  <c r="E12" i="12"/>
  <c r="D12" i="12"/>
  <c r="C12" i="12"/>
  <c r="B12" i="12"/>
  <c r="P11" i="12"/>
  <c r="C11" i="12"/>
  <c r="B11" i="12"/>
  <c r="E10" i="12"/>
  <c r="D10" i="12"/>
  <c r="C10" i="12"/>
  <c r="B10" i="12"/>
  <c r="T10" i="12" s="1"/>
  <c r="P9" i="12"/>
  <c r="C9" i="12"/>
  <c r="B9" i="12"/>
  <c r="E8" i="12"/>
  <c r="U8" i="12" s="1"/>
  <c r="D8" i="12"/>
  <c r="T8" i="12" s="1"/>
  <c r="C8" i="12"/>
  <c r="B8" i="12"/>
  <c r="P7" i="12"/>
  <c r="R6" i="12"/>
  <c r="U6" i="12"/>
  <c r="T6" i="12"/>
  <c r="P5" i="12"/>
  <c r="R4" i="12"/>
  <c r="S4" i="12" s="1"/>
  <c r="U4" i="12"/>
  <c r="W4" i="12" s="1"/>
  <c r="T4" i="12"/>
  <c r="V4" i="12" s="1"/>
  <c r="K19" i="22"/>
  <c r="J19" i="22"/>
  <c r="G19" i="22"/>
  <c r="F19" i="22"/>
  <c r="C19" i="22"/>
  <c r="B19" i="22"/>
  <c r="M18" i="22"/>
  <c r="L18" i="22"/>
  <c r="K18" i="22"/>
  <c r="J18" i="22"/>
  <c r="L19" i="22" s="1"/>
  <c r="I18" i="22"/>
  <c r="H18" i="22"/>
  <c r="G18" i="22"/>
  <c r="F18" i="22"/>
  <c r="E18" i="22"/>
  <c r="D18" i="22"/>
  <c r="C18" i="22"/>
  <c r="B18" i="22"/>
  <c r="K17" i="22"/>
  <c r="J17" i="22"/>
  <c r="G17" i="22"/>
  <c r="F17" i="22"/>
  <c r="C17" i="22"/>
  <c r="B17" i="22"/>
  <c r="M16" i="22"/>
  <c r="U16" i="22" s="1"/>
  <c r="L16" i="22"/>
  <c r="K16" i="22"/>
  <c r="J16" i="22"/>
  <c r="L17" i="22" s="1"/>
  <c r="I16" i="22"/>
  <c r="H17" i="22" s="1"/>
  <c r="H16" i="22"/>
  <c r="G16" i="22"/>
  <c r="F16" i="22"/>
  <c r="E16" i="22"/>
  <c r="D16" i="22"/>
  <c r="C16" i="22"/>
  <c r="B16" i="22"/>
  <c r="D17" i="22" s="1"/>
  <c r="P15" i="22"/>
  <c r="G15" i="22"/>
  <c r="F15" i="22"/>
  <c r="C15" i="22"/>
  <c r="B15" i="22"/>
  <c r="I14" i="22"/>
  <c r="H14" i="22"/>
  <c r="T14" i="22" s="1"/>
  <c r="G14" i="22"/>
  <c r="F14" i="22"/>
  <c r="E14" i="22"/>
  <c r="D14" i="22"/>
  <c r="C14" i="22"/>
  <c r="D15" i="22" s="1"/>
  <c r="B14" i="22"/>
  <c r="P13" i="22"/>
  <c r="G13" i="22"/>
  <c r="F13" i="22"/>
  <c r="C13" i="22"/>
  <c r="B13" i="22"/>
  <c r="I12" i="22"/>
  <c r="H12" i="22"/>
  <c r="G12" i="22"/>
  <c r="F12" i="22"/>
  <c r="E12" i="22"/>
  <c r="D12" i="22"/>
  <c r="C12" i="22"/>
  <c r="B12" i="22"/>
  <c r="P11" i="22"/>
  <c r="C11" i="22"/>
  <c r="B11" i="22"/>
  <c r="E10" i="22"/>
  <c r="U10" i="22" s="1"/>
  <c r="D10" i="22"/>
  <c r="T10" i="22" s="1"/>
  <c r="C10" i="22"/>
  <c r="B10" i="22"/>
  <c r="P9" i="22"/>
  <c r="C9" i="22"/>
  <c r="B9" i="22"/>
  <c r="E8" i="22"/>
  <c r="D8" i="22"/>
  <c r="T8" i="22" s="1"/>
  <c r="C8" i="22"/>
  <c r="B8" i="22"/>
  <c r="P7" i="22"/>
  <c r="R6" i="22"/>
  <c r="U6" i="22"/>
  <c r="W4" i="22" s="1"/>
  <c r="T6" i="22"/>
  <c r="P5" i="22"/>
  <c r="V4" i="22"/>
  <c r="U4" i="22"/>
  <c r="T4" i="22"/>
  <c r="R4" i="22"/>
  <c r="K19" i="7"/>
  <c r="J19" i="7"/>
  <c r="G19" i="7"/>
  <c r="F19" i="7"/>
  <c r="C19" i="7"/>
  <c r="B19" i="7"/>
  <c r="M18" i="7"/>
  <c r="L18" i="7"/>
  <c r="K18" i="7"/>
  <c r="J18" i="7"/>
  <c r="I18" i="7"/>
  <c r="H18" i="7"/>
  <c r="G18" i="7"/>
  <c r="F18" i="7"/>
  <c r="E18" i="7"/>
  <c r="D18" i="7"/>
  <c r="C18" i="7"/>
  <c r="B18" i="7"/>
  <c r="K17" i="7"/>
  <c r="J17" i="7"/>
  <c r="G17" i="7"/>
  <c r="F17" i="7"/>
  <c r="C17" i="7"/>
  <c r="B17" i="7"/>
  <c r="M16" i="7"/>
  <c r="U16" i="7" s="1"/>
  <c r="L16" i="7"/>
  <c r="K16" i="7"/>
  <c r="J16" i="7"/>
  <c r="L17" i="7" s="1"/>
  <c r="I16" i="7"/>
  <c r="H17" i="7" s="1"/>
  <c r="H16" i="7"/>
  <c r="G16" i="7"/>
  <c r="F16" i="7"/>
  <c r="E16" i="7"/>
  <c r="D16" i="7"/>
  <c r="C16" i="7"/>
  <c r="B16" i="7"/>
  <c r="D17" i="7" s="1"/>
  <c r="P15" i="7"/>
  <c r="C15" i="7"/>
  <c r="B15" i="7"/>
  <c r="U14" i="7"/>
  <c r="E14" i="7"/>
  <c r="D14" i="7"/>
  <c r="C14" i="7"/>
  <c r="B14" i="7"/>
  <c r="T14" i="7" s="1"/>
  <c r="P13" i="7"/>
  <c r="C13" i="7"/>
  <c r="B13" i="7"/>
  <c r="E12" i="7"/>
  <c r="U12" i="7" s="1"/>
  <c r="W12" i="7" s="1"/>
  <c r="D12" i="7"/>
  <c r="T12" i="7" s="1"/>
  <c r="V12" i="7" s="1"/>
  <c r="C12" i="7"/>
  <c r="B12" i="7"/>
  <c r="P11" i="7"/>
  <c r="C11" i="7"/>
  <c r="B11" i="7"/>
  <c r="E10" i="7"/>
  <c r="U10" i="7" s="1"/>
  <c r="D10" i="7"/>
  <c r="T10" i="7" s="1"/>
  <c r="C10" i="7"/>
  <c r="B10" i="7"/>
  <c r="P9" i="7"/>
  <c r="C9" i="7"/>
  <c r="B9" i="7"/>
  <c r="E8" i="7"/>
  <c r="D8" i="7"/>
  <c r="T8" i="7" s="1"/>
  <c r="C8" i="7"/>
  <c r="B8" i="7"/>
  <c r="P7" i="7"/>
  <c r="R6" i="7"/>
  <c r="U6" i="7"/>
  <c r="W4" i="7" s="1"/>
  <c r="T6" i="7"/>
  <c r="P5" i="7"/>
  <c r="V4" i="7"/>
  <c r="U4" i="7"/>
  <c r="T4" i="7"/>
  <c r="R4" i="7"/>
  <c r="K19" i="10"/>
  <c r="J19" i="10"/>
  <c r="G19" i="10"/>
  <c r="F19" i="10"/>
  <c r="C19" i="10"/>
  <c r="B19" i="10"/>
  <c r="M18" i="10"/>
  <c r="L18" i="10"/>
  <c r="K18" i="10"/>
  <c r="J18" i="10"/>
  <c r="L19" i="10" s="1"/>
  <c r="I18" i="10"/>
  <c r="H18" i="10"/>
  <c r="G18" i="10"/>
  <c r="F18" i="10"/>
  <c r="E18" i="10"/>
  <c r="D18" i="10"/>
  <c r="C18" i="10"/>
  <c r="B18" i="10"/>
  <c r="D19" i="10" s="1"/>
  <c r="K17" i="10"/>
  <c r="J17" i="10"/>
  <c r="G17" i="10"/>
  <c r="F17" i="10"/>
  <c r="C17" i="10"/>
  <c r="B17" i="10"/>
  <c r="M16" i="10"/>
  <c r="L16" i="10"/>
  <c r="K16" i="10"/>
  <c r="J16" i="10"/>
  <c r="L17" i="10" s="1"/>
  <c r="I16" i="10"/>
  <c r="H16" i="10"/>
  <c r="G16" i="10"/>
  <c r="F16" i="10"/>
  <c r="E16" i="10"/>
  <c r="D16" i="10"/>
  <c r="C16" i="10"/>
  <c r="B16" i="10"/>
  <c r="D17" i="10" s="1"/>
  <c r="P15" i="10"/>
  <c r="C15" i="10"/>
  <c r="B15" i="10"/>
  <c r="T14" i="10"/>
  <c r="E14" i="10"/>
  <c r="U14" i="10" s="1"/>
  <c r="D14" i="10"/>
  <c r="C14" i="10"/>
  <c r="D15" i="10" s="1"/>
  <c r="B14" i="10"/>
  <c r="P13" i="10"/>
  <c r="C13" i="10"/>
  <c r="B13" i="10"/>
  <c r="E12" i="10"/>
  <c r="U12" i="10" s="1"/>
  <c r="W12" i="10" s="1"/>
  <c r="D12" i="10"/>
  <c r="C12" i="10"/>
  <c r="B12" i="10"/>
  <c r="P11" i="10"/>
  <c r="C11" i="10"/>
  <c r="B11" i="10"/>
  <c r="E10" i="10"/>
  <c r="U10" i="10" s="1"/>
  <c r="D10" i="10"/>
  <c r="C10" i="10"/>
  <c r="B10" i="10"/>
  <c r="P9" i="10"/>
  <c r="C9" i="10"/>
  <c r="B9" i="10"/>
  <c r="E8" i="10"/>
  <c r="U8" i="10" s="1"/>
  <c r="D8" i="10"/>
  <c r="T8" i="10" s="1"/>
  <c r="C8" i="10"/>
  <c r="B8" i="10"/>
  <c r="P7" i="10"/>
  <c r="R6" i="10"/>
  <c r="U6" i="10"/>
  <c r="T6" i="10"/>
  <c r="P5" i="10"/>
  <c r="R4" i="10" s="1"/>
  <c r="W4" i="10"/>
  <c r="U4" i="10"/>
  <c r="T4" i="10"/>
  <c r="V4" i="10" s="1"/>
  <c r="AA8" i="9" l="1"/>
  <c r="U16" i="9"/>
  <c r="AC4" i="9"/>
  <c r="AA12" i="9"/>
  <c r="H19" i="9"/>
  <c r="S4" i="9"/>
  <c r="Z8" i="9"/>
  <c r="AB8" i="9" s="1"/>
  <c r="U10" i="9"/>
  <c r="Z12" i="9"/>
  <c r="D15" i="9"/>
  <c r="R14" i="9" s="1"/>
  <c r="D19" i="9"/>
  <c r="U18" i="9"/>
  <c r="L19" i="9"/>
  <c r="U8" i="9"/>
  <c r="D11" i="9"/>
  <c r="R10" i="9" s="1"/>
  <c r="AA16" i="9"/>
  <c r="H17" i="9"/>
  <c r="L17" i="9"/>
  <c r="U18" i="7"/>
  <c r="W16" i="7" s="1"/>
  <c r="V8" i="7"/>
  <c r="D15" i="7"/>
  <c r="R14" i="7" s="1"/>
  <c r="S12" i="7" s="1"/>
  <c r="U8" i="7"/>
  <c r="W8" i="7" s="1"/>
  <c r="D11" i="7"/>
  <c r="D13" i="7"/>
  <c r="R12" i="7" s="1"/>
  <c r="D9" i="7"/>
  <c r="R8" i="7" s="1"/>
  <c r="S8" i="7" s="1"/>
  <c r="D19" i="7"/>
  <c r="H19" i="7"/>
  <c r="L19" i="7"/>
  <c r="S4" i="10"/>
  <c r="W8" i="10"/>
  <c r="D11" i="10"/>
  <c r="R10" i="10" s="1"/>
  <c r="D13" i="10"/>
  <c r="R12" i="10" s="1"/>
  <c r="T12" i="10"/>
  <c r="V12" i="10" s="1"/>
  <c r="D9" i="10"/>
  <c r="H19" i="10"/>
  <c r="R18" i="10" s="1"/>
  <c r="T10" i="10"/>
  <c r="V8" i="10" s="1"/>
  <c r="H17" i="10"/>
  <c r="U16" i="10"/>
  <c r="U18" i="10"/>
  <c r="T14" i="27"/>
  <c r="T10" i="27"/>
  <c r="T12" i="27"/>
  <c r="V12" i="27" s="1"/>
  <c r="D15" i="27"/>
  <c r="R14" i="27" s="1"/>
  <c r="S12" i="27" s="1"/>
  <c r="U14" i="27"/>
  <c r="U18" i="27"/>
  <c r="W16" i="27" s="1"/>
  <c r="T8" i="27"/>
  <c r="V8" i="27" s="1"/>
  <c r="R8" i="27"/>
  <c r="U12" i="27"/>
  <c r="H13" i="27"/>
  <c r="R12" i="27" s="1"/>
  <c r="U8" i="27"/>
  <c r="W8" i="27" s="1"/>
  <c r="D11" i="27"/>
  <c r="D13" i="27"/>
  <c r="D17" i="16"/>
  <c r="R16" i="16" s="1"/>
  <c r="T8" i="16"/>
  <c r="V8" i="16" s="1"/>
  <c r="D13" i="16"/>
  <c r="T12" i="16"/>
  <c r="V12" i="16" s="1"/>
  <c r="U14" i="16"/>
  <c r="U16" i="16"/>
  <c r="U18" i="16"/>
  <c r="T10" i="16"/>
  <c r="U12" i="16"/>
  <c r="H13" i="16"/>
  <c r="U8" i="16"/>
  <c r="W8" i="16" s="1"/>
  <c r="D11" i="16"/>
  <c r="H15" i="16"/>
  <c r="D19" i="16"/>
  <c r="H19" i="16"/>
  <c r="R18" i="16" s="1"/>
  <c r="S16" i="16" s="1"/>
  <c r="U16" i="24"/>
  <c r="L17" i="24"/>
  <c r="T14" i="24"/>
  <c r="T10" i="24"/>
  <c r="T12" i="24"/>
  <c r="D15" i="24"/>
  <c r="U14" i="24"/>
  <c r="H17" i="24"/>
  <c r="R16" i="24" s="1"/>
  <c r="U18" i="24"/>
  <c r="W16" i="24" s="1"/>
  <c r="T8" i="24"/>
  <c r="R8" i="24"/>
  <c r="U12" i="24"/>
  <c r="H13" i="24"/>
  <c r="R12" i="24" s="1"/>
  <c r="U8" i="24"/>
  <c r="W8" i="24" s="1"/>
  <c r="D11" i="24"/>
  <c r="R10" i="24" s="1"/>
  <c r="D13" i="24"/>
  <c r="V8" i="12"/>
  <c r="U12" i="12"/>
  <c r="D13" i="12"/>
  <c r="H19" i="12"/>
  <c r="T18" i="12"/>
  <c r="D9" i="12"/>
  <c r="R8" i="12" s="1"/>
  <c r="U10" i="12"/>
  <c r="W8" i="12" s="1"/>
  <c r="D15" i="12"/>
  <c r="T14" i="12"/>
  <c r="U16" i="12"/>
  <c r="W16" i="12" s="1"/>
  <c r="H17" i="12"/>
  <c r="R16" i="12" s="1"/>
  <c r="S16" i="12" s="1"/>
  <c r="U18" i="12"/>
  <c r="T12" i="12"/>
  <c r="H13" i="12"/>
  <c r="U14" i="12"/>
  <c r="W12" i="12" s="1"/>
  <c r="D17" i="12"/>
  <c r="T12" i="22"/>
  <c r="V12" i="22" s="1"/>
  <c r="U14" i="22"/>
  <c r="U18" i="22"/>
  <c r="W16" i="22" s="1"/>
  <c r="V8" i="22"/>
  <c r="U12" i="22"/>
  <c r="W12" i="22" s="1"/>
  <c r="H13" i="22"/>
  <c r="R12" i="22" s="1"/>
  <c r="U8" i="22"/>
  <c r="W8" i="22" s="1"/>
  <c r="D11" i="22"/>
  <c r="D13" i="22"/>
  <c r="D9" i="22"/>
  <c r="R8" i="22" s="1"/>
  <c r="S8" i="22" s="1"/>
  <c r="H15" i="22"/>
  <c r="R14" i="22" s="1"/>
  <c r="S12" i="22" s="1"/>
  <c r="D19" i="22"/>
  <c r="H19" i="22"/>
  <c r="R8" i="9"/>
  <c r="R16" i="9"/>
  <c r="T8" i="9"/>
  <c r="U12" i="9"/>
  <c r="W12" i="9" s="1"/>
  <c r="AC12" i="9" s="1"/>
  <c r="D17" i="9"/>
  <c r="D13" i="9"/>
  <c r="R12" i="9" s="1"/>
  <c r="T10" i="9"/>
  <c r="T16" i="9"/>
  <c r="V16" i="9" s="1"/>
  <c r="Z16" i="9"/>
  <c r="R18" i="27"/>
  <c r="S16" i="27" s="1"/>
  <c r="R10" i="27"/>
  <c r="S8" i="27" s="1"/>
  <c r="W12" i="27"/>
  <c r="T18" i="27"/>
  <c r="T16" i="27"/>
  <c r="V16" i="27" s="1"/>
  <c r="R14" i="16"/>
  <c r="R10" i="16"/>
  <c r="S8" i="16" s="1"/>
  <c r="W12" i="16"/>
  <c r="T18" i="16"/>
  <c r="T16" i="16"/>
  <c r="R14" i="24"/>
  <c r="S12" i="24" s="1"/>
  <c r="R18" i="24"/>
  <c r="T18" i="24"/>
  <c r="T16" i="24"/>
  <c r="V16" i="24" s="1"/>
  <c r="V12" i="12"/>
  <c r="R18" i="12"/>
  <c r="D11" i="12"/>
  <c r="R10" i="12" s="1"/>
  <c r="S8" i="12" s="1"/>
  <c r="H15" i="12"/>
  <c r="R14" i="12" s="1"/>
  <c r="T16" i="12"/>
  <c r="V16" i="12" s="1"/>
  <c r="R10" i="22"/>
  <c r="R18" i="22"/>
  <c r="S4" i="22"/>
  <c r="R16" i="22"/>
  <c r="S16" i="22" s="1"/>
  <c r="T18" i="22"/>
  <c r="T16" i="22"/>
  <c r="R10" i="7"/>
  <c r="R18" i="7"/>
  <c r="S4" i="7"/>
  <c r="R16" i="7"/>
  <c r="S16" i="7" s="1"/>
  <c r="T18" i="7"/>
  <c r="T16" i="7"/>
  <c r="S12" i="10"/>
  <c r="R8" i="10"/>
  <c r="R14" i="10"/>
  <c r="R16" i="10"/>
  <c r="T18" i="10"/>
  <c r="T16" i="10"/>
  <c r="V16" i="10" s="1"/>
  <c r="S8" i="9" l="1"/>
  <c r="S12" i="9"/>
  <c r="S16" i="9"/>
  <c r="W8" i="9"/>
  <c r="W16" i="9"/>
  <c r="AC16" i="9" s="1"/>
  <c r="AB16" i="9"/>
  <c r="AB12" i="9"/>
  <c r="R18" i="9"/>
  <c r="S8" i="10"/>
  <c r="W16" i="10"/>
  <c r="R12" i="16"/>
  <c r="S12" i="16" s="1"/>
  <c r="W16" i="16"/>
  <c r="V16" i="16"/>
  <c r="W12" i="24"/>
  <c r="S16" i="24"/>
  <c r="S8" i="24"/>
  <c r="V8" i="24"/>
  <c r="V12" i="24"/>
  <c r="R12" i="12"/>
  <c r="S12" i="12" s="1"/>
  <c r="V8" i="9"/>
  <c r="AC8" i="9" s="1"/>
  <c r="V16" i="22"/>
  <c r="V16" i="7"/>
  <c r="S16" i="10"/>
  <c r="P15" i="2"/>
  <c r="P11" i="20"/>
  <c r="P9" i="20"/>
  <c r="P7" i="20"/>
  <c r="K19" i="29" l="1"/>
  <c r="J19" i="29"/>
  <c r="G19" i="29"/>
  <c r="F19" i="29"/>
  <c r="C19" i="29"/>
  <c r="B19" i="29"/>
  <c r="M18" i="29"/>
  <c r="L18" i="29"/>
  <c r="K18" i="29"/>
  <c r="J18" i="29"/>
  <c r="I18" i="29"/>
  <c r="H18" i="29"/>
  <c r="G18" i="29"/>
  <c r="F18" i="29"/>
  <c r="E18" i="29"/>
  <c r="D18" i="29"/>
  <c r="C18" i="29"/>
  <c r="U18" i="29" s="1"/>
  <c r="B18" i="29"/>
  <c r="K17" i="29"/>
  <c r="J17" i="29"/>
  <c r="G17" i="29"/>
  <c r="F17" i="29"/>
  <c r="C17" i="29"/>
  <c r="B17" i="29"/>
  <c r="M16" i="29"/>
  <c r="L16" i="29"/>
  <c r="K16" i="29"/>
  <c r="J16" i="29"/>
  <c r="I16" i="29"/>
  <c r="H16" i="29"/>
  <c r="G16" i="29"/>
  <c r="F16" i="29"/>
  <c r="E16" i="29"/>
  <c r="D16" i="29"/>
  <c r="C16" i="29"/>
  <c r="B16" i="29"/>
  <c r="P15" i="29"/>
  <c r="C15" i="29"/>
  <c r="B15" i="29"/>
  <c r="E14" i="29"/>
  <c r="D14" i="29"/>
  <c r="C14" i="29"/>
  <c r="B14" i="29"/>
  <c r="P13" i="29"/>
  <c r="C13" i="29"/>
  <c r="B13" i="29"/>
  <c r="E12" i="29"/>
  <c r="D12" i="29"/>
  <c r="C12" i="29"/>
  <c r="B12" i="29"/>
  <c r="P11" i="29"/>
  <c r="C11" i="29"/>
  <c r="B11" i="29"/>
  <c r="E10" i="29"/>
  <c r="D10" i="29"/>
  <c r="C10" i="29"/>
  <c r="B10" i="29"/>
  <c r="P9" i="29"/>
  <c r="C9" i="29"/>
  <c r="B9" i="29"/>
  <c r="E8" i="29"/>
  <c r="D8" i="29"/>
  <c r="C8" i="29"/>
  <c r="B8" i="29"/>
  <c r="P7" i="29"/>
  <c r="R6" i="29" s="1"/>
  <c r="U6" i="29"/>
  <c r="T6" i="29"/>
  <c r="P5" i="29"/>
  <c r="AA4" i="29"/>
  <c r="Z4" i="29"/>
  <c r="U4" i="29"/>
  <c r="T4" i="29"/>
  <c r="D19" i="29" l="1"/>
  <c r="H19" i="29"/>
  <c r="U14" i="29"/>
  <c r="V4" i="29"/>
  <c r="L19" i="29"/>
  <c r="T18" i="29"/>
  <c r="W4" i="29"/>
  <c r="AA8" i="29"/>
  <c r="D11" i="29"/>
  <c r="R10" i="29" s="1"/>
  <c r="D15" i="29"/>
  <c r="T14" i="29"/>
  <c r="Z8" i="29"/>
  <c r="AB8" i="29" s="1"/>
  <c r="U10" i="29"/>
  <c r="AA16" i="29"/>
  <c r="L17" i="29"/>
  <c r="T16" i="29"/>
  <c r="H17" i="29"/>
  <c r="R16" i="29" s="1"/>
  <c r="U16" i="29"/>
  <c r="W16" i="29" s="1"/>
  <c r="D17" i="29"/>
  <c r="U12" i="29"/>
  <c r="AA12" i="29"/>
  <c r="T12" i="29"/>
  <c r="R4" i="29"/>
  <c r="S4" i="29" s="1"/>
  <c r="AB4" i="29"/>
  <c r="T8" i="29"/>
  <c r="V12" i="29"/>
  <c r="U8" i="29"/>
  <c r="W8" i="29" s="1"/>
  <c r="D13" i="29"/>
  <c r="R12" i="29" s="1"/>
  <c r="D9" i="29"/>
  <c r="R8" i="29" s="1"/>
  <c r="T10" i="29"/>
  <c r="Z16" i="29"/>
  <c r="Z12" i="29"/>
  <c r="R18" i="29" l="1"/>
  <c r="V16" i="29"/>
  <c r="AC16" i="29" s="1"/>
  <c r="R14" i="29"/>
  <c r="S12" i="29" s="1"/>
  <c r="AC4" i="29"/>
  <c r="W12" i="29"/>
  <c r="AC12" i="29" s="1"/>
  <c r="S8" i="29"/>
  <c r="V8" i="29"/>
  <c r="AC8" i="29" s="1"/>
  <c r="AB12" i="29"/>
  <c r="AB16" i="29"/>
  <c r="S16" i="29"/>
  <c r="K19" i="28" l="1"/>
  <c r="J19" i="28"/>
  <c r="G19" i="28"/>
  <c r="F19" i="28"/>
  <c r="C19" i="28"/>
  <c r="B19" i="28"/>
  <c r="M18" i="28"/>
  <c r="L18" i="28"/>
  <c r="K18" i="28"/>
  <c r="J18" i="28"/>
  <c r="I18" i="28"/>
  <c r="H18" i="28"/>
  <c r="G18" i="28"/>
  <c r="F18" i="28"/>
  <c r="E18" i="28"/>
  <c r="D18" i="28"/>
  <c r="C18" i="28"/>
  <c r="B18" i="28"/>
  <c r="K17" i="28"/>
  <c r="J17" i="28"/>
  <c r="G17" i="28"/>
  <c r="F17" i="28"/>
  <c r="C17" i="28"/>
  <c r="B17" i="28"/>
  <c r="M16" i="28"/>
  <c r="L16" i="28"/>
  <c r="K16" i="28"/>
  <c r="J16" i="28"/>
  <c r="I16" i="28"/>
  <c r="H16" i="28"/>
  <c r="G16" i="28"/>
  <c r="F16" i="28"/>
  <c r="E16" i="28"/>
  <c r="D16" i="28"/>
  <c r="C16" i="28"/>
  <c r="B16" i="28"/>
  <c r="D17" i="28" s="1"/>
  <c r="C15" i="28"/>
  <c r="B15" i="28"/>
  <c r="E14" i="28"/>
  <c r="D14" i="28"/>
  <c r="C14" i="28"/>
  <c r="B14" i="28"/>
  <c r="C13" i="28"/>
  <c r="B13" i="28"/>
  <c r="E12" i="28"/>
  <c r="D12" i="28"/>
  <c r="C12" i="28"/>
  <c r="B12" i="28"/>
  <c r="C11" i="28"/>
  <c r="B11" i="28"/>
  <c r="E10" i="28"/>
  <c r="U10" i="28" s="1"/>
  <c r="D10" i="28"/>
  <c r="C10" i="28"/>
  <c r="B10" i="28"/>
  <c r="C9" i="28"/>
  <c r="B9" i="28"/>
  <c r="E8" i="28"/>
  <c r="D8" i="28"/>
  <c r="C8" i="28"/>
  <c r="B8" i="28"/>
  <c r="U6" i="28"/>
  <c r="T6" i="28"/>
  <c r="R6" i="28"/>
  <c r="AA4" i="28"/>
  <c r="Z4" i="28"/>
  <c r="U4" i="28"/>
  <c r="W4" i="28" s="1"/>
  <c r="T4" i="28"/>
  <c r="R4" i="28"/>
  <c r="L19" i="28" l="1"/>
  <c r="T14" i="28"/>
  <c r="AA8" i="28"/>
  <c r="H19" i="28"/>
  <c r="D19" i="28"/>
  <c r="D11" i="28"/>
  <c r="R10" i="28" s="1"/>
  <c r="U14" i="28"/>
  <c r="V4" i="28"/>
  <c r="AC4" i="28" s="1"/>
  <c r="D15" i="28"/>
  <c r="R14" i="28" s="1"/>
  <c r="U18" i="28"/>
  <c r="S4" i="28"/>
  <c r="H17" i="28"/>
  <c r="U16" i="28"/>
  <c r="W16" i="28" s="1"/>
  <c r="Z16" i="28"/>
  <c r="T16" i="28"/>
  <c r="T12" i="28"/>
  <c r="V12" i="28" s="1"/>
  <c r="D13" i="28"/>
  <c r="R12" i="28" s="1"/>
  <c r="U12" i="28"/>
  <c r="W12" i="28" s="1"/>
  <c r="AA12" i="28"/>
  <c r="T8" i="28"/>
  <c r="AB4" i="28"/>
  <c r="U8" i="28"/>
  <c r="W8" i="28" s="1"/>
  <c r="L17" i="28"/>
  <c r="Z12" i="28"/>
  <c r="AA16" i="28"/>
  <c r="D9" i="28"/>
  <c r="R8" i="28" s="1"/>
  <c r="Z8" i="28"/>
  <c r="T10" i="28"/>
  <c r="T18" i="28"/>
  <c r="P11" i="21"/>
  <c r="P9" i="21"/>
  <c r="P7" i="21"/>
  <c r="P5" i="21"/>
  <c r="P5" i="20"/>
  <c r="AB8" i="28" l="1"/>
  <c r="S8" i="28"/>
  <c r="R18" i="28"/>
  <c r="R16" i="28"/>
  <c r="S16" i="28" s="1"/>
  <c r="V8" i="28"/>
  <c r="AC8" i="28" s="1"/>
  <c r="S12" i="28"/>
  <c r="V16" i="28"/>
  <c r="AC16" i="28" s="1"/>
  <c r="AB16" i="28"/>
  <c r="AC12" i="28"/>
  <c r="AB12" i="28"/>
  <c r="AA4" i="27"/>
  <c r="Z4" i="27"/>
  <c r="AA4" i="16"/>
  <c r="Z4" i="16"/>
  <c r="AA4" i="24"/>
  <c r="Z4" i="24"/>
  <c r="K19" i="20"/>
  <c r="J19" i="20"/>
  <c r="G19" i="20"/>
  <c r="F19" i="20"/>
  <c r="C19" i="20"/>
  <c r="B19" i="20"/>
  <c r="M18" i="20"/>
  <c r="L18" i="20"/>
  <c r="K18" i="20"/>
  <c r="J18" i="20"/>
  <c r="I18" i="20"/>
  <c r="H18" i="20"/>
  <c r="G18" i="20"/>
  <c r="F18" i="20"/>
  <c r="E18" i="20"/>
  <c r="D18" i="20"/>
  <c r="C18" i="20"/>
  <c r="B18" i="20"/>
  <c r="K17" i="20"/>
  <c r="J17" i="20"/>
  <c r="G17" i="20"/>
  <c r="F17" i="20"/>
  <c r="C17" i="20"/>
  <c r="B17" i="20"/>
  <c r="M16" i="20"/>
  <c r="L16" i="20"/>
  <c r="K16" i="20"/>
  <c r="J16" i="20"/>
  <c r="L17" i="20" s="1"/>
  <c r="I16" i="20"/>
  <c r="H16" i="20"/>
  <c r="G16" i="20"/>
  <c r="F16" i="20"/>
  <c r="E16" i="20"/>
  <c r="D16" i="20"/>
  <c r="C16" i="20"/>
  <c r="B16" i="20"/>
  <c r="P15" i="20"/>
  <c r="C15" i="20"/>
  <c r="B15" i="20"/>
  <c r="E14" i="20"/>
  <c r="D14" i="20"/>
  <c r="C14" i="20"/>
  <c r="B14" i="20"/>
  <c r="P13" i="20"/>
  <c r="C13" i="20"/>
  <c r="B13" i="20"/>
  <c r="E12" i="20"/>
  <c r="D12" i="20"/>
  <c r="C12" i="20"/>
  <c r="B12" i="20"/>
  <c r="C11" i="20"/>
  <c r="B11" i="20"/>
  <c r="E10" i="20"/>
  <c r="D10" i="20"/>
  <c r="C10" i="20"/>
  <c r="B10" i="20"/>
  <c r="C9" i="20"/>
  <c r="B9" i="20"/>
  <c r="E8" i="20"/>
  <c r="D8" i="20"/>
  <c r="T8" i="20" s="1"/>
  <c r="C8" i="20"/>
  <c r="B8" i="20"/>
  <c r="R6" i="20"/>
  <c r="U6" i="20"/>
  <c r="T6" i="20"/>
  <c r="AA4" i="20"/>
  <c r="Z4" i="20"/>
  <c r="AB4" i="20" s="1"/>
  <c r="U4" i="20"/>
  <c r="W4" i="20" s="1"/>
  <c r="T4" i="20"/>
  <c r="V4" i="20" s="1"/>
  <c r="R4" i="20"/>
  <c r="K19" i="21"/>
  <c r="J19" i="21"/>
  <c r="G19" i="21"/>
  <c r="F19" i="21"/>
  <c r="C19" i="21"/>
  <c r="B19" i="21"/>
  <c r="M18" i="21"/>
  <c r="L18" i="21"/>
  <c r="K18" i="21"/>
  <c r="J18" i="21"/>
  <c r="I18" i="21"/>
  <c r="H18" i="21"/>
  <c r="G18" i="21"/>
  <c r="F18" i="21"/>
  <c r="E18" i="21"/>
  <c r="D18" i="21"/>
  <c r="C18" i="21"/>
  <c r="B18" i="21"/>
  <c r="K17" i="21"/>
  <c r="J17" i="21"/>
  <c r="G17" i="21"/>
  <c r="F17" i="21"/>
  <c r="C17" i="21"/>
  <c r="B17" i="21"/>
  <c r="M16" i="21"/>
  <c r="L16" i="21"/>
  <c r="K16" i="21"/>
  <c r="J16" i="21"/>
  <c r="I16" i="21"/>
  <c r="H16" i="21"/>
  <c r="G16" i="21"/>
  <c r="F16" i="21"/>
  <c r="E16" i="21"/>
  <c r="D16" i="21"/>
  <c r="C16" i="21"/>
  <c r="B16" i="21"/>
  <c r="P15" i="21"/>
  <c r="C15" i="21"/>
  <c r="B15" i="21"/>
  <c r="E14" i="21"/>
  <c r="D14" i="21"/>
  <c r="C14" i="21"/>
  <c r="B14" i="21"/>
  <c r="P13" i="21"/>
  <c r="C13" i="21"/>
  <c r="B13" i="21"/>
  <c r="E12" i="21"/>
  <c r="D12" i="21"/>
  <c r="C12" i="21"/>
  <c r="B12" i="21"/>
  <c r="C11" i="21"/>
  <c r="B11" i="21"/>
  <c r="E10" i="21"/>
  <c r="D10" i="21"/>
  <c r="C10" i="21"/>
  <c r="B10" i="21"/>
  <c r="C9" i="21"/>
  <c r="B9" i="21"/>
  <c r="E8" i="21"/>
  <c r="D8" i="21"/>
  <c r="C8" i="21"/>
  <c r="B8" i="21"/>
  <c r="R6" i="21"/>
  <c r="U6" i="21"/>
  <c r="T6" i="21"/>
  <c r="R4" i="21"/>
  <c r="S4" i="21" s="1"/>
  <c r="AA4" i="21"/>
  <c r="Z4" i="21"/>
  <c r="AB4" i="21" s="1"/>
  <c r="U4" i="21"/>
  <c r="T4" i="21"/>
  <c r="AA4" i="7"/>
  <c r="Z4" i="7"/>
  <c r="AA4" i="22"/>
  <c r="Z4" i="22"/>
  <c r="K19" i="2"/>
  <c r="J19" i="2"/>
  <c r="G19" i="2"/>
  <c r="F19" i="2"/>
  <c r="C19" i="2"/>
  <c r="B19" i="2"/>
  <c r="M18" i="2"/>
  <c r="L18" i="2"/>
  <c r="K18" i="2"/>
  <c r="J18" i="2"/>
  <c r="I18" i="2"/>
  <c r="H18" i="2"/>
  <c r="G18" i="2"/>
  <c r="F18" i="2"/>
  <c r="E18" i="2"/>
  <c r="D18" i="2"/>
  <c r="C18" i="2"/>
  <c r="B18" i="2"/>
  <c r="K17" i="2"/>
  <c r="J17" i="2"/>
  <c r="G17" i="2"/>
  <c r="F17" i="2"/>
  <c r="C17" i="2"/>
  <c r="B17" i="2"/>
  <c r="M16" i="2"/>
  <c r="L16" i="2"/>
  <c r="K16" i="2"/>
  <c r="J16" i="2"/>
  <c r="I16" i="2"/>
  <c r="H16" i="2"/>
  <c r="G16" i="2"/>
  <c r="F16" i="2"/>
  <c r="E16" i="2"/>
  <c r="D16" i="2"/>
  <c r="C16" i="2"/>
  <c r="B16" i="2"/>
  <c r="G15" i="2"/>
  <c r="F15" i="2"/>
  <c r="C15" i="2"/>
  <c r="B15" i="2"/>
  <c r="I14" i="2"/>
  <c r="H14" i="2"/>
  <c r="G14" i="2"/>
  <c r="F14" i="2"/>
  <c r="E14" i="2"/>
  <c r="D14" i="2"/>
  <c r="C14" i="2"/>
  <c r="B14" i="2"/>
  <c r="G13" i="2"/>
  <c r="F13" i="2"/>
  <c r="C13" i="2"/>
  <c r="B13" i="2"/>
  <c r="I12" i="2"/>
  <c r="H12" i="2"/>
  <c r="G12" i="2"/>
  <c r="F12" i="2"/>
  <c r="E12" i="2"/>
  <c r="D12" i="2"/>
  <c r="C12" i="2"/>
  <c r="B12" i="2"/>
  <c r="C11" i="2"/>
  <c r="B11" i="2"/>
  <c r="E10" i="2"/>
  <c r="D10" i="2"/>
  <c r="C10" i="2"/>
  <c r="B10" i="2"/>
  <c r="C9" i="2"/>
  <c r="B9" i="2"/>
  <c r="E8" i="2"/>
  <c r="D8" i="2"/>
  <c r="C8" i="2"/>
  <c r="B8" i="2"/>
  <c r="R6" i="2"/>
  <c r="U6" i="2"/>
  <c r="T6" i="2"/>
  <c r="R4" i="2"/>
  <c r="AA4" i="2"/>
  <c r="Z4" i="2"/>
  <c r="U4" i="2"/>
  <c r="T4" i="2"/>
  <c r="AA4" i="12"/>
  <c r="Z4" i="12"/>
  <c r="K19" i="13"/>
  <c r="J19" i="13"/>
  <c r="G19" i="13"/>
  <c r="F19" i="13"/>
  <c r="C19" i="13"/>
  <c r="B19" i="13"/>
  <c r="M18" i="13"/>
  <c r="L18" i="13"/>
  <c r="K18" i="13"/>
  <c r="J18" i="13"/>
  <c r="L19" i="13" s="1"/>
  <c r="I18" i="13"/>
  <c r="H18" i="13"/>
  <c r="G18" i="13"/>
  <c r="F18" i="13"/>
  <c r="E18" i="13"/>
  <c r="D18" i="13"/>
  <c r="C18" i="13"/>
  <c r="B18" i="13"/>
  <c r="D19" i="13" s="1"/>
  <c r="K17" i="13"/>
  <c r="J17" i="13"/>
  <c r="G17" i="13"/>
  <c r="F17" i="13"/>
  <c r="C17" i="13"/>
  <c r="B17" i="13"/>
  <c r="M16" i="13"/>
  <c r="L16" i="13"/>
  <c r="K16" i="13"/>
  <c r="J16" i="13"/>
  <c r="L17" i="13" s="1"/>
  <c r="I16" i="13"/>
  <c r="H16" i="13"/>
  <c r="G16" i="13"/>
  <c r="F16" i="13"/>
  <c r="E16" i="13"/>
  <c r="D16" i="13"/>
  <c r="C16" i="13"/>
  <c r="B16" i="13"/>
  <c r="P15" i="13"/>
  <c r="G15" i="13"/>
  <c r="F15" i="13"/>
  <c r="C15" i="13"/>
  <c r="B15" i="13"/>
  <c r="I14" i="13"/>
  <c r="H14" i="13"/>
  <c r="G14" i="13"/>
  <c r="F14" i="13"/>
  <c r="E14" i="13"/>
  <c r="D14" i="13"/>
  <c r="C14" i="13"/>
  <c r="B14" i="13"/>
  <c r="P13" i="13"/>
  <c r="G13" i="13"/>
  <c r="F13" i="13"/>
  <c r="C13" i="13"/>
  <c r="B13" i="13"/>
  <c r="I12" i="13"/>
  <c r="H12" i="13"/>
  <c r="G12" i="13"/>
  <c r="F12" i="13"/>
  <c r="E12" i="13"/>
  <c r="D12" i="13"/>
  <c r="C12" i="13"/>
  <c r="B12" i="13"/>
  <c r="P11" i="13"/>
  <c r="C11" i="13"/>
  <c r="B11" i="13"/>
  <c r="E10" i="13"/>
  <c r="D10" i="13"/>
  <c r="C10" i="13"/>
  <c r="B10" i="13"/>
  <c r="P9" i="13"/>
  <c r="C9" i="13"/>
  <c r="B9" i="13"/>
  <c r="E8" i="13"/>
  <c r="D8" i="13"/>
  <c r="C8" i="13"/>
  <c r="B8" i="13"/>
  <c r="D9" i="13" s="1"/>
  <c r="P7" i="13"/>
  <c r="R6" i="13"/>
  <c r="U6" i="13"/>
  <c r="T6" i="13"/>
  <c r="P5" i="13"/>
  <c r="AA4" i="13"/>
  <c r="Z4" i="13"/>
  <c r="AB4" i="13" s="1"/>
  <c r="U4" i="13"/>
  <c r="T4" i="13"/>
  <c r="R4" i="13"/>
  <c r="U8" i="20" l="1"/>
  <c r="L19" i="20"/>
  <c r="U10" i="2"/>
  <c r="U10" i="13"/>
  <c r="V4" i="13"/>
  <c r="W4" i="2"/>
  <c r="AB4" i="22"/>
  <c r="Z16" i="22"/>
  <c r="U10" i="20"/>
  <c r="W8" i="20" s="1"/>
  <c r="AC4" i="16"/>
  <c r="AC4" i="24"/>
  <c r="AA8" i="24"/>
  <c r="W4" i="13"/>
  <c r="AC4" i="13" s="1"/>
  <c r="H19" i="13"/>
  <c r="H15" i="13"/>
  <c r="L19" i="2"/>
  <c r="V4" i="2"/>
  <c r="AA12" i="2"/>
  <c r="H13" i="2"/>
  <c r="U14" i="2"/>
  <c r="T18" i="2"/>
  <c r="H17" i="2"/>
  <c r="AB4" i="7"/>
  <c r="L19" i="21"/>
  <c r="U18" i="21"/>
  <c r="V4" i="21"/>
  <c r="AA12" i="21"/>
  <c r="D19" i="21"/>
  <c r="H19" i="21"/>
  <c r="AC4" i="20"/>
  <c r="D19" i="20"/>
  <c r="H19" i="20"/>
  <c r="D11" i="20"/>
  <c r="R10" i="20" s="1"/>
  <c r="Z8" i="27"/>
  <c r="AB4" i="27"/>
  <c r="AA16" i="27"/>
  <c r="AA12" i="27"/>
  <c r="AA8" i="27"/>
  <c r="U16" i="13"/>
  <c r="T14" i="13"/>
  <c r="AA8" i="13"/>
  <c r="T10" i="13"/>
  <c r="Z12" i="13"/>
  <c r="AB12" i="13" s="1"/>
  <c r="T12" i="13"/>
  <c r="D15" i="13"/>
  <c r="R14" i="13" s="1"/>
  <c r="U14" i="13"/>
  <c r="AA16" i="13"/>
  <c r="H17" i="13"/>
  <c r="U18" i="13"/>
  <c r="T8" i="13"/>
  <c r="V8" i="13" s="1"/>
  <c r="U12" i="13"/>
  <c r="W12" i="13" s="1"/>
  <c r="H13" i="13"/>
  <c r="Z16" i="13"/>
  <c r="S4" i="13"/>
  <c r="U8" i="13"/>
  <c r="W8" i="13" s="1"/>
  <c r="D11" i="13"/>
  <c r="R10" i="13" s="1"/>
  <c r="D13" i="13"/>
  <c r="AA12" i="13"/>
  <c r="AA16" i="12"/>
  <c r="AB4" i="12"/>
  <c r="Z12" i="12"/>
  <c r="AA8" i="12"/>
  <c r="Z16" i="12"/>
  <c r="AA12" i="12"/>
  <c r="AA16" i="2"/>
  <c r="L17" i="2"/>
  <c r="T14" i="2"/>
  <c r="S4" i="2"/>
  <c r="Z8" i="2"/>
  <c r="Z12" i="2"/>
  <c r="U16" i="2"/>
  <c r="U8" i="2"/>
  <c r="W8" i="2" s="1"/>
  <c r="D11" i="2"/>
  <c r="R10" i="2" s="1"/>
  <c r="D15" i="2"/>
  <c r="H15" i="2"/>
  <c r="H19" i="2"/>
  <c r="AB4" i="2"/>
  <c r="D9" i="2"/>
  <c r="R8" i="2" s="1"/>
  <c r="AA8" i="2"/>
  <c r="T12" i="2"/>
  <c r="D19" i="2"/>
  <c r="U18" i="2"/>
  <c r="AA8" i="22"/>
  <c r="AA12" i="22"/>
  <c r="Z12" i="22"/>
  <c r="AA16" i="22"/>
  <c r="Z16" i="7"/>
  <c r="AA8" i="7"/>
  <c r="Z12" i="7"/>
  <c r="AA16" i="7"/>
  <c r="L17" i="21"/>
  <c r="Z8" i="21"/>
  <c r="U14" i="21"/>
  <c r="T16" i="21"/>
  <c r="H17" i="21"/>
  <c r="T18" i="21"/>
  <c r="W4" i="21"/>
  <c r="D15" i="21"/>
  <c r="T14" i="21"/>
  <c r="T8" i="21"/>
  <c r="D11" i="21"/>
  <c r="R10" i="21" s="1"/>
  <c r="T12" i="21"/>
  <c r="D17" i="21"/>
  <c r="AA8" i="21"/>
  <c r="U10" i="21"/>
  <c r="U12" i="21"/>
  <c r="AA16" i="21"/>
  <c r="U16" i="21"/>
  <c r="W16" i="21" s="1"/>
  <c r="T14" i="20"/>
  <c r="Z12" i="20"/>
  <c r="T12" i="20"/>
  <c r="D15" i="20"/>
  <c r="R14" i="20" s="1"/>
  <c r="U14" i="20"/>
  <c r="AA16" i="20"/>
  <c r="H17" i="20"/>
  <c r="U16" i="20"/>
  <c r="U18" i="20"/>
  <c r="D9" i="20"/>
  <c r="T10" i="20"/>
  <c r="V8" i="20" s="1"/>
  <c r="U12" i="20"/>
  <c r="Z16" i="20"/>
  <c r="AB16" i="20" s="1"/>
  <c r="S4" i="20"/>
  <c r="AA8" i="20"/>
  <c r="D13" i="20"/>
  <c r="AA12" i="20"/>
  <c r="AA16" i="16"/>
  <c r="Z16" i="16"/>
  <c r="AA12" i="16"/>
  <c r="Z12" i="16"/>
  <c r="AA8" i="16"/>
  <c r="AB4" i="16"/>
  <c r="AA16" i="24"/>
  <c r="Z16" i="24"/>
  <c r="AA12" i="24"/>
  <c r="AB4" i="24"/>
  <c r="Z12" i="24"/>
  <c r="Z16" i="27"/>
  <c r="Z12" i="27"/>
  <c r="Z8" i="16"/>
  <c r="Z8" i="24"/>
  <c r="R8" i="20"/>
  <c r="Z8" i="20"/>
  <c r="D17" i="20"/>
  <c r="T18" i="20"/>
  <c r="T16" i="20"/>
  <c r="U8" i="21"/>
  <c r="D13" i="21"/>
  <c r="D9" i="21"/>
  <c r="R8" i="21" s="1"/>
  <c r="S8" i="21" s="1"/>
  <c r="T10" i="21"/>
  <c r="R14" i="21"/>
  <c r="Z16" i="21"/>
  <c r="Z12" i="21"/>
  <c r="Z8" i="7"/>
  <c r="AA12" i="7"/>
  <c r="Z8" i="22"/>
  <c r="T8" i="2"/>
  <c r="U12" i="2"/>
  <c r="D17" i="2"/>
  <c r="D13" i="2"/>
  <c r="R12" i="2" s="1"/>
  <c r="T10" i="2"/>
  <c r="T16" i="2"/>
  <c r="V16" i="2" s="1"/>
  <c r="Z16" i="2"/>
  <c r="Z8" i="12"/>
  <c r="R18" i="13"/>
  <c r="R8" i="13"/>
  <c r="Z8" i="13"/>
  <c r="D17" i="13"/>
  <c r="T18" i="13"/>
  <c r="T16" i="13"/>
  <c r="AA4" i="10"/>
  <c r="Z4" i="10"/>
  <c r="AC4" i="10"/>
  <c r="W8" i="21" l="1"/>
  <c r="R18" i="21"/>
  <c r="W12" i="20"/>
  <c r="R18" i="20"/>
  <c r="R16" i="13"/>
  <c r="S16" i="13" s="1"/>
  <c r="R18" i="2"/>
  <c r="AC4" i="27"/>
  <c r="AC8" i="16"/>
  <c r="R12" i="13"/>
  <c r="S12" i="13" s="1"/>
  <c r="AC4" i="12"/>
  <c r="AC8" i="12"/>
  <c r="AC4" i="2"/>
  <c r="AB16" i="2"/>
  <c r="R16" i="2"/>
  <c r="S16" i="2" s="1"/>
  <c r="W12" i="2"/>
  <c r="AB16" i="22"/>
  <c r="AB8" i="22"/>
  <c r="AC4" i="22"/>
  <c r="AC4" i="7"/>
  <c r="AB8" i="7"/>
  <c r="AB8" i="21"/>
  <c r="V12" i="21"/>
  <c r="AB12" i="21"/>
  <c r="V8" i="21"/>
  <c r="AC8" i="21" s="1"/>
  <c r="AC4" i="21"/>
  <c r="W16" i="20"/>
  <c r="R16" i="20"/>
  <c r="S16" i="20" s="1"/>
  <c r="AB8" i="20"/>
  <c r="AC8" i="20"/>
  <c r="AB4" i="10"/>
  <c r="AB12" i="22"/>
  <c r="AC8" i="27"/>
  <c r="AB8" i="27"/>
  <c r="AC8" i="24"/>
  <c r="AB8" i="24"/>
  <c r="V16" i="13"/>
  <c r="AC16" i="13" s="1"/>
  <c r="V12" i="13"/>
  <c r="AC12" i="13" s="1"/>
  <c r="W16" i="13"/>
  <c r="AB12" i="12"/>
  <c r="AC12" i="12"/>
  <c r="AB12" i="2"/>
  <c r="R14" i="2"/>
  <c r="S12" i="2" s="1"/>
  <c r="W16" i="2"/>
  <c r="AC16" i="2" s="1"/>
  <c r="AB16" i="7"/>
  <c r="AC8" i="7"/>
  <c r="R12" i="21"/>
  <c r="R16" i="21"/>
  <c r="S16" i="21" s="1"/>
  <c r="V16" i="20"/>
  <c r="AB12" i="20"/>
  <c r="S8" i="20"/>
  <c r="AC16" i="27"/>
  <c r="AC12" i="27"/>
  <c r="AB16" i="27"/>
  <c r="AB12" i="27"/>
  <c r="AB8" i="13"/>
  <c r="S8" i="13"/>
  <c r="AC8" i="13"/>
  <c r="AB16" i="13"/>
  <c r="AB16" i="12"/>
  <c r="AB8" i="12"/>
  <c r="S8" i="2"/>
  <c r="V12" i="2"/>
  <c r="AB8" i="2"/>
  <c r="AB12" i="7"/>
  <c r="AB16" i="21"/>
  <c r="S12" i="21"/>
  <c r="W12" i="21"/>
  <c r="AC12" i="21" s="1"/>
  <c r="V16" i="21"/>
  <c r="AC16" i="21" s="1"/>
  <c r="V12" i="20"/>
  <c r="R12" i="20"/>
  <c r="S12" i="20" s="1"/>
  <c r="Z16" i="10"/>
  <c r="Z8" i="10"/>
  <c r="AA12" i="10"/>
  <c r="AA16" i="10"/>
  <c r="AB8" i="16"/>
  <c r="AB12" i="16"/>
  <c r="AB16" i="16"/>
  <c r="AB12" i="24"/>
  <c r="AB16" i="24"/>
  <c r="AC16" i="24"/>
  <c r="V8" i="2"/>
  <c r="AC8" i="2" s="1"/>
  <c r="AA8" i="10"/>
  <c r="Z12" i="10"/>
  <c r="AC12" i="20" l="1"/>
  <c r="AC12" i="16"/>
  <c r="AC12" i="2"/>
  <c r="AC16" i="20"/>
  <c r="AC8" i="10"/>
  <c r="AB8" i="10"/>
  <c r="AC16" i="7"/>
  <c r="AC12" i="22"/>
  <c r="AC8" i="22"/>
  <c r="AC16" i="12"/>
  <c r="AC16" i="16"/>
  <c r="AC12" i="24"/>
  <c r="AC12" i="7"/>
  <c r="AB12" i="10"/>
  <c r="AC16" i="22"/>
  <c r="AB16" i="10"/>
  <c r="AC12" i="10" l="1"/>
  <c r="AC16" i="10"/>
</calcChain>
</file>

<file path=xl/sharedStrings.xml><?xml version="1.0" encoding="utf-8"?>
<sst xmlns="http://schemas.openxmlformats.org/spreadsheetml/2006/main" count="300" uniqueCount="93">
  <si>
    <t>Nazwa                      drużyny</t>
  </si>
  <si>
    <t>Punkty      I turniej II turniej suma</t>
  </si>
  <si>
    <t>Małe punkty   I turniej            II turniej</t>
  </si>
  <si>
    <t>Małe punkty razem</t>
  </si>
  <si>
    <t>Miejsce</t>
  </si>
  <si>
    <t>Kolejność spotkań:       (1 - 4) ; (2 - 3) ; (3 - 4) ; (1 - 2) ; (2 - 4) ; (1 - 3)</t>
  </si>
  <si>
    <t>Sety wygrane</t>
  </si>
  <si>
    <t>Sety przegrane</t>
  </si>
  <si>
    <t>Stosunek setów</t>
  </si>
  <si>
    <t>UKS Tytan Ostrowy</t>
  </si>
  <si>
    <t>Stosunek małych punktów</t>
  </si>
  <si>
    <t>UKS Centrum przy POSiR Pszczyna III</t>
  </si>
  <si>
    <t>UKS Centrum przy POSiR Pszczyna II</t>
  </si>
  <si>
    <t>KS Siatkarz Beskid Skoczów</t>
  </si>
  <si>
    <t>MOSiR                       Łaziska Górne I</t>
  </si>
  <si>
    <t>UKS Centrum przy POSiR Pszczyna I</t>
  </si>
  <si>
    <t>MOSiR                       Łaziska Górne II</t>
  </si>
  <si>
    <t>KPKS Halemba I</t>
  </si>
  <si>
    <t>MCKS Czeladź II</t>
  </si>
  <si>
    <t>MKS-MOS Płomień Sosnowiec II</t>
  </si>
  <si>
    <t>MCKS Czeladź I</t>
  </si>
  <si>
    <t>MKS-MOS Płomień Sosnowiec I</t>
  </si>
  <si>
    <t>KPKS Halemba III</t>
  </si>
  <si>
    <t>KPKS Halemba II</t>
  </si>
  <si>
    <t>UKSG Blachownia</t>
  </si>
  <si>
    <t>Tabela wyników turnieju Minisiatkówki na szczeblu Województwa Śląskiego                                                                                                                                    "Trójki" Dziewcząt - Grupa 1 - Etap eliminacji miejskich - 1 turniej</t>
  </si>
  <si>
    <t>KS J.A.J.O. Jastrzębie I</t>
  </si>
  <si>
    <t>Tabela wyników turnieju Minisiatkówki na szczeblu Województwa Śląskiego                                                                                                                                    "Trójki" Dziewcząt - Grupa 2 - Etap eliminacji miejskich - 1 turniej</t>
  </si>
  <si>
    <t>MOSM Tychy II SP10</t>
  </si>
  <si>
    <t>MOSM Tychy IV SP19</t>
  </si>
  <si>
    <t>MOSM Tychy I       SP19</t>
  </si>
  <si>
    <t>KS J.A.J.O. Jastrzębie II</t>
  </si>
  <si>
    <t>MKS Zorza Wodzisław Śląski I</t>
  </si>
  <si>
    <t>BKS Stal             Bielsko-Biała I</t>
  </si>
  <si>
    <t>Tabela wyników turnieju Minisiatkówki na szczeblu Województwa Śląskiego                                                                                                                                    "Trójki" Dziewcząt - Grupa 3 - Etap eliminacji miejskich - 1 turniej</t>
  </si>
  <si>
    <t>UKS Centrum przy POSiR Pszczyna IV</t>
  </si>
  <si>
    <t>MOSM Tychy I SP10</t>
  </si>
  <si>
    <t>JKS SMS    Jastrzębie IV</t>
  </si>
  <si>
    <t>Tabela wyników turnieju Minisiatkówki na szczeblu Województwa Śląskiego                                                                                                                                    "Trojki" Dziewcząt - Grupa 4 - Etap eliminacji miejskich - 1 turniej</t>
  </si>
  <si>
    <t>MOSM Tychy II       SP19</t>
  </si>
  <si>
    <t>JKS SMS    Jastrzębie III</t>
  </si>
  <si>
    <t>BKS Stal             Bielsko-Biała II</t>
  </si>
  <si>
    <t>Tabela wyników turnieju Minisiatkówki na szczeblu Województwa Śląskiego                                                                                                                                    "Trojki" Dziewcząt - Grupa 5 - Etap eliminacji miejskich - 1 turniej</t>
  </si>
  <si>
    <t>MOSM Tychy III       SP19</t>
  </si>
  <si>
    <t>SiKReT Gliwice I</t>
  </si>
  <si>
    <t>JKS SMS          Jastrzębie II</t>
  </si>
  <si>
    <t>Tabela wyników turnieju Minisiatkówki na szczeblu Województwa Śląskiego                                                                                                                                    "Trojki" Dziewcząt - Grupa 6 - Etap eliminacji miejskich - 1 turniej</t>
  </si>
  <si>
    <t>MOSM Tychy III SP10</t>
  </si>
  <si>
    <t>JKS SMS          Jastrzębie I</t>
  </si>
  <si>
    <t>Tabela wyników turnieju Minisiatkówki na szczeblu Województwa Śląskiego                                                                                                                                    "Trojki" Dziewcząt - Grupa 7 - Etap eliminacji miejskich - 1 turniej</t>
  </si>
  <si>
    <t>UKS Trójka     Mikołów II</t>
  </si>
  <si>
    <t>UKS Źródełko Katowice I</t>
  </si>
  <si>
    <t>UKS Karb Bytom</t>
  </si>
  <si>
    <t>Tabela wyników turnieju Minisiatkówki na szczeblu Województwa Śląskiego                                                                                                                                    "Trojki" Dziewcząt - Grupa 8 - Etap eliminacji miejskich - 1 turniej</t>
  </si>
  <si>
    <t>UKS Trójka     Mikołów I</t>
  </si>
  <si>
    <t>UKS Olimpia            Katowice I</t>
  </si>
  <si>
    <t>UKS Źródełko Katowice II</t>
  </si>
  <si>
    <t>Tabela wyników turnieju Minisiatkówki na szczeblu Województwa Śląskiego                                                                                                                                    "Trojki" Dziewcząt - Grupa 9 - Etap eliminacji miejskich - 1 turniej</t>
  </si>
  <si>
    <t>UKS Mikrus Katowice I</t>
  </si>
  <si>
    <t>MUKS Pasek      Będzin I</t>
  </si>
  <si>
    <t>Tabela wyników turnieju Minisiatkówki na szczeblu Województwa Śląskiego                                                                                                                                    "Trojki" Dziewcząt - Grupa 10 - Etap eliminacji miejskich - 1 turniej</t>
  </si>
  <si>
    <t>MUKS Pasek            Będzin III</t>
  </si>
  <si>
    <t>KSS Gumisie Pyskowice III</t>
  </si>
  <si>
    <t>Tabela wyników turnieju Minisiatkówki na szczeblu Województwa Śląskiego                                                                                                                                    "Trojki" Dziewcząt - Grupa 11 - Etap eliminacji miejskich - 1 turniej</t>
  </si>
  <si>
    <t>MKS Dąbrowa Górnicza</t>
  </si>
  <si>
    <t>KSS Gumisie Pyskowice I</t>
  </si>
  <si>
    <t>UKS Sokół 43 Katowice I</t>
  </si>
  <si>
    <t>MUKS Michałkowice I</t>
  </si>
  <si>
    <t>Tabela wyników turnieju Minisiatkówki na szczeblu Województwa Śląskiego                                                                                                                                    "Trojki" Dziewcząt - Grupa 12 - Etap eliminacji miejskich - 1 turniej</t>
  </si>
  <si>
    <t>Lechia Volleyball Mysłowice</t>
  </si>
  <si>
    <t>MUKS Pasek            Będzin II</t>
  </si>
  <si>
    <t>MUKS Michałkowice II</t>
  </si>
  <si>
    <t>UKS Sokół 43      Katowice II</t>
  </si>
  <si>
    <t>Tabela wyników turnieju Minisiatkówki na szczeblu Województwa Śląskiego                                                                                                                                    "Trojki" Dziewcząt - Grupa 13 - Etap eliminacji miejskich - 1 turniej</t>
  </si>
  <si>
    <t>MUKS Sari Żory</t>
  </si>
  <si>
    <t>KSS Gumisie Pyskowice II</t>
  </si>
  <si>
    <t>MUKS Michałkowice III</t>
  </si>
  <si>
    <t>Tabela wyników turnieju Minisiatkówki na szczeblu Województwa Śląskiego                                                                                                                                    "Trojki" Dziewcząt - Grupa 14 - Etap eliminacji miejskich - 1 turniej</t>
  </si>
  <si>
    <t>KS Częstochowianka Częstochowa IV</t>
  </si>
  <si>
    <t>SPS Politechnika Częstochowska Częstochowa II</t>
  </si>
  <si>
    <t>MKS Dwójka Zawiercie</t>
  </si>
  <si>
    <t>KS Częstochowianka Częstochowa III</t>
  </si>
  <si>
    <t>Kolejność spotkań:       (1 - 3) ; (2 - 3) ; (1 - 2)</t>
  </si>
  <si>
    <t>Tabela wyników turnieju Minisiatkówki na szczeblu Województwa Śląskiego                                                                                                                                    "Trójki" Dziewcząt - Grupa 15 - Etap eliminacji miejskich - 1 turniej</t>
  </si>
  <si>
    <t>SPS Politechnika Częstochowska Częstochowa I</t>
  </si>
  <si>
    <t>KS Częstochowianka Częstochowa II</t>
  </si>
  <si>
    <t>Tabela wyników turnieju Minisiatkówki na szczeblu Województwa Śląskiego                                                                                                                                    "Trójki" Dziewcząt - Grupa 16 - Etap eliminacji miejskich - 1 turniej</t>
  </si>
  <si>
    <t>KS Częstochowianka Częstochowa I</t>
  </si>
  <si>
    <t>I</t>
  </si>
  <si>
    <t>II</t>
  </si>
  <si>
    <t>III</t>
  </si>
  <si>
    <t>IV</t>
  </si>
  <si>
    <t>AZS Częstochowa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</si>
</sst>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\-0;;@"/>
    <numFmt numFmtId="165" formatCode="[$-415]General"/>
  </numFmts>
  <fonts count="8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</font>
    <font>
      <sz val="16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indexed="23"/>
        <bgColor indexed="55"/>
      </patternFill>
    </fill>
  </fills>
  <borders count="109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dash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thick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/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4">
    <xf numFmtId="0" fontId="0" fillId="0" borderId="0"/>
    <xf numFmtId="0" fontId="5" fillId="0" borderId="0"/>
    <xf numFmtId="165" fontId="5" fillId="0" borderId="0"/>
    <xf numFmtId="0" fontId="6" fillId="0" borderId="0"/>
  </cellStyleXfs>
  <cellXfs count="23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5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6" xfId="0" applyBorder="1" applyAlignment="1">
      <alignment horizontal="center"/>
    </xf>
    <xf numFmtId="0" fontId="0" fillId="0" borderId="72" xfId="0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165" fontId="6" fillId="0" borderId="82" xfId="2" applyFont="1" applyBorder="1" applyAlignment="1">
      <alignment horizontal="center" vertical="center"/>
    </xf>
    <xf numFmtId="165" fontId="6" fillId="0" borderId="83" xfId="2" applyFont="1" applyBorder="1" applyAlignment="1">
      <alignment horizontal="center" vertical="center"/>
    </xf>
    <xf numFmtId="165" fontId="6" fillId="0" borderId="84" xfId="2" applyFont="1" applyBorder="1" applyAlignment="1">
      <alignment horizontal="center" vertical="center"/>
    </xf>
    <xf numFmtId="165" fontId="6" fillId="0" borderId="0" xfId="2" applyFont="1" applyBorder="1" applyAlignment="1">
      <alignment horizontal="center" vertical="center"/>
    </xf>
    <xf numFmtId="165" fontId="6" fillId="0" borderId="85" xfId="2" applyFont="1" applyBorder="1" applyAlignment="1">
      <alignment horizontal="center" vertical="center"/>
    </xf>
    <xf numFmtId="165" fontId="6" fillId="0" borderId="86" xfId="2" applyFont="1" applyBorder="1" applyAlignment="1">
      <alignment horizontal="center" vertical="center"/>
    </xf>
    <xf numFmtId="165" fontId="6" fillId="0" borderId="88" xfId="2" applyFont="1" applyBorder="1" applyAlignment="1">
      <alignment horizontal="center" vertical="center"/>
    </xf>
    <xf numFmtId="165" fontId="6" fillId="0" borderId="90" xfId="2" applyFont="1" applyBorder="1" applyAlignment="1">
      <alignment horizontal="center" vertical="center"/>
    </xf>
    <xf numFmtId="165" fontId="5" fillId="0" borderId="92" xfId="2" applyBorder="1" applyAlignment="1">
      <alignment horizontal="center" vertical="center"/>
    </xf>
    <xf numFmtId="165" fontId="5" fillId="0" borderId="93" xfId="2" applyBorder="1" applyAlignment="1">
      <alignment horizontal="center"/>
    </xf>
    <xf numFmtId="165" fontId="5" fillId="0" borderId="94" xfId="2" applyBorder="1" applyAlignment="1">
      <alignment horizontal="center"/>
    </xf>
    <xf numFmtId="165" fontId="5" fillId="0" borderId="85" xfId="2" applyBorder="1" applyAlignment="1">
      <alignment horizontal="center"/>
    </xf>
    <xf numFmtId="165" fontId="5" fillId="0" borderId="95" xfId="2" applyBorder="1" applyAlignment="1">
      <alignment horizontal="center"/>
    </xf>
    <xf numFmtId="165" fontId="5" fillId="0" borderId="96" xfId="2" applyBorder="1" applyAlignment="1">
      <alignment horizontal="center"/>
    </xf>
    <xf numFmtId="165" fontId="5" fillId="0" borderId="97" xfId="2" applyBorder="1" applyAlignment="1">
      <alignment horizontal="center"/>
    </xf>
    <xf numFmtId="165" fontId="5" fillId="0" borderId="98" xfId="2" applyBorder="1" applyAlignment="1">
      <alignment horizontal="center"/>
    </xf>
    <xf numFmtId="165" fontId="5" fillId="0" borderId="99" xfId="2" applyBorder="1" applyAlignment="1">
      <alignment horizontal="center"/>
    </xf>
    <xf numFmtId="165" fontId="5" fillId="0" borderId="100" xfId="2" applyBorder="1" applyAlignment="1">
      <alignment horizontal="center"/>
    </xf>
    <xf numFmtId="165" fontId="5" fillId="0" borderId="84" xfId="2" applyBorder="1" applyAlignment="1">
      <alignment horizontal="center"/>
    </xf>
    <xf numFmtId="165" fontId="5" fillId="0" borderId="101" xfId="2" applyBorder="1" applyAlignment="1">
      <alignment horizontal="center"/>
    </xf>
    <xf numFmtId="165" fontId="5" fillId="0" borderId="102" xfId="2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64" fontId="1" fillId="0" borderId="46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164" fontId="4" fillId="0" borderId="7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164" fontId="4" fillId="0" borderId="51" xfId="0" applyNumberFormat="1" applyFont="1" applyBorder="1" applyAlignment="1">
      <alignment horizontal="center" vertical="center"/>
    </xf>
    <xf numFmtId="164" fontId="4" fillId="0" borderId="56" xfId="0" applyNumberFormat="1" applyFont="1" applyBorder="1" applyAlignment="1">
      <alignment horizontal="center" vertical="center"/>
    </xf>
    <xf numFmtId="164" fontId="4" fillId="0" borderId="52" xfId="0" applyNumberFormat="1" applyFont="1" applyBorder="1" applyAlignment="1">
      <alignment horizontal="center" vertical="center"/>
    </xf>
    <xf numFmtId="164" fontId="4" fillId="0" borderId="57" xfId="0" applyNumberFormat="1" applyFont="1" applyBorder="1" applyAlignment="1">
      <alignment horizontal="center" vertical="center"/>
    </xf>
    <xf numFmtId="0" fontId="0" fillId="0" borderId="58" xfId="0" applyBorder="1" applyAlignment="1">
      <alignment horizontal="center" vertical="center" wrapText="1"/>
    </xf>
    <xf numFmtId="0" fontId="0" fillId="2" borderId="64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2" borderId="65" xfId="0" applyFill="1" applyBorder="1" applyAlignment="1">
      <alignment horizontal="center"/>
    </xf>
    <xf numFmtId="164" fontId="1" fillId="0" borderId="67" xfId="0" applyNumberFormat="1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164" fontId="1" fillId="0" borderId="66" xfId="0" applyNumberFormat="1" applyFont="1" applyBorder="1" applyAlignment="1">
      <alignment horizontal="center" vertical="center"/>
    </xf>
    <xf numFmtId="164" fontId="4" fillId="0" borderId="59" xfId="0" applyNumberFormat="1" applyFont="1" applyBorder="1" applyAlignment="1">
      <alignment horizontal="center" vertical="center"/>
    </xf>
    <xf numFmtId="164" fontId="4" fillId="0" borderId="68" xfId="0" applyNumberFormat="1" applyFont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2" fillId="0" borderId="69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165" fontId="5" fillId="0" borderId="87" xfId="2" applyBorder="1" applyAlignment="1">
      <alignment horizontal="center"/>
    </xf>
    <xf numFmtId="165" fontId="5" fillId="0" borderId="89" xfId="2" applyBorder="1" applyAlignment="1">
      <alignment horizontal="center"/>
    </xf>
    <xf numFmtId="165" fontId="5" fillId="3" borderId="91" xfId="2" applyFill="1" applyBorder="1" applyAlignment="1">
      <alignment horizontal="center"/>
    </xf>
    <xf numFmtId="165" fontId="6" fillId="0" borderId="103" xfId="2" applyFont="1" applyBorder="1" applyAlignment="1">
      <alignment horizontal="center" vertical="center"/>
    </xf>
    <xf numFmtId="165" fontId="6" fillId="0" borderId="104" xfId="2" applyFont="1" applyBorder="1" applyAlignment="1">
      <alignment horizontal="center" vertical="center"/>
    </xf>
    <xf numFmtId="165" fontId="6" fillId="0" borderId="105" xfId="2" applyFont="1" applyBorder="1" applyAlignment="1">
      <alignment horizontal="center" vertical="center"/>
    </xf>
    <xf numFmtId="165" fontId="6" fillId="0" borderId="106" xfId="2" applyFont="1" applyBorder="1" applyAlignment="1">
      <alignment horizontal="center" vertical="center"/>
    </xf>
    <xf numFmtId="165" fontId="6" fillId="0" borderId="107" xfId="2" applyFont="1" applyBorder="1" applyAlignment="1">
      <alignment horizontal="center" vertical="center"/>
    </xf>
    <xf numFmtId="165" fontId="6" fillId="0" borderId="108" xfId="2" applyFont="1" applyBorder="1" applyAlignment="1">
      <alignment horizontal="center" vertical="center"/>
    </xf>
    <xf numFmtId="0" fontId="6" fillId="0" borderId="82" xfId="3" applyFont="1" applyBorder="1" applyAlignment="1">
      <alignment horizontal="center" vertical="center"/>
    </xf>
    <xf numFmtId="0" fontId="6" fillId="0" borderId="83" xfId="3" applyFont="1" applyBorder="1" applyAlignment="1">
      <alignment horizontal="center" vertical="center"/>
    </xf>
    <xf numFmtId="0" fontId="6" fillId="0" borderId="84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6" fillId="0" borderId="85" xfId="3" applyFont="1" applyBorder="1" applyAlignment="1">
      <alignment horizontal="center" vertical="center"/>
    </xf>
    <xf numFmtId="0" fontId="6" fillId="0" borderId="86" xfId="3" applyFont="1" applyBorder="1" applyAlignment="1">
      <alignment horizontal="center" vertical="center"/>
    </xf>
    <xf numFmtId="0" fontId="6" fillId="0" borderId="87" xfId="3" applyBorder="1" applyAlignment="1">
      <alignment horizontal="center"/>
    </xf>
    <xf numFmtId="0" fontId="6" fillId="0" borderId="88" xfId="3" applyFont="1" applyBorder="1" applyAlignment="1">
      <alignment horizontal="center" vertical="center"/>
    </xf>
    <xf numFmtId="0" fontId="6" fillId="0" borderId="89" xfId="3" applyBorder="1" applyAlignment="1">
      <alignment horizontal="center"/>
    </xf>
    <xf numFmtId="0" fontId="6" fillId="0" borderId="90" xfId="3" applyFont="1" applyBorder="1" applyAlignment="1">
      <alignment horizontal="center" vertical="center"/>
    </xf>
    <xf numFmtId="0" fontId="6" fillId="3" borderId="91" xfId="3" applyFill="1" applyBorder="1" applyAlignment="1">
      <alignment horizontal="center"/>
    </xf>
    <xf numFmtId="0" fontId="6" fillId="0" borderId="92" xfId="3" applyBorder="1" applyAlignment="1">
      <alignment horizontal="center" vertical="center"/>
    </xf>
    <xf numFmtId="0" fontId="6" fillId="0" borderId="93" xfId="3" applyBorder="1" applyAlignment="1">
      <alignment horizontal="center"/>
    </xf>
    <xf numFmtId="0" fontId="6" fillId="0" borderId="94" xfId="3" applyBorder="1" applyAlignment="1">
      <alignment horizontal="center"/>
    </xf>
    <xf numFmtId="0" fontId="6" fillId="0" borderId="85" xfId="3" applyBorder="1" applyAlignment="1">
      <alignment horizontal="center"/>
    </xf>
    <xf numFmtId="0" fontId="6" fillId="0" borderId="95" xfId="3" applyBorder="1" applyAlignment="1">
      <alignment horizontal="center"/>
    </xf>
    <xf numFmtId="0" fontId="6" fillId="0" borderId="96" xfId="3" applyBorder="1" applyAlignment="1">
      <alignment horizontal="center"/>
    </xf>
    <xf numFmtId="0" fontId="6" fillId="0" borderId="97" xfId="3" applyBorder="1" applyAlignment="1">
      <alignment horizontal="center"/>
    </xf>
    <xf numFmtId="0" fontId="6" fillId="0" borderId="98" xfId="3" applyBorder="1" applyAlignment="1">
      <alignment horizontal="center"/>
    </xf>
    <xf numFmtId="0" fontId="6" fillId="0" borderId="99" xfId="3" applyBorder="1" applyAlignment="1">
      <alignment horizontal="center"/>
    </xf>
    <xf numFmtId="0" fontId="6" fillId="0" borderId="100" xfId="3" applyBorder="1" applyAlignment="1">
      <alignment horizontal="center"/>
    </xf>
    <xf numFmtId="0" fontId="6" fillId="0" borderId="84" xfId="3" applyBorder="1" applyAlignment="1">
      <alignment horizontal="center"/>
    </xf>
    <xf numFmtId="0" fontId="6" fillId="0" borderId="101" xfId="3" applyBorder="1" applyAlignment="1">
      <alignment horizontal="center"/>
    </xf>
    <xf numFmtId="0" fontId="6" fillId="0" borderId="102" xfId="3" applyBorder="1" applyAlignment="1">
      <alignment horizontal="center"/>
    </xf>
    <xf numFmtId="165" fontId="5" fillId="0" borderId="103" xfId="2" applyBorder="1" applyAlignment="1">
      <alignment horizontal="center"/>
    </xf>
    <xf numFmtId="165" fontId="5" fillId="0" borderId="106" xfId="2" applyBorder="1" applyAlignment="1">
      <alignment horizontal="center"/>
    </xf>
    <xf numFmtId="165" fontId="5" fillId="0" borderId="105" xfId="2" applyBorder="1" applyAlignment="1">
      <alignment horizontal="center"/>
    </xf>
    <xf numFmtId="165" fontId="5" fillId="0" borderId="0" xfId="2" applyBorder="1" applyAlignment="1">
      <alignment horizontal="center"/>
    </xf>
    <xf numFmtId="165" fontId="5" fillId="0" borderId="92" xfId="2" applyBorder="1" applyAlignment="1">
      <alignment horizontal="center"/>
    </xf>
    <xf numFmtId="165" fontId="5" fillId="0" borderId="107" xfId="2" applyBorder="1" applyAlignment="1">
      <alignment horizontal="center"/>
    </xf>
    <xf numFmtId="165" fontId="5" fillId="0" borderId="108" xfId="2" applyBorder="1" applyAlignment="1">
      <alignment horizontal="center"/>
    </xf>
    <xf numFmtId="165" fontId="5" fillId="0" borderId="82" xfId="2" applyBorder="1" applyAlignment="1">
      <alignment horizontal="center"/>
    </xf>
    <xf numFmtId="165" fontId="5" fillId="0" borderId="83" xfId="2" applyBorder="1" applyAlignment="1">
      <alignment horizontal="center"/>
    </xf>
    <xf numFmtId="165" fontId="5" fillId="0" borderId="86" xfId="2" applyBorder="1" applyAlignment="1">
      <alignment horizontal="center"/>
    </xf>
    <xf numFmtId="0" fontId="6" fillId="0" borderId="105" xfId="3" applyBorder="1" applyAlignment="1">
      <alignment horizontal="center"/>
    </xf>
    <xf numFmtId="0" fontId="6" fillId="0" borderId="92" xfId="3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</cellXfs>
  <cellStyles count="4">
    <cellStyle name="Excel Built-in Normal" xfId="2"/>
    <cellStyle name="Excel Built-in Normal 1" xfId="3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showZeros="0" workbookViewId="0">
      <selection activeCell="X22" sqref="X22"/>
    </sheetView>
  </sheetViews>
  <sheetFormatPr defaultRowHeight="15" x14ac:dyDescent="0.25"/>
  <cols>
    <col min="1" max="1" width="16.7109375" customWidth="1"/>
    <col min="2" max="2" width="4" customWidth="1"/>
    <col min="3" max="3" width="4.140625" customWidth="1"/>
    <col min="4" max="4" width="4" customWidth="1"/>
    <col min="5" max="5" width="3.85546875" customWidth="1"/>
    <col min="6" max="6" width="4" customWidth="1"/>
    <col min="7" max="7" width="3.42578125" customWidth="1"/>
    <col min="8" max="8" width="4" customWidth="1"/>
    <col min="9" max="9" width="3.85546875" customWidth="1"/>
    <col min="10" max="10" width="4" customWidth="1"/>
    <col min="11" max="11" width="3.7109375" customWidth="1"/>
    <col min="12" max="12" width="3.42578125" customWidth="1"/>
    <col min="13" max="13" width="3.7109375" customWidth="1"/>
    <col min="14" max="14" width="4.140625" customWidth="1"/>
    <col min="15" max="15" width="3.85546875" customWidth="1"/>
    <col min="16" max="16" width="3.5703125" customWidth="1"/>
    <col min="17" max="17" width="3.7109375" customWidth="1"/>
    <col min="18" max="19" width="4.28515625" customWidth="1"/>
    <col min="20" max="20" width="4" customWidth="1"/>
    <col min="21" max="21" width="4.42578125" customWidth="1"/>
    <col min="22" max="23" width="5.140625" customWidth="1"/>
    <col min="25" max="25" width="14.140625" customWidth="1"/>
    <col min="27" max="27" width="9.85546875" customWidth="1"/>
  </cols>
  <sheetData>
    <row r="1" spans="1:29" ht="39.75" customHeight="1" x14ac:dyDescent="0.25">
      <c r="A1" s="114" t="s">
        <v>25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</row>
    <row r="2" spans="1:29" ht="21" customHeight="1" thickBot="1" x14ac:dyDescent="0.3"/>
    <row r="3" spans="1:29" ht="61.5" customHeight="1" thickTop="1" thickBot="1" x14ac:dyDescent="0.3">
      <c r="A3" s="1" t="s">
        <v>0</v>
      </c>
      <c r="B3" s="115">
        <v>1</v>
      </c>
      <c r="C3" s="116"/>
      <c r="D3" s="116"/>
      <c r="E3" s="117"/>
      <c r="F3" s="115">
        <v>2</v>
      </c>
      <c r="G3" s="116"/>
      <c r="H3" s="116"/>
      <c r="I3" s="117"/>
      <c r="J3" s="115">
        <v>3</v>
      </c>
      <c r="K3" s="116"/>
      <c r="L3" s="116"/>
      <c r="M3" s="117"/>
      <c r="N3" s="115">
        <v>4</v>
      </c>
      <c r="O3" s="116"/>
      <c r="P3" s="116"/>
      <c r="Q3" s="117"/>
      <c r="R3" s="118" t="s">
        <v>1</v>
      </c>
      <c r="S3" s="119"/>
      <c r="T3" s="120" t="s">
        <v>2</v>
      </c>
      <c r="U3" s="121"/>
      <c r="V3" s="120" t="s">
        <v>3</v>
      </c>
      <c r="W3" s="121"/>
      <c r="X3" s="2" t="s">
        <v>4</v>
      </c>
      <c r="Z3" s="54" t="s">
        <v>6</v>
      </c>
      <c r="AA3" s="55" t="s">
        <v>7</v>
      </c>
      <c r="AB3" s="55" t="s">
        <v>8</v>
      </c>
      <c r="AC3" s="57" t="s">
        <v>10</v>
      </c>
    </row>
    <row r="4" spans="1:29" ht="16.5" customHeight="1" thickTop="1" thickBot="1" x14ac:dyDescent="0.3">
      <c r="A4" s="123" t="s">
        <v>28</v>
      </c>
      <c r="B4" s="126"/>
      <c r="C4" s="127"/>
      <c r="D4" s="127"/>
      <c r="E4" s="128"/>
      <c r="F4" s="63">
        <v>15</v>
      </c>
      <c r="G4" s="64">
        <v>12</v>
      </c>
      <c r="H4" s="65"/>
      <c r="I4" s="80"/>
      <c r="J4" s="63">
        <v>15</v>
      </c>
      <c r="K4" s="66">
        <v>8</v>
      </c>
      <c r="L4" s="65"/>
      <c r="M4" s="81"/>
      <c r="N4" s="63">
        <v>15</v>
      </c>
      <c r="O4" s="66">
        <v>5</v>
      </c>
      <c r="P4" s="65"/>
      <c r="Q4" s="81"/>
      <c r="R4" s="135">
        <f>P5+L5+H5</f>
        <v>6</v>
      </c>
      <c r="S4" s="137">
        <f>R4+R6</f>
        <v>6</v>
      </c>
      <c r="T4" s="140">
        <f>J4+J5+L4+N4+N5+P4+H4+F4+F5</f>
        <v>90</v>
      </c>
      <c r="U4" s="142">
        <f>K5+K4+M4+O5+O4+Q4+I4+G4+G5</f>
        <v>53</v>
      </c>
      <c r="V4" s="149">
        <f>T4+T6</f>
        <v>90</v>
      </c>
      <c r="W4" s="152">
        <f>U4+U6</f>
        <v>53</v>
      </c>
      <c r="X4" s="155" t="s">
        <v>88</v>
      </c>
      <c r="Z4" s="15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6</v>
      </c>
      <c r="AA4" s="12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122" t="e">
        <f>Z4/AA4</f>
        <v>#DIV/0!</v>
      </c>
      <c r="AC4" s="144">
        <f>V4/W4</f>
        <v>1.6981132075471699</v>
      </c>
    </row>
    <row r="5" spans="1:29" ht="15.75" thickBot="1" x14ac:dyDescent="0.3">
      <c r="A5" s="124"/>
      <c r="B5" s="129"/>
      <c r="C5" s="130"/>
      <c r="D5" s="130"/>
      <c r="E5" s="131"/>
      <c r="F5" s="78">
        <v>15</v>
      </c>
      <c r="G5" s="79">
        <v>10</v>
      </c>
      <c r="H5" s="145">
        <f>IF(AND(F4=0,F5=0),0,1)*0+IF(AND(F4&gt;G4,F5&gt;G5),1,0)*2+IF(AND(F4&lt;G4,F5&lt;G5),1,0)*IF(AND(F4=0,F5=0),0,1)+IF(H4&gt;I4,1,0)*2+IF(H4&lt;I4,1,0)*1</f>
        <v>2</v>
      </c>
      <c r="I5" s="146"/>
      <c r="J5" s="78">
        <v>15</v>
      </c>
      <c r="K5" s="79">
        <v>11</v>
      </c>
      <c r="L5" s="145">
        <f>IF(AND(J4=0,J5=0),0,1)*0+IF(AND(J4&gt;K4,J5&gt;K5),1,0)*2+IF(AND(J4&lt;K4,J5&lt;K5),1,0)*IF(AND(J4=0,J5=0),0,1)+IF(L4&gt;M4,1,0)*2+IF(L4&lt;M4,1,0)*1</f>
        <v>2</v>
      </c>
      <c r="M5" s="146"/>
      <c r="N5" s="78">
        <v>15</v>
      </c>
      <c r="O5" s="79">
        <v>7</v>
      </c>
      <c r="P5" s="145">
        <f>IF(AND(N4=0,N5=0),0,1)*0+IF(AND(N4&gt;O4,N5&gt;O5),1,0)*2+IF(AND(N4&lt;O4,N5&lt;O5),1,0)*IF(AND(N4=0,N5=0),0,1)+IF(P4&gt;Q4,1,0)*2+IF(P4&lt;Q4,1,0)*1</f>
        <v>2</v>
      </c>
      <c r="Q5" s="146"/>
      <c r="R5" s="136"/>
      <c r="S5" s="138"/>
      <c r="T5" s="141"/>
      <c r="U5" s="143"/>
      <c r="V5" s="150"/>
      <c r="W5" s="153"/>
      <c r="X5" s="156"/>
      <c r="Z5" s="158"/>
      <c r="AA5" s="122"/>
      <c r="AB5" s="122"/>
      <c r="AC5" s="144"/>
    </row>
    <row r="6" spans="1:29" ht="16.5" thickTop="1" thickBot="1" x14ac:dyDescent="0.3">
      <c r="A6" s="124"/>
      <c r="B6" s="129"/>
      <c r="C6" s="130"/>
      <c r="D6" s="130"/>
      <c r="E6" s="131"/>
      <c r="F6" s="82"/>
      <c r="G6" s="83"/>
      <c r="H6" s="84"/>
      <c r="I6" s="80"/>
      <c r="J6" s="82"/>
      <c r="K6" s="83"/>
      <c r="L6" s="84"/>
      <c r="M6" s="81"/>
      <c r="N6" s="82"/>
      <c r="O6" s="83"/>
      <c r="P6" s="84"/>
      <c r="Q6" s="81"/>
      <c r="R6" s="135">
        <f>P7+L7+H7</f>
        <v>0</v>
      </c>
      <c r="S6" s="138"/>
      <c r="T6" s="140">
        <f>J6+J7+L6+N6+N7+P6+H6+F6+F7</f>
        <v>0</v>
      </c>
      <c r="U6" s="142">
        <f>K7+K6+M6+O7+O6+Q6+I6+G6+G7</f>
        <v>0</v>
      </c>
      <c r="V6" s="150"/>
      <c r="W6" s="153"/>
      <c r="X6" s="156"/>
      <c r="Z6" s="158"/>
      <c r="AA6" s="122"/>
      <c r="AB6" s="122"/>
      <c r="AC6" s="144"/>
    </row>
    <row r="7" spans="1:29" ht="15.75" thickBot="1" x14ac:dyDescent="0.3">
      <c r="A7" s="125"/>
      <c r="B7" s="132"/>
      <c r="C7" s="133"/>
      <c r="D7" s="133"/>
      <c r="E7" s="134"/>
      <c r="F7" s="80"/>
      <c r="G7" s="85"/>
      <c r="H7" s="145">
        <f>IF(AND(F6=0,F7=0),0,1)*0+IF(AND(F6&gt;G6,F7&gt;G7),1,0)*2+IF(AND(F6&lt;G6,F7&lt;G7),1,0)*IF(AND(F6=0,F7=0),0,1)+IF(H6&gt;I6,1,0)*2+IF(H6&lt;I6,1,0)*1</f>
        <v>0</v>
      </c>
      <c r="I7" s="146"/>
      <c r="J7" s="86"/>
      <c r="K7" s="85"/>
      <c r="L7" s="147">
        <f>IF(AND(J6=0,J7=0),0,1)*0+IF(AND(J6&gt;K6,J7&gt;K7),1,0)*2+IF(AND(J6&lt;K6,J7&lt;K7),1,0)*IF(AND(J6=0,J7=0),0,1)+IF(L6&gt;M6,1,0)*2+IF(L6&lt;M6,1,0)*1</f>
        <v>0</v>
      </c>
      <c r="M7" s="148"/>
      <c r="N7" s="87"/>
      <c r="O7" s="85"/>
      <c r="P7" s="147">
        <f>IF(AND(N6=0,N7=0),0,1)*0+IF(AND(N6&gt;O6,N7&gt;O7),1,0)*2+IF(AND(N6&lt;O6,N7&lt;O7),1,0)*IF(AND(N6=0,N7=0),0,1)+IF(P6&gt;Q6,1,0)*2+IF(P6&lt;Q6,1,0)*1</f>
        <v>0</v>
      </c>
      <c r="Q7" s="148"/>
      <c r="R7" s="136"/>
      <c r="S7" s="139"/>
      <c r="T7" s="141"/>
      <c r="U7" s="143"/>
      <c r="V7" s="151"/>
      <c r="W7" s="154"/>
      <c r="X7" s="157"/>
      <c r="Z7" s="158"/>
      <c r="AA7" s="122"/>
      <c r="AB7" s="122"/>
      <c r="AC7" s="144"/>
    </row>
    <row r="8" spans="1:29" ht="16.5" customHeight="1" thickTop="1" thickBot="1" x14ac:dyDescent="0.3">
      <c r="A8" s="123" t="s">
        <v>29</v>
      </c>
      <c r="B8" s="3">
        <f>G4</f>
        <v>12</v>
      </c>
      <c r="C8" s="4">
        <f>F4</f>
        <v>15</v>
      </c>
      <c r="D8" s="5">
        <f>I4</f>
        <v>0</v>
      </c>
      <c r="E8" s="6">
        <f>H4</f>
        <v>0</v>
      </c>
      <c r="F8" s="159"/>
      <c r="G8" s="160"/>
      <c r="H8" s="160"/>
      <c r="I8" s="161"/>
      <c r="J8" s="67">
        <v>15</v>
      </c>
      <c r="K8" s="68">
        <v>11</v>
      </c>
      <c r="L8" s="88"/>
      <c r="M8" s="72"/>
      <c r="N8" s="91">
        <v>15</v>
      </c>
      <c r="O8" s="92">
        <v>12</v>
      </c>
      <c r="P8" s="88">
        <v>11</v>
      </c>
      <c r="Q8" s="72">
        <v>4</v>
      </c>
      <c r="R8" s="135">
        <f>P9+L9+D9</f>
        <v>5</v>
      </c>
      <c r="S8" s="137">
        <f>R8+R10</f>
        <v>5</v>
      </c>
      <c r="T8" s="140">
        <f>J8+J9+L8+N8+N9+P8+D8+B8+B9</f>
        <v>88</v>
      </c>
      <c r="U8" s="142">
        <f>K9+K8+M8+O9+O8+Q8+E8+C8+C9</f>
        <v>81</v>
      </c>
      <c r="V8" s="140">
        <f>T8+T10</f>
        <v>88</v>
      </c>
      <c r="W8" s="142">
        <f>U8+U10</f>
        <v>81</v>
      </c>
      <c r="X8" s="155" t="s">
        <v>89</v>
      </c>
      <c r="Z8" s="15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4</v>
      </c>
      <c r="AA8" s="12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3</v>
      </c>
      <c r="AB8" s="122">
        <f t="shared" ref="AB8" si="0">Z8/AA8</f>
        <v>1.3333333333333333</v>
      </c>
      <c r="AC8" s="144">
        <f t="shared" ref="AC8" si="1">V8/W8</f>
        <v>1.0864197530864197</v>
      </c>
    </row>
    <row r="9" spans="1:29" ht="15.75" thickBot="1" x14ac:dyDescent="0.3">
      <c r="A9" s="124"/>
      <c r="B9" s="11">
        <f>G5</f>
        <v>10</v>
      </c>
      <c r="C9" s="12">
        <f>F5</f>
        <v>15</v>
      </c>
      <c r="D9" s="145">
        <f>IF(AND(B8=0,B9=0),0,1)*0+IF(AND(B8&gt;C8,B9&gt;C9),1,0)*2+IF(AND(B8&lt;C8,B9&lt;C9),1,0)*IF(AND(B8=0,B9=0),0,1)+IF(D8&gt;E8,1,0)*2+IF(D8&lt;E8,1,0)*1</f>
        <v>1</v>
      </c>
      <c r="E9" s="146"/>
      <c r="F9" s="162"/>
      <c r="G9" s="163"/>
      <c r="H9" s="163"/>
      <c r="I9" s="164"/>
      <c r="J9" s="70">
        <v>15</v>
      </c>
      <c r="K9" s="71">
        <v>9</v>
      </c>
      <c r="L9" s="145">
        <f>IF(AND(J8=0,J9=0),0,1)*0+IF(AND(J8&gt;K8,J9&gt;K9),1,0)*2+IF(AND(J8&lt;K8,J9&lt;K9),1,0)*IF(AND(J8=0,J9=0),0,1)+IF(L8&gt;M8,1,0)*2+IF(L8&lt;M8,1,0)*1</f>
        <v>2</v>
      </c>
      <c r="M9" s="146"/>
      <c r="N9" s="70">
        <v>10</v>
      </c>
      <c r="O9" s="71">
        <v>15</v>
      </c>
      <c r="P9" s="145">
        <f>IF(AND(N8=0,N9=0),0,1)*0+IF(AND(N8&gt;O8,N9&gt;O9),1,0)*2+IF(AND(N8&lt;O8,N9&lt;O9),1,0)*IF(AND(N8=0,N9=0),0,1)+IF(P8&gt;Q8,1,0)*2+IF(P8&lt;Q8,1,0)*1</f>
        <v>2</v>
      </c>
      <c r="Q9" s="146"/>
      <c r="R9" s="136"/>
      <c r="S9" s="138"/>
      <c r="T9" s="141"/>
      <c r="U9" s="143"/>
      <c r="V9" s="168"/>
      <c r="W9" s="170"/>
      <c r="X9" s="156"/>
      <c r="Z9" s="158"/>
      <c r="AA9" s="122"/>
      <c r="AB9" s="122"/>
      <c r="AC9" s="144"/>
    </row>
    <row r="10" spans="1:29" ht="16.5" thickTop="1" thickBot="1" x14ac:dyDescent="0.3">
      <c r="A10" s="124"/>
      <c r="B10" s="15">
        <f>G6</f>
        <v>0</v>
      </c>
      <c r="C10" s="16">
        <f>F6</f>
        <v>0</v>
      </c>
      <c r="D10" s="17">
        <f>I6</f>
        <v>0</v>
      </c>
      <c r="E10" s="18">
        <f>H6</f>
        <v>0</v>
      </c>
      <c r="F10" s="162"/>
      <c r="G10" s="163"/>
      <c r="H10" s="163"/>
      <c r="I10" s="164"/>
      <c r="J10" s="73"/>
      <c r="K10" s="74"/>
      <c r="L10" s="75"/>
      <c r="M10" s="72"/>
      <c r="N10" s="73"/>
      <c r="O10" s="74"/>
      <c r="P10" s="75"/>
      <c r="Q10" s="72"/>
      <c r="R10" s="135">
        <f>P11+L11+D11</f>
        <v>0</v>
      </c>
      <c r="S10" s="138"/>
      <c r="T10" s="140">
        <f>J10+J11+L10+N10+N11+P10+D10+B10+B11</f>
        <v>0</v>
      </c>
      <c r="U10" s="142">
        <f>K11+K10+M10+O11+O10+Q10+E10+C10+C11</f>
        <v>0</v>
      </c>
      <c r="V10" s="168"/>
      <c r="W10" s="170"/>
      <c r="X10" s="156"/>
      <c r="Z10" s="158"/>
      <c r="AA10" s="122"/>
      <c r="AB10" s="122"/>
      <c r="AC10" s="144"/>
    </row>
    <row r="11" spans="1:29" ht="15.75" thickBot="1" x14ac:dyDescent="0.3">
      <c r="A11" s="125"/>
      <c r="B11" s="19">
        <f>G7</f>
        <v>0</v>
      </c>
      <c r="C11" s="20">
        <f>F7</f>
        <v>0</v>
      </c>
      <c r="D11" s="145">
        <f>IF(AND(B10=0,B11=0),0,1)*0+IF(AND(B10&gt;C10,B11&gt;C11),1,0)*2+IF(AND(B10&lt;C10,B11&lt;C11),1,0)*IF(AND(B10=0,B11=0),0,1)+IF(D10&gt;E10,1,0)*2+IF(D10&lt;E10,1,0)*1</f>
        <v>0</v>
      </c>
      <c r="E11" s="146"/>
      <c r="F11" s="165"/>
      <c r="G11" s="166"/>
      <c r="H11" s="166"/>
      <c r="I11" s="167"/>
      <c r="J11" s="76"/>
      <c r="K11" s="77"/>
      <c r="L11" s="145">
        <f>IF(AND(J10=0,J11=0),0,1)*0+IF(AND(J10&gt;K10,J11&gt;K11),1,0)*2+IF(AND(J10&lt;K10,J11&lt;K11),1,0)*IF(AND(J10=0,J11=0),0,1)+IF(L10&gt;M10,1,0)*2+IF(L10&lt;M10,1,0)*1</f>
        <v>0</v>
      </c>
      <c r="M11" s="146"/>
      <c r="N11" s="76"/>
      <c r="O11" s="77"/>
      <c r="P11" s="147">
        <f>IF(AND(N10=0,N11=0),0,1)*0+IF(AND(N10&gt;O10,N11&gt;O11),1,0)*2+IF(AND(N10&lt;O10,N11&lt;O11),1,0)*IF(AND(N10=0,N11=0),0,1)+IF(P10&gt;Q10,1,0)*2+IF(P10&lt;Q10,1,0)*1</f>
        <v>0</v>
      </c>
      <c r="Q11" s="148"/>
      <c r="R11" s="136"/>
      <c r="S11" s="139"/>
      <c r="T11" s="141"/>
      <c r="U11" s="143"/>
      <c r="V11" s="169"/>
      <c r="W11" s="171"/>
      <c r="X11" s="157"/>
      <c r="Z11" s="158"/>
      <c r="AA11" s="122"/>
      <c r="AB11" s="122"/>
      <c r="AC11" s="144"/>
    </row>
    <row r="12" spans="1:29" ht="16.5" thickTop="1" thickBot="1" x14ac:dyDescent="0.3">
      <c r="A12" s="123" t="s">
        <v>12</v>
      </c>
      <c r="B12" s="58">
        <f>K4</f>
        <v>8</v>
      </c>
      <c r="C12" s="21">
        <f>J4</f>
        <v>15</v>
      </c>
      <c r="D12" s="22">
        <f>M4</f>
        <v>0</v>
      </c>
      <c r="E12" s="23">
        <f>L4</f>
        <v>0</v>
      </c>
      <c r="F12" s="24">
        <f>K8</f>
        <v>11</v>
      </c>
      <c r="G12" s="25">
        <f>J8</f>
        <v>15</v>
      </c>
      <c r="H12" s="26">
        <f>M8</f>
        <v>0</v>
      </c>
      <c r="I12" s="27">
        <f>L8</f>
        <v>0</v>
      </c>
      <c r="J12" s="159"/>
      <c r="K12" s="160"/>
      <c r="L12" s="160"/>
      <c r="M12" s="161"/>
      <c r="N12" s="69">
        <v>13</v>
      </c>
      <c r="O12" s="68">
        <v>15</v>
      </c>
      <c r="P12" s="88">
        <v>11</v>
      </c>
      <c r="Q12" s="72">
        <v>8</v>
      </c>
      <c r="R12" s="135">
        <f>P13+H13+D13</f>
        <v>4</v>
      </c>
      <c r="S12" s="137">
        <f t="shared" ref="S12" si="2">R12+R14</f>
        <v>4</v>
      </c>
      <c r="T12" s="140">
        <f>H12+F12+F13+D12+B12+B13+N12+N13+P12</f>
        <v>78</v>
      </c>
      <c r="U12" s="142">
        <f>I12+G12+G13+E12+C12+C13+O13+O12+Q12</f>
        <v>94</v>
      </c>
      <c r="V12" s="140">
        <f>T12+T14</f>
        <v>78</v>
      </c>
      <c r="W12" s="142">
        <f>U12+U14</f>
        <v>94</v>
      </c>
      <c r="X12" s="155" t="s">
        <v>90</v>
      </c>
      <c r="Z12" s="15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2</v>
      </c>
      <c r="AA12" s="12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5</v>
      </c>
      <c r="AB12" s="122">
        <f t="shared" ref="AB12" si="3">Z12/AA12</f>
        <v>0.4</v>
      </c>
      <c r="AC12" s="144">
        <f t="shared" ref="AC12" si="4">V12/W12</f>
        <v>0.82978723404255317</v>
      </c>
    </row>
    <row r="13" spans="1:29" ht="15.75" thickBot="1" x14ac:dyDescent="0.3">
      <c r="A13" s="124"/>
      <c r="B13" s="28">
        <f>K5</f>
        <v>11</v>
      </c>
      <c r="C13" s="29">
        <f>J5</f>
        <v>15</v>
      </c>
      <c r="D13" s="145">
        <f>IF(AND(B12=0,B13=0),0,1)*0+IF(AND(B12&gt;C12,B13&gt;C13),1,0)*2+IF(AND(B12&lt;C12,B13&lt;C13),1,0)*IF(AND(B12=0,B13=0),0,1)+IF(D12&gt;E12,1,0)*2+IF(D12&lt;E12,1,0)*1</f>
        <v>1</v>
      </c>
      <c r="E13" s="146"/>
      <c r="F13" s="30">
        <f>K9</f>
        <v>9</v>
      </c>
      <c r="G13" s="31">
        <f>J9</f>
        <v>15</v>
      </c>
      <c r="H13" s="145">
        <f>IF(AND(F12=0,F13=0),0,1)*0+IF(AND(F12&gt;G12,F13&gt;G13),1,0)*2+IF(AND(F12&lt;G12,F13&lt;G13),1,0)*IF(AND(F12=0,F13=0),0,1)+IF(H12&gt;I12,1,0)*2+IF(H12&lt;I12,1,0)*1</f>
        <v>1</v>
      </c>
      <c r="I13" s="146"/>
      <c r="J13" s="162"/>
      <c r="K13" s="163"/>
      <c r="L13" s="163"/>
      <c r="M13" s="164"/>
      <c r="N13" s="70">
        <v>15</v>
      </c>
      <c r="O13" s="71">
        <v>11</v>
      </c>
      <c r="P13" s="145">
        <f>IF(AND(N12=0,N13=0),0,1)*0+IF(AND(N12&gt;O12,N13&gt;O13),1,0)*2+IF(AND(N12&lt;O12,N13&lt;O13),1,0)*IF(AND(N12=0,N13=0),0,1)+IF(P12&gt;Q12,1,0)*2+IF(P12&lt;Q12,1,0)*1</f>
        <v>2</v>
      </c>
      <c r="Q13" s="146"/>
      <c r="R13" s="136"/>
      <c r="S13" s="138"/>
      <c r="T13" s="141"/>
      <c r="U13" s="143"/>
      <c r="V13" s="168"/>
      <c r="W13" s="170"/>
      <c r="X13" s="156"/>
      <c r="Z13" s="158"/>
      <c r="AA13" s="122"/>
      <c r="AB13" s="122"/>
      <c r="AC13" s="144"/>
    </row>
    <row r="14" spans="1:29" ht="16.5" thickTop="1" thickBot="1" x14ac:dyDescent="0.3">
      <c r="A14" s="124"/>
      <c r="B14" s="32">
        <f>K6</f>
        <v>0</v>
      </c>
      <c r="C14" s="33">
        <f>J6</f>
        <v>0</v>
      </c>
      <c r="D14" s="34">
        <f>M6</f>
        <v>0</v>
      </c>
      <c r="E14" s="23">
        <f>L6</f>
        <v>0</v>
      </c>
      <c r="F14" s="35">
        <f>K10</f>
        <v>0</v>
      </c>
      <c r="G14" s="36">
        <f>J10</f>
        <v>0</v>
      </c>
      <c r="H14" s="37">
        <f>M10</f>
        <v>0</v>
      </c>
      <c r="I14" s="27">
        <f>L10</f>
        <v>0</v>
      </c>
      <c r="J14" s="162"/>
      <c r="K14" s="163"/>
      <c r="L14" s="163"/>
      <c r="M14" s="164"/>
      <c r="N14" s="73"/>
      <c r="O14" s="74"/>
      <c r="P14" s="75"/>
      <c r="Q14" s="72"/>
      <c r="R14" s="135">
        <f>P15+H15+D15</f>
        <v>0</v>
      </c>
      <c r="S14" s="138"/>
      <c r="T14" s="140">
        <f>H14+F14+F15+D14+B14+B15+N14+N15+P14</f>
        <v>0</v>
      </c>
      <c r="U14" s="142">
        <f>I14+G14+G15+E14+C14+C15+O15+O14+Q14</f>
        <v>0</v>
      </c>
      <c r="V14" s="168"/>
      <c r="W14" s="170"/>
      <c r="X14" s="156"/>
      <c r="Z14" s="158"/>
      <c r="AA14" s="122"/>
      <c r="AB14" s="122"/>
      <c r="AC14" s="144"/>
    </row>
    <row r="15" spans="1:29" ht="15.75" thickBot="1" x14ac:dyDescent="0.3">
      <c r="A15" s="125"/>
      <c r="B15" s="38">
        <f>K7</f>
        <v>0</v>
      </c>
      <c r="C15" s="39">
        <f>J7</f>
        <v>0</v>
      </c>
      <c r="D15" s="145">
        <f>IF(AND(B14=0,B15=0),0,1)*0+IF(AND(B14&gt;C14,B15&gt;C15),1,0)*2+IF(AND(B14&lt;C14,B15&lt;C15),1,0)*IF(AND(B14=0,B15=0),0,1)+IF(D14&gt;E14,1,0)*2+IF(D14&lt;E14,1,0)*1</f>
        <v>0</v>
      </c>
      <c r="E15" s="146"/>
      <c r="F15" s="77">
        <f>K11</f>
        <v>0</v>
      </c>
      <c r="G15" s="40">
        <f>J11</f>
        <v>0</v>
      </c>
      <c r="H15" s="145">
        <f>IF(AND(F14=0,F15=0),0,1)*0+IF(AND(F14&gt;G14,F15&gt;G15),1,0)*2+IF(AND(F14&lt;G14,F15&lt;G15),1,0)*IF(AND(F14=0,F15=0),0,1)+IF(H14&gt;I14,1,0)*2+IF(H14&lt;I14,1,0)*1</f>
        <v>0</v>
      </c>
      <c r="I15" s="146"/>
      <c r="J15" s="165"/>
      <c r="K15" s="166"/>
      <c r="L15" s="166"/>
      <c r="M15" s="167"/>
      <c r="N15" s="76"/>
      <c r="O15" s="77"/>
      <c r="P15" s="145">
        <f>IF(AND(N14=0,N15=0),0,1)*0+IF(AND(N14&gt;O14,N15&gt;O15),1,0)*2+IF(AND(N14&lt;O14,N15&lt;O15),1,0)*IF(AND(N14=0,N15=0),0,1)+IF(P14&gt;Q14,1,0)*2+IF(P14&lt;Q14,1,0)*1</f>
        <v>0</v>
      </c>
      <c r="Q15" s="146"/>
      <c r="R15" s="136"/>
      <c r="S15" s="139"/>
      <c r="T15" s="141"/>
      <c r="U15" s="143"/>
      <c r="V15" s="169"/>
      <c r="W15" s="171"/>
      <c r="X15" s="157"/>
      <c r="Z15" s="158"/>
      <c r="AA15" s="122"/>
      <c r="AB15" s="122"/>
      <c r="AC15" s="144"/>
    </row>
    <row r="16" spans="1:29" ht="16.5" customHeight="1" thickTop="1" thickBot="1" x14ac:dyDescent="0.3">
      <c r="A16" s="123" t="s">
        <v>26</v>
      </c>
      <c r="B16" s="58">
        <f>O4</f>
        <v>5</v>
      </c>
      <c r="C16" s="21">
        <f>N4</f>
        <v>15</v>
      </c>
      <c r="D16" s="22">
        <f>Q4</f>
        <v>0</v>
      </c>
      <c r="E16" s="23">
        <f>P4</f>
        <v>0</v>
      </c>
      <c r="F16" s="24">
        <f>O8</f>
        <v>12</v>
      </c>
      <c r="G16" s="25">
        <f>N8</f>
        <v>15</v>
      </c>
      <c r="H16" s="26">
        <f>Q8</f>
        <v>4</v>
      </c>
      <c r="I16" s="27">
        <f>P8</f>
        <v>11</v>
      </c>
      <c r="J16" s="60">
        <f>O12</f>
        <v>15</v>
      </c>
      <c r="K16" s="59">
        <f>N12</f>
        <v>13</v>
      </c>
      <c r="L16" s="9">
        <f>Q12</f>
        <v>8</v>
      </c>
      <c r="M16" s="72">
        <f>P12</f>
        <v>11</v>
      </c>
      <c r="N16" s="159"/>
      <c r="O16" s="160"/>
      <c r="P16" s="160"/>
      <c r="Q16" s="161"/>
      <c r="R16" s="135">
        <f>H17+D17+L17</f>
        <v>3</v>
      </c>
      <c r="S16" s="137">
        <f>R16+R18</f>
        <v>3</v>
      </c>
      <c r="T16" s="140">
        <f>J16+J17+L16+B16+B17+D16+F16+F17+H16</f>
        <v>77</v>
      </c>
      <c r="U16" s="142">
        <f>K17+K16+M16+C17+C16+E16+I16+G16+G17</f>
        <v>105</v>
      </c>
      <c r="V16" s="140">
        <f>T16+T18</f>
        <v>77</v>
      </c>
      <c r="W16" s="142">
        <f>U16+U18</f>
        <v>105</v>
      </c>
      <c r="X16" s="155" t="s">
        <v>91</v>
      </c>
      <c r="Z16" s="15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2</v>
      </c>
      <c r="AA16" s="12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6</v>
      </c>
      <c r="AB16" s="122">
        <f t="shared" ref="AB16" si="5">Z16/AA16</f>
        <v>0.33333333333333331</v>
      </c>
      <c r="AC16" s="144">
        <f t="shared" ref="AC16" si="6">V16/W16</f>
        <v>0.73333333333333328</v>
      </c>
    </row>
    <row r="17" spans="1:29" ht="15.75" thickBot="1" x14ac:dyDescent="0.3">
      <c r="A17" s="124"/>
      <c r="B17" s="28">
        <f>O5</f>
        <v>7</v>
      </c>
      <c r="C17" s="29">
        <f>N5</f>
        <v>15</v>
      </c>
      <c r="D17" s="145">
        <f>IF(AND(B16=0,B17=0),0,1)*0+IF(AND(B16&gt;C16,B17&gt;C17),1,0)*2+IF(AND(B16&lt;C16,B17&lt;C17),1,0)*IF(AND(B16=0,B17=0),0,1)+IF(D16&gt;E16,1,0)*2+IF(D16&lt;E16,1,0)*1</f>
        <v>1</v>
      </c>
      <c r="E17" s="146"/>
      <c r="F17" s="62">
        <f>O9</f>
        <v>15</v>
      </c>
      <c r="G17" s="31">
        <f>N9</f>
        <v>10</v>
      </c>
      <c r="H17" s="145">
        <f>IF(AND(F16=0,F17=0),0,1)*0+IF(AND(F16&gt;G16,F17&gt;G17),1,0)*2+IF(AND(F16&lt;G16,F17&lt;G17),1,0)*IF(AND(F16=0,F17=0),0,1)+IF(H16&gt;I16,1,0)*2+IF(H16&lt;I16,1,0)*1</f>
        <v>1</v>
      </c>
      <c r="I17" s="146"/>
      <c r="J17" s="61">
        <f>O13</f>
        <v>11</v>
      </c>
      <c r="K17" s="62">
        <f>N13</f>
        <v>15</v>
      </c>
      <c r="L17" s="145">
        <f>IF(AND(J16=0,J17=0),0,1)*0+IF(AND(J16&gt;K16,J17&gt;K17),1,0)*2+IF(AND(J16&lt;K16,J17&lt;K17),1,0)*IF(AND(J16=0,J17=0),0,1)+IF(L16&gt;M16,1,0)*2+IF(L16&lt;M16,1,0)*1</f>
        <v>1</v>
      </c>
      <c r="M17" s="146"/>
      <c r="N17" s="162"/>
      <c r="O17" s="163"/>
      <c r="P17" s="163"/>
      <c r="Q17" s="164"/>
      <c r="R17" s="136"/>
      <c r="S17" s="138"/>
      <c r="T17" s="141"/>
      <c r="U17" s="143"/>
      <c r="V17" s="168"/>
      <c r="W17" s="170"/>
      <c r="X17" s="156"/>
      <c r="Z17" s="158"/>
      <c r="AA17" s="122"/>
      <c r="AB17" s="122"/>
      <c r="AC17" s="144"/>
    </row>
    <row r="18" spans="1:29" ht="16.5" thickTop="1" thickBot="1" x14ac:dyDescent="0.3">
      <c r="A18" s="124"/>
      <c r="B18" s="32">
        <f>O6</f>
        <v>0</v>
      </c>
      <c r="C18" s="33">
        <f>N6</f>
        <v>0</v>
      </c>
      <c r="D18" s="34">
        <f>Q6</f>
        <v>0</v>
      </c>
      <c r="E18" s="23">
        <f>P6</f>
        <v>0</v>
      </c>
      <c r="F18" s="35">
        <f>O10</f>
        <v>0</v>
      </c>
      <c r="G18" s="36">
        <f>N10</f>
        <v>0</v>
      </c>
      <c r="H18" s="37">
        <f>Q10</f>
        <v>0</v>
      </c>
      <c r="I18" s="27">
        <f>P10</f>
        <v>0</v>
      </c>
      <c r="J18" s="73">
        <f>O14</f>
        <v>0</v>
      </c>
      <c r="K18" s="74">
        <f>N14</f>
        <v>0</v>
      </c>
      <c r="L18" s="75">
        <f>Q14</f>
        <v>0</v>
      </c>
      <c r="M18" s="72">
        <f>P14</f>
        <v>0</v>
      </c>
      <c r="N18" s="162"/>
      <c r="O18" s="163"/>
      <c r="P18" s="163"/>
      <c r="Q18" s="164"/>
      <c r="R18" s="135">
        <f>H19+D19+L19</f>
        <v>0</v>
      </c>
      <c r="S18" s="138"/>
      <c r="T18" s="140">
        <f>J18+J19+L18+B18+B19+D18+F18+F19+H18</f>
        <v>0</v>
      </c>
      <c r="U18" s="142">
        <f>K19+K18+M18+C19+C18+E18+I18+G18+G19</f>
        <v>0</v>
      </c>
      <c r="V18" s="168"/>
      <c r="W18" s="170"/>
      <c r="X18" s="156"/>
      <c r="Z18" s="158"/>
      <c r="AA18" s="122"/>
      <c r="AB18" s="122"/>
      <c r="AC18" s="144"/>
    </row>
    <row r="19" spans="1:29" ht="15.75" thickBot="1" x14ac:dyDescent="0.3">
      <c r="A19" s="172"/>
      <c r="B19" s="41">
        <f>O7</f>
        <v>0</v>
      </c>
      <c r="C19" s="42">
        <f>N7</f>
        <v>0</v>
      </c>
      <c r="D19" s="181">
        <f>IF(AND(B18=0,B19=0),0,1)*0+IF(AND(B18&gt;C18,B19&gt;C19),1,0)*2+IF(AND(B18&lt;C18,B19&lt;C19),1,0)*IF(AND(B18=0,B19=0),0,1)+IF(D18&gt;E18,1,0)*2+IF(D18&lt;E18,1,0)*1</f>
        <v>0</v>
      </c>
      <c r="E19" s="182"/>
      <c r="F19" s="43">
        <f>O11</f>
        <v>0</v>
      </c>
      <c r="G19" s="44">
        <f>N11</f>
        <v>0</v>
      </c>
      <c r="H19" s="181">
        <f>IF(AND(F18=0,F19=0),0,1)*0+IF(AND(F18&gt;G18,F19&gt;G19),1,0)*2+IF(AND(F18&lt;G18,F19&lt;G19),1,0)*IF(AND(F18=0,F19=0),0,1)+IF(H18&gt;I18,1,0)*2+IF(H18&lt;I18,1,0)*1</f>
        <v>0</v>
      </c>
      <c r="I19" s="182"/>
      <c r="J19" s="45">
        <f>O15</f>
        <v>0</v>
      </c>
      <c r="K19" s="43">
        <f>N15</f>
        <v>0</v>
      </c>
      <c r="L19" s="181">
        <f>IF(AND(J18=0,J19=0),0,1)*0+IF(AND(J18&gt;K18,J19&gt;K19),1,0)*2+IF(AND(J18&lt;K18,J19&lt;K19),1,0)*IF(AND(J18=0,J19=0),0,1)+IF(L18&gt;M18,1,0)*2+IF(L18&lt;M18,1,0)*1</f>
        <v>0</v>
      </c>
      <c r="M19" s="182"/>
      <c r="N19" s="173"/>
      <c r="O19" s="174"/>
      <c r="P19" s="174"/>
      <c r="Q19" s="175"/>
      <c r="R19" s="178"/>
      <c r="S19" s="176"/>
      <c r="T19" s="179"/>
      <c r="U19" s="180"/>
      <c r="V19" s="179"/>
      <c r="W19" s="180"/>
      <c r="X19" s="183"/>
      <c r="Z19" s="184"/>
      <c r="AA19" s="185"/>
      <c r="AB19" s="185"/>
      <c r="AC19" s="177"/>
    </row>
    <row r="20" spans="1:29" ht="15.75" thickTop="1" x14ac:dyDescent="0.25"/>
    <row r="22" spans="1:29" x14ac:dyDescent="0.25">
      <c r="A22" t="s">
        <v>5</v>
      </c>
    </row>
  </sheetData>
  <mergeCells count="96">
    <mergeCell ref="AC16:AC19"/>
    <mergeCell ref="D17:E17"/>
    <mergeCell ref="H17:I17"/>
    <mergeCell ref="L17:M17"/>
    <mergeCell ref="R18:R19"/>
    <mergeCell ref="T18:T19"/>
    <mergeCell ref="U18:U19"/>
    <mergeCell ref="D19:E19"/>
    <mergeCell ref="H19:I19"/>
    <mergeCell ref="L19:M19"/>
    <mergeCell ref="V16:V19"/>
    <mergeCell ref="W16:W19"/>
    <mergeCell ref="X16:X19"/>
    <mergeCell ref="Z16:Z19"/>
    <mergeCell ref="AA16:AA19"/>
    <mergeCell ref="AB16:AB19"/>
    <mergeCell ref="A16:A19"/>
    <mergeCell ref="N16:Q19"/>
    <mergeCell ref="R16:R17"/>
    <mergeCell ref="S16:S19"/>
    <mergeCell ref="T16:T17"/>
    <mergeCell ref="U16:U17"/>
    <mergeCell ref="AC12:AC15"/>
    <mergeCell ref="D13:E13"/>
    <mergeCell ref="H13:I13"/>
    <mergeCell ref="P13:Q13"/>
    <mergeCell ref="R14:R15"/>
    <mergeCell ref="T14:T15"/>
    <mergeCell ref="U14:U15"/>
    <mergeCell ref="D15:E15"/>
    <mergeCell ref="H15:I15"/>
    <mergeCell ref="P15:Q15"/>
    <mergeCell ref="V12:V15"/>
    <mergeCell ref="W12:W15"/>
    <mergeCell ref="X12:X15"/>
    <mergeCell ref="Z12:Z15"/>
    <mergeCell ref="AA12:AA15"/>
    <mergeCell ref="AB12:AB15"/>
    <mergeCell ref="A12:A15"/>
    <mergeCell ref="J12:M15"/>
    <mergeCell ref="R12:R13"/>
    <mergeCell ref="S12:S15"/>
    <mergeCell ref="T12:T13"/>
    <mergeCell ref="U12:U13"/>
    <mergeCell ref="AC8:AC11"/>
    <mergeCell ref="D9:E9"/>
    <mergeCell ref="L9:M9"/>
    <mergeCell ref="P9:Q9"/>
    <mergeCell ref="R10:R11"/>
    <mergeCell ref="T10:T11"/>
    <mergeCell ref="U10:U11"/>
    <mergeCell ref="D11:E11"/>
    <mergeCell ref="L11:M11"/>
    <mergeCell ref="P11:Q11"/>
    <mergeCell ref="V8:V11"/>
    <mergeCell ref="W8:W11"/>
    <mergeCell ref="X8:X11"/>
    <mergeCell ref="Z8:Z11"/>
    <mergeCell ref="AA8:AA11"/>
    <mergeCell ref="AB8:AB11"/>
    <mergeCell ref="A8:A11"/>
    <mergeCell ref="F8:I11"/>
    <mergeCell ref="R8:R9"/>
    <mergeCell ref="S8:S11"/>
    <mergeCell ref="T8:T9"/>
    <mergeCell ref="U8:U9"/>
    <mergeCell ref="AC4:AC7"/>
    <mergeCell ref="H5:I5"/>
    <mergeCell ref="L5:M5"/>
    <mergeCell ref="P5:Q5"/>
    <mergeCell ref="R6:R7"/>
    <mergeCell ref="T6:T7"/>
    <mergeCell ref="U6:U7"/>
    <mergeCell ref="H7:I7"/>
    <mergeCell ref="L7:M7"/>
    <mergeCell ref="P7:Q7"/>
    <mergeCell ref="V4:V7"/>
    <mergeCell ref="W4:W7"/>
    <mergeCell ref="X4:X7"/>
    <mergeCell ref="Z4:Z7"/>
    <mergeCell ref="AA4:AA7"/>
    <mergeCell ref="AB4:AB7"/>
    <mergeCell ref="A4:A7"/>
    <mergeCell ref="B4:E7"/>
    <mergeCell ref="R4:R5"/>
    <mergeCell ref="S4:S7"/>
    <mergeCell ref="T4:T5"/>
    <mergeCell ref="U4:U5"/>
    <mergeCell ref="A1:AB1"/>
    <mergeCell ref="B3:E3"/>
    <mergeCell ref="F3:I3"/>
    <mergeCell ref="J3:M3"/>
    <mergeCell ref="N3:Q3"/>
    <mergeCell ref="R3:S3"/>
    <mergeCell ref="T3:U3"/>
    <mergeCell ref="V3:W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workbookViewId="0">
      <selection activeCell="Y24" sqref="Y24"/>
    </sheetView>
  </sheetViews>
  <sheetFormatPr defaultRowHeight="15" x14ac:dyDescent="0.25"/>
  <cols>
    <col min="1" max="1" width="20.140625" customWidth="1"/>
    <col min="2" max="17" width="3.85546875" customWidth="1"/>
    <col min="18" max="19" width="4.28515625" customWidth="1"/>
    <col min="20" max="20" width="4" customWidth="1"/>
    <col min="21" max="21" width="4.42578125" customWidth="1"/>
    <col min="22" max="22" width="4.5703125" customWidth="1"/>
    <col min="23" max="23" width="4.42578125" customWidth="1"/>
    <col min="24" max="24" width="7.85546875" bestFit="1" customWidth="1"/>
    <col min="25" max="25" width="31.28515625" customWidth="1"/>
    <col min="26" max="26" width="9.140625" customWidth="1"/>
    <col min="27" max="27" width="10" customWidth="1"/>
    <col min="28" max="28" width="8.85546875" customWidth="1"/>
  </cols>
  <sheetData>
    <row r="1" spans="1:29" ht="36.75" customHeight="1" x14ac:dyDescent="0.25">
      <c r="A1" s="114" t="s">
        <v>60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</row>
    <row r="2" spans="1:29" ht="15.75" thickBot="1" x14ac:dyDescent="0.3"/>
    <row r="3" spans="1:29" ht="60.75" customHeight="1" thickTop="1" thickBot="1" x14ac:dyDescent="0.3">
      <c r="A3" s="1" t="s">
        <v>0</v>
      </c>
      <c r="B3" s="115">
        <v>1</v>
      </c>
      <c r="C3" s="116"/>
      <c r="D3" s="116"/>
      <c r="E3" s="117"/>
      <c r="F3" s="115">
        <v>2</v>
      </c>
      <c r="G3" s="116"/>
      <c r="H3" s="116"/>
      <c r="I3" s="117"/>
      <c r="J3" s="115">
        <v>3</v>
      </c>
      <c r="K3" s="116"/>
      <c r="L3" s="116"/>
      <c r="M3" s="117"/>
      <c r="N3" s="115">
        <v>4</v>
      </c>
      <c r="O3" s="116"/>
      <c r="P3" s="116"/>
      <c r="Q3" s="117"/>
      <c r="R3" s="118" t="s">
        <v>1</v>
      </c>
      <c r="S3" s="119"/>
      <c r="T3" s="120" t="s">
        <v>2</v>
      </c>
      <c r="U3" s="121"/>
      <c r="V3" s="120" t="s">
        <v>3</v>
      </c>
      <c r="W3" s="121"/>
      <c r="X3" s="2" t="s">
        <v>4</v>
      </c>
      <c r="Z3" s="54" t="s">
        <v>6</v>
      </c>
      <c r="AA3" s="55" t="s">
        <v>7</v>
      </c>
      <c r="AB3" s="55" t="s">
        <v>8</v>
      </c>
      <c r="AC3" s="57" t="s">
        <v>10</v>
      </c>
    </row>
    <row r="4" spans="1:29" ht="16.5" customHeight="1" thickTop="1" thickBot="1" x14ac:dyDescent="0.3">
      <c r="A4" s="123" t="s">
        <v>61</v>
      </c>
      <c r="B4" s="126"/>
      <c r="C4" s="127"/>
      <c r="D4" s="127"/>
      <c r="E4" s="128"/>
      <c r="F4" s="63">
        <v>13</v>
      </c>
      <c r="G4" s="64">
        <v>15</v>
      </c>
      <c r="H4" s="65"/>
      <c r="I4" s="80"/>
      <c r="J4" s="63">
        <v>15</v>
      </c>
      <c r="K4" s="66">
        <v>8</v>
      </c>
      <c r="L4" s="65">
        <v>12</v>
      </c>
      <c r="M4" s="81">
        <v>10</v>
      </c>
      <c r="N4" s="63">
        <v>15</v>
      </c>
      <c r="O4" s="66">
        <v>7</v>
      </c>
      <c r="P4" s="46"/>
      <c r="Q4" s="52"/>
      <c r="R4" s="135">
        <f>P5+L5+H5</f>
        <v>5</v>
      </c>
      <c r="S4" s="137">
        <f>R4+R6</f>
        <v>5</v>
      </c>
      <c r="T4" s="140">
        <f>J4+J5+L4+N4+N5+P4+H4+F4+F5</f>
        <v>97</v>
      </c>
      <c r="U4" s="142">
        <f>K5+K4+M4+O5+O4+Q4+I4+G4+G5</f>
        <v>81</v>
      </c>
      <c r="V4" s="149">
        <f>T4+T6</f>
        <v>97</v>
      </c>
      <c r="W4" s="152">
        <f>U4+U6</f>
        <v>81</v>
      </c>
      <c r="X4" s="155" t="s">
        <v>89</v>
      </c>
      <c r="Z4" s="15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4</v>
      </c>
      <c r="AA4" s="12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3</v>
      </c>
      <c r="AB4" s="122">
        <f>Z4/AA4</f>
        <v>1.3333333333333333</v>
      </c>
      <c r="AC4" s="144">
        <f>V4/W4</f>
        <v>1.1975308641975309</v>
      </c>
    </row>
    <row r="5" spans="1:29" ht="15.75" customHeight="1" thickBot="1" x14ac:dyDescent="0.3">
      <c r="A5" s="124"/>
      <c r="B5" s="129"/>
      <c r="C5" s="130"/>
      <c r="D5" s="130"/>
      <c r="E5" s="131"/>
      <c r="F5" s="78">
        <v>9</v>
      </c>
      <c r="G5" s="79">
        <v>15</v>
      </c>
      <c r="H5" s="145">
        <f>IF(AND(F4=0,F5=0),0,1)*0+IF(AND(F4&gt;G4,F5&gt;G5),1,0)*2+IF(AND(F4&lt;G4,F5&lt;G5),1,0)*IF(AND(F4=0,F5=0),0,1)+IF(H4&gt;I4,1,0)*2+IF(H4&lt;I4,1,0)*1</f>
        <v>1</v>
      </c>
      <c r="I5" s="146"/>
      <c r="J5" s="78">
        <v>18</v>
      </c>
      <c r="K5" s="79">
        <v>20</v>
      </c>
      <c r="L5" s="145">
        <f>IF(AND(J4=0,J5=0),0,1)*0+IF(AND(J4&gt;K4,J5&gt;K5),1,0)*2+IF(AND(J4&lt;K4,J5&lt;K5),1,0)*IF(AND(J4=0,J5=0),0,1)+IF(L4&gt;M4,1,0)*2+IF(L4&lt;M4,1,0)*1</f>
        <v>2</v>
      </c>
      <c r="M5" s="146"/>
      <c r="N5" s="78">
        <v>15</v>
      </c>
      <c r="O5" s="79">
        <v>6</v>
      </c>
      <c r="P5" s="145">
        <f>IF(AND(N4=0,N5=0),0,1)*0+IF(AND(N4&gt;O4,N5&gt;O5),1,0)*2+IF(AND(N4&lt;O4,N5&lt;O5),1,0)*IF(AND(N4=0,N5=0),0,1)+IF(P4&gt;Q4,1,0)*2+IF(P4&lt;Q4,1,0)*1</f>
        <v>2</v>
      </c>
      <c r="Q5" s="146"/>
      <c r="R5" s="136"/>
      <c r="S5" s="138"/>
      <c r="T5" s="141"/>
      <c r="U5" s="143"/>
      <c r="V5" s="150"/>
      <c r="W5" s="153"/>
      <c r="X5" s="156"/>
      <c r="Z5" s="158"/>
      <c r="AA5" s="122"/>
      <c r="AB5" s="122"/>
      <c r="AC5" s="144"/>
    </row>
    <row r="6" spans="1:29" ht="16.5" customHeight="1" thickTop="1" thickBot="1" x14ac:dyDescent="0.3">
      <c r="A6" s="124"/>
      <c r="B6" s="129"/>
      <c r="C6" s="130"/>
      <c r="D6" s="130"/>
      <c r="E6" s="131"/>
      <c r="F6" s="93"/>
      <c r="G6" s="94"/>
      <c r="H6" s="95"/>
      <c r="I6" s="96"/>
      <c r="J6" s="93"/>
      <c r="K6" s="94"/>
      <c r="L6" s="95"/>
      <c r="M6" s="97"/>
      <c r="N6" s="93"/>
      <c r="O6" s="94"/>
      <c r="P6" s="53"/>
      <c r="Q6" s="52"/>
      <c r="R6" s="135">
        <f>P7+L7+H7</f>
        <v>0</v>
      </c>
      <c r="S6" s="138"/>
      <c r="T6" s="140">
        <f>J6+J7+L6+N6+N7+P6+H6+F6+F7</f>
        <v>0</v>
      </c>
      <c r="U6" s="142">
        <f>K7+K6+M6+O7+O6+Q6+I6+G6+G7</f>
        <v>0</v>
      </c>
      <c r="V6" s="150"/>
      <c r="W6" s="153"/>
      <c r="X6" s="156"/>
      <c r="Z6" s="158"/>
      <c r="AA6" s="122"/>
      <c r="AB6" s="122"/>
      <c r="AC6" s="144"/>
    </row>
    <row r="7" spans="1:29" ht="15.75" customHeight="1" thickBot="1" x14ac:dyDescent="0.3">
      <c r="A7" s="125"/>
      <c r="B7" s="132"/>
      <c r="C7" s="133"/>
      <c r="D7" s="133"/>
      <c r="E7" s="134"/>
      <c r="F7" s="96"/>
      <c r="G7" s="98"/>
      <c r="H7" s="186">
        <f>IF(AND(F6=0,F7=0),0,1)*0+IF(AND(F6&gt;G6,F7&gt;G7),1,0)*2+IF(AND(F6&lt;G6,F7&lt;G7),1,0)*IF(AND(F6=0,F7=0),0,1)+IF(H6&gt;I6,1,0)*2+IF(H6&lt;I6,1,0)*1</f>
        <v>0</v>
      </c>
      <c r="I7" s="186"/>
      <c r="J7" s="99"/>
      <c r="K7" s="98"/>
      <c r="L7" s="187">
        <f>IF(AND(J6=0,J7=0),0,1)*0+IF(AND(J6&gt;K6,J7&gt;K7),1,0)*2+IF(AND(J6&lt;K6,J7&lt;K7),1,0)*IF(AND(J6=0,J7=0),0,1)+IF(L6&gt;M6,1,0)*2+IF(L6&lt;M6,1,0)*1</f>
        <v>0</v>
      </c>
      <c r="M7" s="187"/>
      <c r="N7" s="100"/>
      <c r="O7" s="98"/>
      <c r="P7" s="147">
        <f>IF(AND(N6=0,N7=0),0,1)*0+IF(AND(N6&gt;O6,N7&gt;O7),1,0)*2+IF(AND(N6&lt;O6,N7&lt;O7),1,0)*IF(AND(N6=0,N7=0),0,1)+IF(P6&gt;Q6,1,0)*2+IF(P6&lt;Q6,1,0)*1</f>
        <v>0</v>
      </c>
      <c r="Q7" s="148"/>
      <c r="R7" s="136"/>
      <c r="S7" s="139"/>
      <c r="T7" s="141"/>
      <c r="U7" s="143"/>
      <c r="V7" s="151"/>
      <c r="W7" s="154"/>
      <c r="X7" s="157"/>
      <c r="Z7" s="158"/>
      <c r="AA7" s="122"/>
      <c r="AB7" s="122"/>
      <c r="AC7" s="144"/>
    </row>
    <row r="8" spans="1:29" ht="16.5" customHeight="1" thickTop="1" thickBot="1" x14ac:dyDescent="0.3">
      <c r="A8" s="123" t="s">
        <v>18</v>
      </c>
      <c r="B8" s="3">
        <f>G4</f>
        <v>15</v>
      </c>
      <c r="C8" s="4">
        <f>F4</f>
        <v>13</v>
      </c>
      <c r="D8" s="5">
        <f>I4</f>
        <v>0</v>
      </c>
      <c r="E8" s="6">
        <f>H4</f>
        <v>0</v>
      </c>
      <c r="F8" s="188"/>
      <c r="G8" s="188"/>
      <c r="H8" s="188"/>
      <c r="I8" s="188"/>
      <c r="J8" s="101">
        <v>15</v>
      </c>
      <c r="K8" s="102">
        <v>11</v>
      </c>
      <c r="L8" s="103"/>
      <c r="M8" s="104"/>
      <c r="N8" s="105">
        <v>15</v>
      </c>
      <c r="O8" s="106">
        <v>13</v>
      </c>
      <c r="P8" s="56"/>
      <c r="Q8" s="47"/>
      <c r="R8" s="135">
        <f>P9+L9+D9</f>
        <v>6</v>
      </c>
      <c r="S8" s="137">
        <f>R8+R10</f>
        <v>6</v>
      </c>
      <c r="T8" s="140">
        <f>J8+J9+L8+N8+N9+P8+D8+B8+B9</f>
        <v>95</v>
      </c>
      <c r="U8" s="142">
        <f>K9+K8+M8+O9+O8+Q8+E8+C8+C9</f>
        <v>74</v>
      </c>
      <c r="V8" s="140">
        <f>T8+T10</f>
        <v>95</v>
      </c>
      <c r="W8" s="142">
        <f>U8+U10</f>
        <v>74</v>
      </c>
      <c r="X8" s="155" t="s">
        <v>88</v>
      </c>
      <c r="Z8" s="15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6</v>
      </c>
      <c r="AA8" s="12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122" t="e">
        <f t="shared" ref="AB8" si="0">Z8/AA8</f>
        <v>#DIV/0!</v>
      </c>
      <c r="AC8" s="144">
        <f t="shared" ref="AC8" si="1">V8/W8</f>
        <v>1.2837837837837838</v>
      </c>
    </row>
    <row r="9" spans="1:29" ht="15.75" customHeight="1" thickTop="1" thickBot="1" x14ac:dyDescent="0.3">
      <c r="A9" s="124"/>
      <c r="B9" s="11">
        <f>G5</f>
        <v>15</v>
      </c>
      <c r="C9" s="12">
        <f>F5</f>
        <v>9</v>
      </c>
      <c r="D9" s="145">
        <f>IF(AND(B8=0,B9=0),0,1)*0+IF(AND(B8&gt;C8,B9&gt;C9),1,0)*2+IF(AND(B8&lt;C8,B9&lt;C9),1,0)*IF(AND(B8=0,B9=0),0,1)+IF(D8&gt;E8,1,0)*2+IF(D8&lt;E8,1,0)*1</f>
        <v>2</v>
      </c>
      <c r="E9" s="146"/>
      <c r="F9" s="188"/>
      <c r="G9" s="188"/>
      <c r="H9" s="188"/>
      <c r="I9" s="188"/>
      <c r="J9" s="107">
        <v>15</v>
      </c>
      <c r="K9" s="108">
        <v>10</v>
      </c>
      <c r="L9" s="186">
        <f>IF(AND(J8=0,J9=0),0,1)*0+IF(AND(J8&gt;K8,J9&gt;K9),1,0)*2+IF(AND(J8&lt;K8,J9&lt;K9),1,0)*IF(AND(J8=0,J9=0),0,1)+IF(L8&gt;M8,1,0)*2+IF(L8&lt;M8,1,0)*1</f>
        <v>2</v>
      </c>
      <c r="M9" s="186"/>
      <c r="N9" s="107">
        <v>20</v>
      </c>
      <c r="O9" s="108">
        <v>18</v>
      </c>
      <c r="P9" s="145">
        <f>IF(AND(N8=0,N9=0),0,1)*0+IF(AND(N8&gt;O8,N9&gt;O9),1,0)*2+IF(AND(N8&lt;O8,N9&lt;O9),1,0)*IF(AND(N8=0,N9=0),0,1)+IF(P8&gt;Q8,1,0)*2+IF(P8&lt;Q8,1,0)*1</f>
        <v>2</v>
      </c>
      <c r="Q9" s="146"/>
      <c r="R9" s="136"/>
      <c r="S9" s="138"/>
      <c r="T9" s="141"/>
      <c r="U9" s="143"/>
      <c r="V9" s="168"/>
      <c r="W9" s="170"/>
      <c r="X9" s="156"/>
      <c r="Z9" s="158"/>
      <c r="AA9" s="122"/>
      <c r="AB9" s="122"/>
      <c r="AC9" s="144"/>
    </row>
    <row r="10" spans="1:29" ht="16.5" customHeight="1" thickTop="1" thickBot="1" x14ac:dyDescent="0.3">
      <c r="A10" s="124"/>
      <c r="B10" s="15">
        <f>G6</f>
        <v>0</v>
      </c>
      <c r="C10" s="16">
        <f>F6</f>
        <v>0</v>
      </c>
      <c r="D10" s="17">
        <f>I6</f>
        <v>0</v>
      </c>
      <c r="E10" s="18">
        <f>H6</f>
        <v>0</v>
      </c>
      <c r="F10" s="188"/>
      <c r="G10" s="188"/>
      <c r="H10" s="188"/>
      <c r="I10" s="188"/>
      <c r="J10" s="109"/>
      <c r="K10" s="110"/>
      <c r="L10" s="111"/>
      <c r="M10" s="104"/>
      <c r="N10" s="109"/>
      <c r="O10" s="110"/>
      <c r="P10" s="50"/>
      <c r="Q10" s="47"/>
      <c r="R10" s="135">
        <f>P11+L11+D11</f>
        <v>0</v>
      </c>
      <c r="S10" s="138"/>
      <c r="T10" s="140">
        <f>J10+J11+L10+N10+N11+P10+D10+B10+B11</f>
        <v>0</v>
      </c>
      <c r="U10" s="142">
        <f>K11+K10+M10+O11+O10+Q10+E10+C10+C11</f>
        <v>0</v>
      </c>
      <c r="V10" s="168"/>
      <c r="W10" s="170"/>
      <c r="X10" s="156"/>
      <c r="Z10" s="158"/>
      <c r="AA10" s="122"/>
      <c r="AB10" s="122"/>
      <c r="AC10" s="144"/>
    </row>
    <row r="11" spans="1:29" ht="15.75" customHeight="1" thickTop="1" thickBot="1" x14ac:dyDescent="0.3">
      <c r="A11" s="125"/>
      <c r="B11" s="19">
        <f>G7</f>
        <v>0</v>
      </c>
      <c r="C11" s="20">
        <f>F7</f>
        <v>0</v>
      </c>
      <c r="D11" s="145">
        <f>IF(AND(B10=0,B11=0),0,1)*0+IF(AND(B10&gt;C10,B11&gt;C11),1,0)*2+IF(AND(B10&lt;C10,B11&lt;C11),1,0)*IF(AND(B10=0,B11=0),0,1)+IF(D10&gt;E10,1,0)*2+IF(D10&lt;E10,1,0)*1</f>
        <v>0</v>
      </c>
      <c r="E11" s="146"/>
      <c r="F11" s="188"/>
      <c r="G11" s="188"/>
      <c r="H11" s="188"/>
      <c r="I11" s="188"/>
      <c r="J11" s="112"/>
      <c r="K11" s="113"/>
      <c r="L11" s="186">
        <f>IF(AND(J10=0,J11=0),0,1)*0+IF(AND(J10&gt;K10,J11&gt;K11),1,0)*2+IF(AND(J10&lt;K10,J11&lt;K11),1,0)*IF(AND(J10=0,J11=0),0,1)+IF(L10&gt;M10,1,0)*2+IF(L10&lt;M10,1,0)*1</f>
        <v>0</v>
      </c>
      <c r="M11" s="186"/>
      <c r="N11" s="112"/>
      <c r="O11" s="113"/>
      <c r="P11" s="147">
        <f>IF(AND(N10=0,N11=0),0,1)*0+IF(AND(N10&gt;O10,N11&gt;O11),1,0)*2+IF(AND(N10&lt;O10,N11&lt;O11),1,0)*IF(AND(N10=0,N11=0),0,1)+IF(P10&gt;Q10,1,0)*2+IF(P10&lt;Q10,1,0)*1</f>
        <v>0</v>
      </c>
      <c r="Q11" s="148"/>
      <c r="R11" s="136"/>
      <c r="S11" s="139"/>
      <c r="T11" s="141"/>
      <c r="U11" s="143"/>
      <c r="V11" s="169"/>
      <c r="W11" s="171"/>
      <c r="X11" s="157"/>
      <c r="Z11" s="158"/>
      <c r="AA11" s="122"/>
      <c r="AB11" s="122"/>
      <c r="AC11" s="144"/>
    </row>
    <row r="12" spans="1:29" ht="16.5" customHeight="1" thickTop="1" thickBot="1" x14ac:dyDescent="0.3">
      <c r="A12" s="123" t="s">
        <v>62</v>
      </c>
      <c r="B12" s="7">
        <f>K4</f>
        <v>8</v>
      </c>
      <c r="C12" s="21">
        <f>J4</f>
        <v>15</v>
      </c>
      <c r="D12" s="22">
        <f>M4</f>
        <v>10</v>
      </c>
      <c r="E12" s="23">
        <f>L4</f>
        <v>12</v>
      </c>
      <c r="F12" s="24">
        <f>K8</f>
        <v>11</v>
      </c>
      <c r="G12" s="25">
        <f>J8</f>
        <v>15</v>
      </c>
      <c r="H12" s="26">
        <f>M8</f>
        <v>0</v>
      </c>
      <c r="I12" s="27">
        <f>L8</f>
        <v>0</v>
      </c>
      <c r="J12" s="159"/>
      <c r="K12" s="160"/>
      <c r="L12" s="160"/>
      <c r="M12" s="161"/>
      <c r="N12" s="60">
        <v>7</v>
      </c>
      <c r="O12" s="59">
        <v>15</v>
      </c>
      <c r="P12" s="56"/>
      <c r="Q12" s="47"/>
      <c r="R12" s="135">
        <f>P13+H13+D13</f>
        <v>3</v>
      </c>
      <c r="S12" s="137">
        <f t="shared" ref="S12" si="2">R12+R14</f>
        <v>3</v>
      </c>
      <c r="T12" s="140">
        <f>H12+F12+F13+D12+B12+B13+N12+N13+P12</f>
        <v>76</v>
      </c>
      <c r="U12" s="142">
        <f>I12+G12+G13+E12+C12+C13+O13+O12+Q12</f>
        <v>105</v>
      </c>
      <c r="V12" s="140">
        <f>T12+T14</f>
        <v>76</v>
      </c>
      <c r="W12" s="142">
        <f>U12+U14</f>
        <v>105</v>
      </c>
      <c r="X12" s="155" t="s">
        <v>91</v>
      </c>
      <c r="Z12" s="15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1</v>
      </c>
      <c r="AA12" s="12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6</v>
      </c>
      <c r="AB12" s="122">
        <f t="shared" ref="AB12" si="3">Z12/AA12</f>
        <v>0.16666666666666666</v>
      </c>
      <c r="AC12" s="144">
        <f t="shared" ref="AC12" si="4">V12/W12</f>
        <v>0.72380952380952379</v>
      </c>
    </row>
    <row r="13" spans="1:29" ht="15.75" customHeight="1" thickBot="1" x14ac:dyDescent="0.3">
      <c r="A13" s="124"/>
      <c r="B13" s="28">
        <f>K5</f>
        <v>20</v>
      </c>
      <c r="C13" s="29">
        <f>J5</f>
        <v>18</v>
      </c>
      <c r="D13" s="145">
        <f>IF(AND(B12=0,B13=0),0,1)*0+IF(AND(B12&gt;C12,B13&gt;C13),1,0)*2+IF(AND(B12&lt;C12,B13&lt;C13),1,0)*IF(AND(B12=0,B13=0),0,1)+IF(D12&gt;E12,1,0)*2+IF(D12&lt;E12,1,0)*1</f>
        <v>1</v>
      </c>
      <c r="E13" s="146"/>
      <c r="F13" s="30">
        <f>K9</f>
        <v>10</v>
      </c>
      <c r="G13" s="31">
        <f>J9</f>
        <v>15</v>
      </c>
      <c r="H13" s="145">
        <f>IF(AND(F12=0,F13=0),0,1)*0+IF(AND(F12&gt;G12,F13&gt;G13),1,0)*2+IF(AND(F12&lt;G12,F13&lt;G13),1,0)*IF(AND(F12=0,F13=0),0,1)+IF(H12&gt;I12,1,0)*2+IF(H12&lt;I12,1,0)*1</f>
        <v>1</v>
      </c>
      <c r="I13" s="146"/>
      <c r="J13" s="162"/>
      <c r="K13" s="163"/>
      <c r="L13" s="163"/>
      <c r="M13" s="164"/>
      <c r="N13" s="61">
        <v>10</v>
      </c>
      <c r="O13" s="62">
        <v>15</v>
      </c>
      <c r="P13" s="145">
        <f>IF(AND(N12=0,N13=0),0,1)*0+IF(AND(N12&gt;O12,N13&gt;O13),1,0)*2+IF(AND(N12&lt;O12,N13&lt;O13),1,0)*IF(AND(N12=0,N13=0),0,1)+IF(P12&gt;Q12,1,0)*2+IF(P12&lt;Q12,1,0)*1</f>
        <v>1</v>
      </c>
      <c r="Q13" s="146"/>
      <c r="R13" s="136"/>
      <c r="S13" s="138"/>
      <c r="T13" s="141"/>
      <c r="U13" s="143"/>
      <c r="V13" s="168"/>
      <c r="W13" s="170"/>
      <c r="X13" s="156"/>
      <c r="Z13" s="158"/>
      <c r="AA13" s="122"/>
      <c r="AB13" s="122"/>
      <c r="AC13" s="144"/>
    </row>
    <row r="14" spans="1:29" ht="16.5" customHeight="1" thickTop="1" thickBot="1" x14ac:dyDescent="0.3">
      <c r="A14" s="124"/>
      <c r="B14" s="32">
        <f>K6</f>
        <v>0</v>
      </c>
      <c r="C14" s="33">
        <f>J6</f>
        <v>0</v>
      </c>
      <c r="D14" s="34">
        <f>M6</f>
        <v>0</v>
      </c>
      <c r="E14" s="23">
        <f>L6</f>
        <v>0</v>
      </c>
      <c r="F14" s="35">
        <f>K10</f>
        <v>0</v>
      </c>
      <c r="G14" s="36">
        <f>J10</f>
        <v>0</v>
      </c>
      <c r="H14" s="37">
        <f>M10</f>
        <v>0</v>
      </c>
      <c r="I14" s="27">
        <f>L10</f>
        <v>0</v>
      </c>
      <c r="J14" s="162"/>
      <c r="K14" s="163"/>
      <c r="L14" s="163"/>
      <c r="M14" s="164"/>
      <c r="N14" s="109"/>
      <c r="O14" s="110"/>
      <c r="P14" s="50"/>
      <c r="Q14" s="47"/>
      <c r="R14" s="135">
        <f>P15+H15+D15</f>
        <v>0</v>
      </c>
      <c r="S14" s="138"/>
      <c r="T14" s="140">
        <f>H14+F14+F15+D14+B14+B15+N14+N15+P14</f>
        <v>0</v>
      </c>
      <c r="U14" s="142">
        <f>I14+G14+G15+E14+C14+C15+O15+O14+Q14</f>
        <v>0</v>
      </c>
      <c r="V14" s="168"/>
      <c r="W14" s="170"/>
      <c r="X14" s="156"/>
      <c r="Z14" s="158"/>
      <c r="AA14" s="122"/>
      <c r="AB14" s="122"/>
      <c r="AC14" s="144"/>
    </row>
    <row r="15" spans="1:29" ht="15.75" customHeight="1" thickBot="1" x14ac:dyDescent="0.3">
      <c r="A15" s="125"/>
      <c r="B15" s="38">
        <f>K7</f>
        <v>0</v>
      </c>
      <c r="C15" s="39">
        <f>J7</f>
        <v>0</v>
      </c>
      <c r="D15" s="145">
        <f>IF(AND(B14=0,B15=0),0,1)*0+IF(AND(B14&gt;C14,B15&gt;C15),1,0)*2+IF(AND(B14&lt;C14,B15&lt;C15),1,0)*IF(AND(B14=0,B15=0),0,1)+IF(D14&gt;E14,1,0)*2+IF(D14&lt;E14,1,0)*1</f>
        <v>0</v>
      </c>
      <c r="E15" s="146"/>
      <c r="F15" s="51">
        <f>K11</f>
        <v>0</v>
      </c>
      <c r="G15" s="40">
        <f>J11</f>
        <v>0</v>
      </c>
      <c r="H15" s="145">
        <f>IF(AND(F14=0,F15=0),0,1)*0+IF(AND(F14&gt;G14,F15&gt;G15),1,0)*2+IF(AND(F14&lt;G14,F15&lt;G15),1,0)*IF(AND(F14=0,F15=0),0,1)+IF(H14&gt;I14,1,0)*2+IF(H14&lt;I14,1,0)*1</f>
        <v>0</v>
      </c>
      <c r="I15" s="146"/>
      <c r="J15" s="165"/>
      <c r="K15" s="166"/>
      <c r="L15" s="166"/>
      <c r="M15" s="167"/>
      <c r="N15" s="112"/>
      <c r="O15" s="113"/>
      <c r="P15" s="145">
        <f>IF(AND(N14=0,N15=0),0,1)*0+IF(AND(N14&gt;O14,N15&gt;O15),1,0)*2+IF(AND(N14&lt;O14,N15&lt;O15),1,0)*IF(AND(N14=0,N15=0),0,1)+IF(P14&gt;Q14,1,0)*2+IF(P14&lt;Q14,1,0)*1</f>
        <v>0</v>
      </c>
      <c r="Q15" s="146"/>
      <c r="R15" s="136"/>
      <c r="S15" s="139"/>
      <c r="T15" s="141"/>
      <c r="U15" s="143"/>
      <c r="V15" s="169"/>
      <c r="W15" s="171"/>
      <c r="X15" s="157"/>
      <c r="Z15" s="158"/>
      <c r="AA15" s="122"/>
      <c r="AB15" s="122"/>
      <c r="AC15" s="144"/>
    </row>
    <row r="16" spans="1:29" ht="16.5" customHeight="1" thickTop="1" thickBot="1" x14ac:dyDescent="0.3">
      <c r="A16" s="123" t="s">
        <v>17</v>
      </c>
      <c r="B16" s="7">
        <f>O4</f>
        <v>7</v>
      </c>
      <c r="C16" s="21">
        <f>N4</f>
        <v>15</v>
      </c>
      <c r="D16" s="22">
        <f>Q4</f>
        <v>0</v>
      </c>
      <c r="E16" s="23">
        <f>P4</f>
        <v>0</v>
      </c>
      <c r="F16" s="24">
        <f>O8</f>
        <v>13</v>
      </c>
      <c r="G16" s="25">
        <f>N8</f>
        <v>15</v>
      </c>
      <c r="H16" s="26">
        <f>Q8</f>
        <v>0</v>
      </c>
      <c r="I16" s="27">
        <f>P8</f>
        <v>0</v>
      </c>
      <c r="J16" s="10">
        <f>O12</f>
        <v>15</v>
      </c>
      <c r="K16" s="8">
        <f>N12</f>
        <v>7</v>
      </c>
      <c r="L16" s="9">
        <f>Q12</f>
        <v>0</v>
      </c>
      <c r="M16" s="47">
        <f>P12</f>
        <v>0</v>
      </c>
      <c r="N16" s="159"/>
      <c r="O16" s="160"/>
      <c r="P16" s="160"/>
      <c r="Q16" s="161"/>
      <c r="R16" s="135">
        <f>H17+D17+L17</f>
        <v>4</v>
      </c>
      <c r="S16" s="137">
        <f>R16+R18</f>
        <v>4</v>
      </c>
      <c r="T16" s="140">
        <f>J16+J17+L16+B16+B17+D16+F16+F17+H16</f>
        <v>74</v>
      </c>
      <c r="U16" s="142">
        <f>K17+K16+M16+C17+C16+E16+I16+G16+G17</f>
        <v>82</v>
      </c>
      <c r="V16" s="140">
        <f>T16+T18</f>
        <v>74</v>
      </c>
      <c r="W16" s="142">
        <f>U16+U18</f>
        <v>82</v>
      </c>
      <c r="X16" s="155" t="s">
        <v>90</v>
      </c>
      <c r="Z16" s="15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2</v>
      </c>
      <c r="AA16" s="12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4</v>
      </c>
      <c r="AB16" s="122">
        <f t="shared" ref="AB16" si="5">Z16/AA16</f>
        <v>0.5</v>
      </c>
      <c r="AC16" s="144">
        <f t="shared" ref="AC16" si="6">V16/W16</f>
        <v>0.90243902439024393</v>
      </c>
    </row>
    <row r="17" spans="1:29" ht="15.75" customHeight="1" thickBot="1" x14ac:dyDescent="0.3">
      <c r="A17" s="124"/>
      <c r="B17" s="28">
        <f>O5</f>
        <v>6</v>
      </c>
      <c r="C17" s="29">
        <f>N5</f>
        <v>15</v>
      </c>
      <c r="D17" s="145">
        <f>IF(AND(B16=0,B17=0),0,1)*0+IF(AND(B16&gt;C16,B17&gt;C17),1,0)*2+IF(AND(B16&lt;C16,B17&lt;C17),1,0)*IF(AND(B16=0,B17=0),0,1)+IF(D16&gt;E16,1,0)*2+IF(D16&lt;E16,1,0)*1</f>
        <v>1</v>
      </c>
      <c r="E17" s="146"/>
      <c r="F17" s="14">
        <f>O9</f>
        <v>18</v>
      </c>
      <c r="G17" s="31">
        <f>N9</f>
        <v>20</v>
      </c>
      <c r="H17" s="145">
        <f>IF(AND(F16=0,F17=0),0,1)*0+IF(AND(F16&gt;G16,F17&gt;G17),1,0)*2+IF(AND(F16&lt;G16,F17&lt;G17),1,0)*IF(AND(F16=0,F17=0),0,1)+IF(H16&gt;I16,1,0)*2+IF(H16&lt;I16,1,0)*1</f>
        <v>1</v>
      </c>
      <c r="I17" s="146"/>
      <c r="J17" s="13">
        <f>O13</f>
        <v>15</v>
      </c>
      <c r="K17" s="14">
        <f>N13</f>
        <v>10</v>
      </c>
      <c r="L17" s="145">
        <f>IF(AND(J16=0,J17=0),0,1)*0+IF(AND(J16&gt;K16,J17&gt;K17),1,0)*2+IF(AND(J16&lt;K16,J17&lt;K17),1,0)*IF(AND(J16=0,J17=0),0,1)+IF(L16&gt;M16,1,0)*2+IF(L16&lt;M16,1,0)*1</f>
        <v>2</v>
      </c>
      <c r="M17" s="146"/>
      <c r="N17" s="162"/>
      <c r="O17" s="163"/>
      <c r="P17" s="163"/>
      <c r="Q17" s="164"/>
      <c r="R17" s="136"/>
      <c r="S17" s="138"/>
      <c r="T17" s="141"/>
      <c r="U17" s="143"/>
      <c r="V17" s="168"/>
      <c r="W17" s="170"/>
      <c r="X17" s="156"/>
      <c r="Z17" s="158"/>
      <c r="AA17" s="122"/>
      <c r="AB17" s="122"/>
      <c r="AC17" s="144"/>
    </row>
    <row r="18" spans="1:29" ht="16.5" customHeight="1" thickTop="1" thickBot="1" x14ac:dyDescent="0.3">
      <c r="A18" s="124"/>
      <c r="B18" s="32">
        <f>O6</f>
        <v>0</v>
      </c>
      <c r="C18" s="33">
        <f>N6</f>
        <v>0</v>
      </c>
      <c r="D18" s="34">
        <f>Q6</f>
        <v>0</v>
      </c>
      <c r="E18" s="23">
        <f>P6</f>
        <v>0</v>
      </c>
      <c r="F18" s="35">
        <f>O10</f>
        <v>0</v>
      </c>
      <c r="G18" s="36">
        <f>N10</f>
        <v>0</v>
      </c>
      <c r="H18" s="37">
        <f>Q10</f>
        <v>0</v>
      </c>
      <c r="I18" s="27">
        <f>P10</f>
        <v>0</v>
      </c>
      <c r="J18" s="48">
        <f>O14</f>
        <v>0</v>
      </c>
      <c r="K18" s="49">
        <f>N14</f>
        <v>0</v>
      </c>
      <c r="L18" s="50">
        <f>Q14</f>
        <v>0</v>
      </c>
      <c r="M18" s="47">
        <f>P14</f>
        <v>0</v>
      </c>
      <c r="N18" s="162"/>
      <c r="O18" s="163"/>
      <c r="P18" s="163"/>
      <c r="Q18" s="164"/>
      <c r="R18" s="135">
        <f>H19+D19+L19</f>
        <v>0</v>
      </c>
      <c r="S18" s="138"/>
      <c r="T18" s="140">
        <f>J18+J19+L18+B18+B19+D18+F18+F19+H18</f>
        <v>0</v>
      </c>
      <c r="U18" s="142">
        <f>K19+K18+M18+C19+C18+E18+I18+G18+G19</f>
        <v>0</v>
      </c>
      <c r="V18" s="168"/>
      <c r="W18" s="170"/>
      <c r="X18" s="156"/>
      <c r="Z18" s="158"/>
      <c r="AA18" s="122"/>
      <c r="AB18" s="122"/>
      <c r="AC18" s="144"/>
    </row>
    <row r="19" spans="1:29" ht="15.75" customHeight="1" thickBot="1" x14ac:dyDescent="0.3">
      <c r="A19" s="172"/>
      <c r="B19" s="41">
        <f>O7</f>
        <v>0</v>
      </c>
      <c r="C19" s="42">
        <f>N7</f>
        <v>0</v>
      </c>
      <c r="D19" s="181">
        <f>IF(AND(B18=0,B19=0),0,1)*0+IF(AND(B18&gt;C18,B19&gt;C19),1,0)*2+IF(AND(B18&lt;C18,B19&lt;C19),1,0)*IF(AND(B18=0,B19=0),0,1)+IF(D18&gt;E18,1,0)*2+IF(D18&lt;E18,1,0)*1</f>
        <v>0</v>
      </c>
      <c r="E19" s="182"/>
      <c r="F19" s="43">
        <f>O11</f>
        <v>0</v>
      </c>
      <c r="G19" s="44">
        <f>N11</f>
        <v>0</v>
      </c>
      <c r="H19" s="181">
        <f>IF(AND(F18=0,F19=0),0,1)*0+IF(AND(F18&gt;G18,F19&gt;G19),1,0)*2+IF(AND(F18&lt;G18,F19&lt;G19),1,0)*IF(AND(F18=0,F19=0),0,1)+IF(H18&gt;I18,1,0)*2+IF(H18&lt;I18,1,0)*1</f>
        <v>0</v>
      </c>
      <c r="I19" s="182"/>
      <c r="J19" s="45">
        <f>O15</f>
        <v>0</v>
      </c>
      <c r="K19" s="43">
        <f>N15</f>
        <v>0</v>
      </c>
      <c r="L19" s="181">
        <f>IF(AND(J18=0,J19=0),0,1)*0+IF(AND(J18&gt;K18,J19&gt;K19),1,0)*2+IF(AND(J18&lt;K18,J19&lt;K19),1,0)*IF(AND(J18=0,J19=0),0,1)+IF(L18&gt;M18,1,0)*2+IF(L18&lt;M18,1,0)*1</f>
        <v>0</v>
      </c>
      <c r="M19" s="182"/>
      <c r="N19" s="173"/>
      <c r="O19" s="174"/>
      <c r="P19" s="174"/>
      <c r="Q19" s="175"/>
      <c r="R19" s="178"/>
      <c r="S19" s="176"/>
      <c r="T19" s="179"/>
      <c r="U19" s="180"/>
      <c r="V19" s="179"/>
      <c r="W19" s="180"/>
      <c r="X19" s="183"/>
      <c r="Z19" s="184"/>
      <c r="AA19" s="185"/>
      <c r="AB19" s="185"/>
      <c r="AC19" s="177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Z16:Z19"/>
    <mergeCell ref="A16:A19"/>
    <mergeCell ref="N16:Q19"/>
    <mergeCell ref="W16:W19"/>
    <mergeCell ref="D19:E19"/>
    <mergeCell ref="H19:I19"/>
    <mergeCell ref="L19:M19"/>
    <mergeCell ref="R16:R17"/>
    <mergeCell ref="S16:S19"/>
    <mergeCell ref="T16:T17"/>
    <mergeCell ref="U16:U17"/>
    <mergeCell ref="V16:V19"/>
    <mergeCell ref="D17:E17"/>
    <mergeCell ref="H17:I17"/>
    <mergeCell ref="L17:M17"/>
    <mergeCell ref="R18:R19"/>
    <mergeCell ref="T18:T19"/>
    <mergeCell ref="P13:Q13"/>
    <mergeCell ref="P15:Q15"/>
    <mergeCell ref="X12:X15"/>
    <mergeCell ref="R14:R15"/>
    <mergeCell ref="T14:T15"/>
    <mergeCell ref="U14:U15"/>
    <mergeCell ref="R12:R13"/>
    <mergeCell ref="S12:S15"/>
    <mergeCell ref="T12:T13"/>
    <mergeCell ref="U12:U13"/>
    <mergeCell ref="V12:V15"/>
    <mergeCell ref="U18:U19"/>
    <mergeCell ref="A12:A15"/>
    <mergeCell ref="J12:M15"/>
    <mergeCell ref="D15:E15"/>
    <mergeCell ref="H15:I15"/>
    <mergeCell ref="D13:E13"/>
    <mergeCell ref="H13:I13"/>
    <mergeCell ref="D11:E11"/>
    <mergeCell ref="L9:M9"/>
    <mergeCell ref="P9:Q9"/>
    <mergeCell ref="D9:E9"/>
    <mergeCell ref="A4:A7"/>
    <mergeCell ref="B4:E7"/>
    <mergeCell ref="L11:M11"/>
    <mergeCell ref="A8:A11"/>
    <mergeCell ref="F8:I11"/>
    <mergeCell ref="P11:Q11"/>
    <mergeCell ref="A1:X1"/>
    <mergeCell ref="R3:S3"/>
    <mergeCell ref="T3:U3"/>
    <mergeCell ref="W4:W7"/>
    <mergeCell ref="H5:I5"/>
    <mergeCell ref="L5:M5"/>
    <mergeCell ref="P5:Q5"/>
    <mergeCell ref="H7:I7"/>
    <mergeCell ref="L7:M7"/>
    <mergeCell ref="P7:Q7"/>
    <mergeCell ref="R4:R5"/>
    <mergeCell ref="S4:S7"/>
    <mergeCell ref="T4:T5"/>
    <mergeCell ref="U4:U5"/>
    <mergeCell ref="V4:V7"/>
    <mergeCell ref="X4:X7"/>
    <mergeCell ref="R8:R9"/>
    <mergeCell ref="S8:S11"/>
    <mergeCell ref="T8:T9"/>
    <mergeCell ref="U8:U9"/>
    <mergeCell ref="R10:R11"/>
    <mergeCell ref="T10:T11"/>
    <mergeCell ref="U10:U11"/>
    <mergeCell ref="B3:E3"/>
    <mergeCell ref="F3:I3"/>
    <mergeCell ref="J3:M3"/>
    <mergeCell ref="N3:Q3"/>
    <mergeCell ref="AC4:AC7"/>
    <mergeCell ref="Z4:Z7"/>
    <mergeCell ref="AA4:AA7"/>
    <mergeCell ref="AB4:AB7"/>
    <mergeCell ref="V3:W3"/>
    <mergeCell ref="R6:R7"/>
    <mergeCell ref="T6:T7"/>
    <mergeCell ref="U6:U7"/>
    <mergeCell ref="AC8:AC11"/>
    <mergeCell ref="AC12:AC15"/>
    <mergeCell ref="AC16:AC19"/>
    <mergeCell ref="V8:V11"/>
    <mergeCell ref="X8:X11"/>
    <mergeCell ref="Z8:Z11"/>
    <mergeCell ref="AA8:AA11"/>
    <mergeCell ref="AB8:AB11"/>
    <mergeCell ref="W12:W15"/>
    <mergeCell ref="AA12:AA15"/>
    <mergeCell ref="AB12:AB15"/>
    <mergeCell ref="Z12:Z15"/>
    <mergeCell ref="W8:W11"/>
    <mergeCell ref="AA16:AA19"/>
    <mergeCell ref="AB16:AB19"/>
    <mergeCell ref="X16:X19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showZeros="0" workbookViewId="0">
      <selection activeCell="V23" sqref="V23"/>
    </sheetView>
  </sheetViews>
  <sheetFormatPr defaultRowHeight="15" x14ac:dyDescent="0.25"/>
  <cols>
    <col min="1" max="1" width="20.140625" customWidth="1"/>
    <col min="2" max="4" width="4" customWidth="1"/>
    <col min="5" max="6" width="4.140625" customWidth="1"/>
    <col min="7" max="7" width="4" customWidth="1"/>
    <col min="8" max="9" width="3.85546875" customWidth="1"/>
    <col min="10" max="10" width="4" customWidth="1"/>
    <col min="11" max="13" width="3.5703125" customWidth="1"/>
    <col min="14" max="14" width="4" customWidth="1"/>
    <col min="15" max="16" width="3.42578125" customWidth="1"/>
    <col min="17" max="17" width="3.5703125" customWidth="1"/>
    <col min="18" max="18" width="4.140625" customWidth="1"/>
    <col min="19" max="19" width="4.28515625" customWidth="1"/>
    <col min="20" max="20" width="4.140625" customWidth="1"/>
    <col min="21" max="23" width="4.42578125" customWidth="1"/>
    <col min="24" max="24" width="8.28515625" customWidth="1"/>
    <col min="25" max="25" width="21.7109375" customWidth="1"/>
    <col min="26" max="26" width="9.7109375" customWidth="1"/>
    <col min="27" max="27" width="10.5703125" customWidth="1"/>
    <col min="28" max="28" width="9" customWidth="1"/>
    <col min="29" max="29" width="15" customWidth="1"/>
    <col min="30" max="30" width="8.85546875" customWidth="1"/>
    <col min="31" max="31" width="9.5703125" customWidth="1"/>
    <col min="32" max="32" width="9.7109375" customWidth="1"/>
  </cols>
  <sheetData>
    <row r="1" spans="1:29" ht="33.75" customHeight="1" x14ac:dyDescent="0.25">
      <c r="A1" s="114" t="s">
        <v>63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</row>
    <row r="2" spans="1:29" ht="15.75" thickBot="1" x14ac:dyDescent="0.3"/>
    <row r="3" spans="1:29" ht="61.5" customHeight="1" thickTop="1" thickBot="1" x14ac:dyDescent="0.3">
      <c r="A3" s="1" t="s">
        <v>0</v>
      </c>
      <c r="B3" s="115">
        <v>1</v>
      </c>
      <c r="C3" s="116"/>
      <c r="D3" s="116"/>
      <c r="E3" s="117"/>
      <c r="F3" s="115">
        <v>2</v>
      </c>
      <c r="G3" s="116"/>
      <c r="H3" s="116"/>
      <c r="I3" s="117"/>
      <c r="J3" s="115">
        <v>3</v>
      </c>
      <c r="K3" s="116"/>
      <c r="L3" s="116"/>
      <c r="M3" s="117"/>
      <c r="N3" s="115">
        <v>4</v>
      </c>
      <c r="O3" s="116"/>
      <c r="P3" s="116"/>
      <c r="Q3" s="117"/>
      <c r="R3" s="118" t="s">
        <v>1</v>
      </c>
      <c r="S3" s="119"/>
      <c r="T3" s="120" t="s">
        <v>2</v>
      </c>
      <c r="U3" s="121"/>
      <c r="V3" s="120" t="s">
        <v>3</v>
      </c>
      <c r="W3" s="121"/>
      <c r="X3" s="2" t="s">
        <v>4</v>
      </c>
      <c r="Z3" s="54" t="s">
        <v>6</v>
      </c>
      <c r="AA3" s="55" t="s">
        <v>7</v>
      </c>
      <c r="AB3" s="55" t="s">
        <v>8</v>
      </c>
      <c r="AC3" s="57" t="s">
        <v>10</v>
      </c>
    </row>
    <row r="4" spans="1:29" ht="16.5" customHeight="1" thickTop="1" thickBot="1" x14ac:dyDescent="0.3">
      <c r="A4" s="123" t="s">
        <v>64</v>
      </c>
      <c r="B4" s="126"/>
      <c r="C4" s="127"/>
      <c r="D4" s="127"/>
      <c r="E4" s="128"/>
      <c r="F4" s="63">
        <v>15</v>
      </c>
      <c r="G4" s="64">
        <v>6</v>
      </c>
      <c r="H4" s="65"/>
      <c r="I4" s="80"/>
      <c r="J4" s="63">
        <v>15</v>
      </c>
      <c r="K4" s="66">
        <v>10</v>
      </c>
      <c r="L4" s="65"/>
      <c r="M4" s="81"/>
      <c r="N4" s="63">
        <v>4</v>
      </c>
      <c r="O4" s="66">
        <v>15</v>
      </c>
      <c r="P4" s="65"/>
      <c r="Q4" s="81"/>
      <c r="R4" s="135">
        <f>P5+L5+H5</f>
        <v>5</v>
      </c>
      <c r="S4" s="137">
        <f>R4+R6</f>
        <v>5</v>
      </c>
      <c r="T4" s="140">
        <f>J4+J5+L4+N4+N5+P4+H4+F4+F5</f>
        <v>67</v>
      </c>
      <c r="U4" s="142">
        <f>K5+K4+M4+O5+O4+Q4+I4+G4+G5</f>
        <v>61</v>
      </c>
      <c r="V4" s="149">
        <f>T4+T6</f>
        <v>67</v>
      </c>
      <c r="W4" s="152">
        <f>U4+U6</f>
        <v>61</v>
      </c>
      <c r="X4" s="155" t="s">
        <v>89</v>
      </c>
      <c r="Z4" s="15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4</v>
      </c>
      <c r="AA4" s="12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2</v>
      </c>
      <c r="AB4" s="122">
        <f>Z4/AA4</f>
        <v>2</v>
      </c>
      <c r="AC4" s="144">
        <f>V4/W4</f>
        <v>1.098360655737705</v>
      </c>
    </row>
    <row r="5" spans="1:29" ht="15.75" customHeight="1" thickBot="1" x14ac:dyDescent="0.3">
      <c r="A5" s="124"/>
      <c r="B5" s="129"/>
      <c r="C5" s="130"/>
      <c r="D5" s="130"/>
      <c r="E5" s="131"/>
      <c r="F5" s="78">
        <v>15</v>
      </c>
      <c r="G5" s="79">
        <v>6</v>
      </c>
      <c r="H5" s="145">
        <f>IF(AND(F4=0,F5=0),0,1)*0+IF(AND(F4&gt;G4,F5&gt;G5),1,0)*2+IF(AND(F4&lt;G4,F5&lt;G5),1,0)*IF(AND(F4=0,F5=0),0,1)+IF(H4&gt;I4,1,0)*2+IF(H4&lt;I4,1,0)*1</f>
        <v>2</v>
      </c>
      <c r="I5" s="146"/>
      <c r="J5" s="78">
        <v>15</v>
      </c>
      <c r="K5" s="79">
        <v>9</v>
      </c>
      <c r="L5" s="145">
        <f>IF(AND(J4=0,J5=0),0,1)*0+IF(AND(J4&gt;K4,J5&gt;K5),1,0)*2+IF(AND(J4&lt;K4,J5&lt;K5),1,0)*IF(AND(J4=0,J5=0),0,1)+IF(L4&gt;M4,1,0)*2+IF(L4&lt;M4,1,0)*1</f>
        <v>2</v>
      </c>
      <c r="M5" s="146"/>
      <c r="N5" s="78">
        <v>3</v>
      </c>
      <c r="O5" s="79">
        <v>15</v>
      </c>
      <c r="P5" s="145">
        <f>IF(AND(N4=0,N5=0),0,1)*0+IF(AND(N4&gt;O4,N5&gt;O5),1,0)*2+IF(AND(N4&lt;O4,N5&lt;O5),1,0)*IF(AND(N4=0,N5=0),0,1)+IF(P4&gt;Q4,1,0)*2+IF(P4&lt;Q4,1,0)*1</f>
        <v>1</v>
      </c>
      <c r="Q5" s="146"/>
      <c r="R5" s="136"/>
      <c r="S5" s="138"/>
      <c r="T5" s="141"/>
      <c r="U5" s="143"/>
      <c r="V5" s="150"/>
      <c r="W5" s="153"/>
      <c r="X5" s="156"/>
      <c r="Z5" s="158"/>
      <c r="AA5" s="122"/>
      <c r="AB5" s="122"/>
      <c r="AC5" s="144"/>
    </row>
    <row r="6" spans="1:29" ht="16.5" customHeight="1" thickTop="1" thickBot="1" x14ac:dyDescent="0.3">
      <c r="A6" s="124"/>
      <c r="B6" s="129"/>
      <c r="C6" s="130"/>
      <c r="D6" s="130"/>
      <c r="E6" s="131"/>
      <c r="F6" s="93"/>
      <c r="G6" s="94"/>
      <c r="H6" s="95"/>
      <c r="I6" s="96"/>
      <c r="J6" s="93"/>
      <c r="K6" s="94"/>
      <c r="L6" s="95"/>
      <c r="M6" s="97"/>
      <c r="N6" s="93"/>
      <c r="O6" s="94"/>
      <c r="P6" s="84"/>
      <c r="Q6" s="81"/>
      <c r="R6" s="135">
        <f>P7+L7+H7</f>
        <v>0</v>
      </c>
      <c r="S6" s="138"/>
      <c r="T6" s="140">
        <f>J6+J7+L6+N6+N7+P6+H6+F6+F7</f>
        <v>0</v>
      </c>
      <c r="U6" s="142">
        <f>K7+K6+M6+O7+O6+Q6+I6+G6+G7</f>
        <v>0</v>
      </c>
      <c r="V6" s="150"/>
      <c r="W6" s="153"/>
      <c r="X6" s="156"/>
      <c r="Z6" s="158"/>
      <c r="AA6" s="122"/>
      <c r="AB6" s="122"/>
      <c r="AC6" s="144"/>
    </row>
    <row r="7" spans="1:29" ht="15.75" customHeight="1" thickBot="1" x14ac:dyDescent="0.3">
      <c r="A7" s="125"/>
      <c r="B7" s="132"/>
      <c r="C7" s="133"/>
      <c r="D7" s="133"/>
      <c r="E7" s="134"/>
      <c r="F7" s="96"/>
      <c r="G7" s="98"/>
      <c r="H7" s="186">
        <f>IF(AND(F6=0,F7=0),0,1)*0+IF(AND(F6&gt;G6,F7&gt;G7),1,0)*2+IF(AND(F6&lt;G6,F7&lt;G7),1,0)*IF(AND(F6=0,F7=0),0,1)+IF(H6&gt;I6,1,0)*2+IF(H6&lt;I6,1,0)*1</f>
        <v>0</v>
      </c>
      <c r="I7" s="186"/>
      <c r="J7" s="99"/>
      <c r="K7" s="98"/>
      <c r="L7" s="187">
        <f>IF(AND(J6=0,J7=0),0,1)*0+IF(AND(J6&gt;K6,J7&gt;K7),1,0)*2+IF(AND(J6&lt;K6,J7&lt;K7),1,0)*IF(AND(J6=0,J7=0),0,1)+IF(L6&gt;M6,1,0)*2+IF(L6&lt;M6,1,0)*1</f>
        <v>0</v>
      </c>
      <c r="M7" s="187"/>
      <c r="N7" s="100"/>
      <c r="O7" s="98"/>
      <c r="P7" s="147">
        <f>IF(AND(N6=0,N7=0),0,1)*0+IF(AND(N6&gt;O6,N7&gt;O7),1,0)*2+IF(AND(N6&lt;O6,N7&lt;O7),1,0)*IF(AND(N6=0,N7=0),0,1)+IF(P6&gt;Q6,1,0)*2+IF(P6&lt;Q6,1,0)*1</f>
        <v>0</v>
      </c>
      <c r="Q7" s="148"/>
      <c r="R7" s="136"/>
      <c r="S7" s="139"/>
      <c r="T7" s="141"/>
      <c r="U7" s="143"/>
      <c r="V7" s="151"/>
      <c r="W7" s="154"/>
      <c r="X7" s="157"/>
      <c r="Z7" s="158"/>
      <c r="AA7" s="122"/>
      <c r="AB7" s="122"/>
      <c r="AC7" s="144"/>
    </row>
    <row r="8" spans="1:29" ht="16.5" customHeight="1" thickTop="1" thickBot="1" x14ac:dyDescent="0.3">
      <c r="A8" s="123" t="s">
        <v>65</v>
      </c>
      <c r="B8" s="3">
        <f>G4</f>
        <v>6</v>
      </c>
      <c r="C8" s="4">
        <f>F4</f>
        <v>15</v>
      </c>
      <c r="D8" s="5">
        <f>I4</f>
        <v>0</v>
      </c>
      <c r="E8" s="6">
        <f>H4</f>
        <v>0</v>
      </c>
      <c r="F8" s="188"/>
      <c r="G8" s="188"/>
      <c r="H8" s="188"/>
      <c r="I8" s="188"/>
      <c r="J8" s="101">
        <v>12</v>
      </c>
      <c r="K8" s="102">
        <v>15</v>
      </c>
      <c r="L8" s="103"/>
      <c r="M8" s="104"/>
      <c r="N8" s="105">
        <v>4</v>
      </c>
      <c r="O8" s="106">
        <v>15</v>
      </c>
      <c r="P8" s="88"/>
      <c r="Q8" s="72"/>
      <c r="R8" s="135">
        <f>P9+L9+D9</f>
        <v>3</v>
      </c>
      <c r="S8" s="137">
        <f>R8+R10</f>
        <v>3</v>
      </c>
      <c r="T8" s="140">
        <f>J8+J9+L8+N8+N9+P8+D8+B8+B9</f>
        <v>37</v>
      </c>
      <c r="U8" s="142">
        <f>K9+K8+M8+O9+O8+Q8+E8+C8+C9</f>
        <v>90</v>
      </c>
      <c r="V8" s="140">
        <f>T8+T10</f>
        <v>37</v>
      </c>
      <c r="W8" s="142">
        <f>U8+U10</f>
        <v>90</v>
      </c>
      <c r="X8" s="155" t="s">
        <v>91</v>
      </c>
      <c r="Z8" s="15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12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6</v>
      </c>
      <c r="AB8" s="122">
        <f t="shared" ref="AB8" si="0">Z8/AA8</f>
        <v>0</v>
      </c>
      <c r="AC8" s="144">
        <f t="shared" ref="AC8" si="1">V8/W8</f>
        <v>0.41111111111111109</v>
      </c>
    </row>
    <row r="9" spans="1:29" ht="15.75" customHeight="1" thickTop="1" thickBot="1" x14ac:dyDescent="0.3">
      <c r="A9" s="124"/>
      <c r="B9" s="11">
        <f>G5</f>
        <v>6</v>
      </c>
      <c r="C9" s="12">
        <f>F5</f>
        <v>15</v>
      </c>
      <c r="D9" s="145">
        <f>IF(AND(B8=0,B9=0),0,1)*0+IF(AND(B8&gt;C8,B9&gt;C9),1,0)*2+IF(AND(B8&lt;C8,B9&lt;C9),1,0)*IF(AND(B8=0,B9=0),0,1)+IF(D8&gt;E8,1,0)*2+IF(D8&lt;E8,1,0)*1</f>
        <v>1</v>
      </c>
      <c r="E9" s="146"/>
      <c r="F9" s="188"/>
      <c r="G9" s="188"/>
      <c r="H9" s="188"/>
      <c r="I9" s="188"/>
      <c r="J9" s="107">
        <v>7</v>
      </c>
      <c r="K9" s="108">
        <v>15</v>
      </c>
      <c r="L9" s="186">
        <f>IF(AND(J8=0,J9=0),0,1)*0+IF(AND(J8&gt;K8,J9&gt;K9),1,0)*2+IF(AND(J8&lt;K8,J9&lt;K9),1,0)*IF(AND(J8=0,J9=0),0,1)+IF(L8&gt;M8,1,0)*2+IF(L8&lt;M8,1,0)*1</f>
        <v>1</v>
      </c>
      <c r="M9" s="186"/>
      <c r="N9" s="107">
        <v>2</v>
      </c>
      <c r="O9" s="108">
        <v>15</v>
      </c>
      <c r="P9" s="145">
        <f>IF(AND(N8=0,N9=0),0,1)*0+IF(AND(N8&gt;O8,N9&gt;O9),1,0)*2+IF(AND(N8&lt;O8,N9&lt;O9),1,0)*IF(AND(N8=0,N9=0),0,1)+IF(P8&gt;Q8,1,0)*2+IF(P8&lt;Q8,1,0)*1</f>
        <v>1</v>
      </c>
      <c r="Q9" s="146"/>
      <c r="R9" s="136"/>
      <c r="S9" s="138"/>
      <c r="T9" s="141"/>
      <c r="U9" s="143"/>
      <c r="V9" s="168"/>
      <c r="W9" s="170"/>
      <c r="X9" s="156"/>
      <c r="Z9" s="158"/>
      <c r="AA9" s="122"/>
      <c r="AB9" s="122"/>
      <c r="AC9" s="144"/>
    </row>
    <row r="10" spans="1:29" ht="16.5" customHeight="1" thickTop="1" thickBot="1" x14ac:dyDescent="0.3">
      <c r="A10" s="124"/>
      <c r="B10" s="15">
        <f>G6</f>
        <v>0</v>
      </c>
      <c r="C10" s="16">
        <f>F6</f>
        <v>0</v>
      </c>
      <c r="D10" s="17">
        <f>I6</f>
        <v>0</v>
      </c>
      <c r="E10" s="18">
        <f>H6</f>
        <v>0</v>
      </c>
      <c r="F10" s="188"/>
      <c r="G10" s="188"/>
      <c r="H10" s="188"/>
      <c r="I10" s="188"/>
      <c r="J10" s="109"/>
      <c r="K10" s="110"/>
      <c r="L10" s="111"/>
      <c r="M10" s="104"/>
      <c r="N10" s="109"/>
      <c r="O10" s="110"/>
      <c r="P10" s="75"/>
      <c r="Q10" s="72"/>
      <c r="R10" s="135">
        <f>P11+L11+D11</f>
        <v>0</v>
      </c>
      <c r="S10" s="138"/>
      <c r="T10" s="140">
        <f>J10+J11+L10+N10+N11+P10+D10+B10+B11</f>
        <v>0</v>
      </c>
      <c r="U10" s="142">
        <f>K11+K10+M10+O11+O10+Q10+E10+C10+C11</f>
        <v>0</v>
      </c>
      <c r="V10" s="168"/>
      <c r="W10" s="170"/>
      <c r="X10" s="156"/>
      <c r="Z10" s="158"/>
      <c r="AA10" s="122"/>
      <c r="AB10" s="122"/>
      <c r="AC10" s="144"/>
    </row>
    <row r="11" spans="1:29" ht="15.75" customHeight="1" thickTop="1" thickBot="1" x14ac:dyDescent="0.3">
      <c r="A11" s="125"/>
      <c r="B11" s="19">
        <f>G7</f>
        <v>0</v>
      </c>
      <c r="C11" s="20">
        <f>F7</f>
        <v>0</v>
      </c>
      <c r="D11" s="145">
        <f>IF(AND(B10=0,B11=0),0,1)*0+IF(AND(B10&gt;C10,B11&gt;C11),1,0)*2+IF(AND(B10&lt;C10,B11&lt;C11),1,0)*IF(AND(B10=0,B11=0),0,1)+IF(D10&gt;E10,1,0)*2+IF(D10&lt;E10,1,0)*1</f>
        <v>0</v>
      </c>
      <c r="E11" s="146"/>
      <c r="F11" s="188"/>
      <c r="G11" s="188"/>
      <c r="H11" s="188"/>
      <c r="I11" s="188"/>
      <c r="J11" s="112"/>
      <c r="K11" s="113"/>
      <c r="L11" s="186">
        <f>IF(AND(J10=0,J11=0),0,1)*0+IF(AND(J10&gt;K10,J11&gt;K11),1,0)*2+IF(AND(J10&lt;K10,J11&lt;K11),1,0)*IF(AND(J10=0,J11=0),0,1)+IF(L10&gt;M10,1,0)*2+IF(L10&lt;M10,1,0)*1</f>
        <v>0</v>
      </c>
      <c r="M11" s="186"/>
      <c r="N11" s="112"/>
      <c r="O11" s="113"/>
      <c r="P11" s="147">
        <f>IF(AND(N10=0,N11=0),0,1)*0+IF(AND(N10&gt;O10,N11&gt;O11),1,0)*2+IF(AND(N10&lt;O10,N11&lt;O11),1,0)*IF(AND(N10=0,N11=0),0,1)+IF(P10&gt;Q10,1,0)*2+IF(P10&lt;Q10,1,0)*1</f>
        <v>0</v>
      </c>
      <c r="Q11" s="148"/>
      <c r="R11" s="136"/>
      <c r="S11" s="139"/>
      <c r="T11" s="141"/>
      <c r="U11" s="143"/>
      <c r="V11" s="169"/>
      <c r="W11" s="171"/>
      <c r="X11" s="157"/>
      <c r="Z11" s="158"/>
      <c r="AA11" s="122"/>
      <c r="AB11" s="122"/>
      <c r="AC11" s="144"/>
    </row>
    <row r="12" spans="1:29" ht="16.5" customHeight="1" thickTop="1" thickBot="1" x14ac:dyDescent="0.3">
      <c r="A12" s="123" t="s">
        <v>66</v>
      </c>
      <c r="B12" s="58">
        <f>K4</f>
        <v>10</v>
      </c>
      <c r="C12" s="21">
        <f>J4</f>
        <v>15</v>
      </c>
      <c r="D12" s="22">
        <f>M4</f>
        <v>0</v>
      </c>
      <c r="E12" s="23">
        <f>L4</f>
        <v>0</v>
      </c>
      <c r="F12" s="24">
        <f>K8</f>
        <v>15</v>
      </c>
      <c r="G12" s="25">
        <f>J8</f>
        <v>12</v>
      </c>
      <c r="H12" s="26">
        <f>M8</f>
        <v>0</v>
      </c>
      <c r="I12" s="27">
        <f>L8</f>
        <v>0</v>
      </c>
      <c r="J12" s="159"/>
      <c r="K12" s="160"/>
      <c r="L12" s="160"/>
      <c r="M12" s="161"/>
      <c r="N12" s="60">
        <v>8</v>
      </c>
      <c r="O12" s="59">
        <v>15</v>
      </c>
      <c r="P12" s="88"/>
      <c r="Q12" s="72"/>
      <c r="R12" s="135">
        <f>P13+H13+D13</f>
        <v>4</v>
      </c>
      <c r="S12" s="137">
        <f t="shared" ref="S12" si="2">R12+R14</f>
        <v>4</v>
      </c>
      <c r="T12" s="140">
        <f>H12+F12+F13+D12+B12+B13+N12+N13+P12</f>
        <v>62</v>
      </c>
      <c r="U12" s="142">
        <f>I12+G12+G13+E12+C12+C13+O13+O12+Q12</f>
        <v>79</v>
      </c>
      <c r="V12" s="140">
        <f>T12+T14</f>
        <v>62</v>
      </c>
      <c r="W12" s="142">
        <f>U12+U14</f>
        <v>79</v>
      </c>
      <c r="X12" s="155" t="s">
        <v>90</v>
      </c>
      <c r="Z12" s="15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2</v>
      </c>
      <c r="AA12" s="12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4</v>
      </c>
      <c r="AB12" s="122">
        <f t="shared" ref="AB12" si="3">Z12/AA12</f>
        <v>0.5</v>
      </c>
      <c r="AC12" s="144">
        <f t="shared" ref="AC12" si="4">V12/W12</f>
        <v>0.78481012658227844</v>
      </c>
    </row>
    <row r="13" spans="1:29" ht="15.75" customHeight="1" thickBot="1" x14ac:dyDescent="0.3">
      <c r="A13" s="124"/>
      <c r="B13" s="28">
        <f>K5</f>
        <v>9</v>
      </c>
      <c r="C13" s="29">
        <f>J5</f>
        <v>15</v>
      </c>
      <c r="D13" s="145">
        <f>IF(AND(B12=0,B13=0),0,1)*0+IF(AND(B12&gt;C12,B13&gt;C13),1,0)*2+IF(AND(B12&lt;C12,B13&lt;C13),1,0)*IF(AND(B12=0,B13=0),0,1)+IF(D12&gt;E12,1,0)*2+IF(D12&lt;E12,1,0)*1</f>
        <v>1</v>
      </c>
      <c r="E13" s="146"/>
      <c r="F13" s="30">
        <f>K9</f>
        <v>15</v>
      </c>
      <c r="G13" s="31">
        <f>J9</f>
        <v>7</v>
      </c>
      <c r="H13" s="145">
        <f>IF(AND(F12=0,F13=0),0,1)*0+IF(AND(F12&gt;G12,F13&gt;G13),1,0)*2+IF(AND(F12&lt;G12,F13&lt;G13),1,0)*IF(AND(F12=0,F13=0),0,1)+IF(H12&gt;I12,1,0)*2+IF(H12&lt;I12,1,0)*1</f>
        <v>2</v>
      </c>
      <c r="I13" s="146"/>
      <c r="J13" s="162"/>
      <c r="K13" s="163"/>
      <c r="L13" s="163"/>
      <c r="M13" s="164"/>
      <c r="N13" s="61">
        <v>5</v>
      </c>
      <c r="O13" s="62">
        <v>15</v>
      </c>
      <c r="P13" s="145">
        <f>IF(AND(N12=0,N13=0),0,1)*0+IF(AND(N12&gt;O12,N13&gt;O13),1,0)*2+IF(AND(N12&lt;O12,N13&lt;O13),1,0)*IF(AND(N12=0,N13=0),0,1)+IF(P12&gt;Q12,1,0)*2+IF(P12&lt;Q12,1,0)*1</f>
        <v>1</v>
      </c>
      <c r="Q13" s="146"/>
      <c r="R13" s="136"/>
      <c r="S13" s="138"/>
      <c r="T13" s="141"/>
      <c r="U13" s="143"/>
      <c r="V13" s="168"/>
      <c r="W13" s="170"/>
      <c r="X13" s="156"/>
      <c r="Z13" s="158"/>
      <c r="AA13" s="122"/>
      <c r="AB13" s="122"/>
      <c r="AC13" s="144"/>
    </row>
    <row r="14" spans="1:29" ht="16.5" customHeight="1" thickTop="1" thickBot="1" x14ac:dyDescent="0.3">
      <c r="A14" s="124"/>
      <c r="B14" s="32">
        <f>K6</f>
        <v>0</v>
      </c>
      <c r="C14" s="33">
        <f>J6</f>
        <v>0</v>
      </c>
      <c r="D14" s="34">
        <f>M6</f>
        <v>0</v>
      </c>
      <c r="E14" s="23">
        <f>L6</f>
        <v>0</v>
      </c>
      <c r="F14" s="35">
        <f>K10</f>
        <v>0</v>
      </c>
      <c r="G14" s="36">
        <f>J10</f>
        <v>0</v>
      </c>
      <c r="H14" s="37">
        <f>M10</f>
        <v>0</v>
      </c>
      <c r="I14" s="27">
        <f>L10</f>
        <v>0</v>
      </c>
      <c r="J14" s="162"/>
      <c r="K14" s="163"/>
      <c r="L14" s="163"/>
      <c r="M14" s="164"/>
      <c r="N14" s="109"/>
      <c r="O14" s="110"/>
      <c r="P14" s="75"/>
      <c r="Q14" s="72"/>
      <c r="R14" s="135">
        <f>P15+H15+D15</f>
        <v>0</v>
      </c>
      <c r="S14" s="138"/>
      <c r="T14" s="140">
        <f>H14+F14+F15+D14+B14+B15+N14+N15+P14</f>
        <v>0</v>
      </c>
      <c r="U14" s="142">
        <f>I14+G14+G15+E14+C14+C15+O15+O14+Q14</f>
        <v>0</v>
      </c>
      <c r="V14" s="168"/>
      <c r="W14" s="170"/>
      <c r="X14" s="156"/>
      <c r="Z14" s="158"/>
      <c r="AA14" s="122"/>
      <c r="AB14" s="122"/>
      <c r="AC14" s="144"/>
    </row>
    <row r="15" spans="1:29" ht="15.75" customHeight="1" thickBot="1" x14ac:dyDescent="0.3">
      <c r="A15" s="125"/>
      <c r="B15" s="38">
        <f>K7</f>
        <v>0</v>
      </c>
      <c r="C15" s="39">
        <f>J7</f>
        <v>0</v>
      </c>
      <c r="D15" s="145">
        <f>IF(AND(B14=0,B15=0),0,1)*0+IF(AND(B14&gt;C14,B15&gt;C15),1,0)*2+IF(AND(B14&lt;C14,B15&lt;C15),1,0)*IF(AND(B14=0,B15=0),0,1)+IF(D14&gt;E14,1,0)*2+IF(D14&lt;E14,1,0)*1</f>
        <v>0</v>
      </c>
      <c r="E15" s="146"/>
      <c r="F15" s="77">
        <f>K11</f>
        <v>0</v>
      </c>
      <c r="G15" s="40">
        <f>J11</f>
        <v>0</v>
      </c>
      <c r="H15" s="145">
        <f>IF(AND(F14=0,F15=0),0,1)*0+IF(AND(F14&gt;G14,F15&gt;G15),1,0)*2+IF(AND(F14&lt;G14,F15&lt;G15),1,0)*IF(AND(F14=0,F15=0),0,1)+IF(H14&gt;I14,1,0)*2+IF(H14&lt;I14,1,0)*1</f>
        <v>0</v>
      </c>
      <c r="I15" s="146"/>
      <c r="J15" s="165"/>
      <c r="K15" s="166"/>
      <c r="L15" s="166"/>
      <c r="M15" s="167"/>
      <c r="N15" s="112"/>
      <c r="O15" s="113"/>
      <c r="P15" s="145">
        <f>IF(AND(N14=0,N15=0),0,1)*0+IF(AND(N14&gt;O14,N15&gt;O15),1,0)*2+IF(AND(N14&lt;O14,N15&lt;O15),1,0)*IF(AND(N14=0,N15=0),0,1)+IF(P14&gt;Q14,1,0)*2+IF(P14&lt;Q14,1,0)*1</f>
        <v>0</v>
      </c>
      <c r="Q15" s="146"/>
      <c r="R15" s="136"/>
      <c r="S15" s="139"/>
      <c r="T15" s="141"/>
      <c r="U15" s="143"/>
      <c r="V15" s="169"/>
      <c r="W15" s="171"/>
      <c r="X15" s="157"/>
      <c r="Z15" s="158"/>
      <c r="AA15" s="122"/>
      <c r="AB15" s="122"/>
      <c r="AC15" s="144"/>
    </row>
    <row r="16" spans="1:29" ht="16.5" customHeight="1" thickTop="1" thickBot="1" x14ac:dyDescent="0.3">
      <c r="A16" s="123" t="s">
        <v>67</v>
      </c>
      <c r="B16" s="58">
        <f>O4</f>
        <v>15</v>
      </c>
      <c r="C16" s="21">
        <f>N4</f>
        <v>4</v>
      </c>
      <c r="D16" s="22">
        <f>Q4</f>
        <v>0</v>
      </c>
      <c r="E16" s="23">
        <f>P4</f>
        <v>0</v>
      </c>
      <c r="F16" s="24">
        <f>O8</f>
        <v>15</v>
      </c>
      <c r="G16" s="25">
        <f>N8</f>
        <v>4</v>
      </c>
      <c r="H16" s="26">
        <f>Q8</f>
        <v>0</v>
      </c>
      <c r="I16" s="27">
        <f>P8</f>
        <v>0</v>
      </c>
      <c r="J16" s="60">
        <f>O12</f>
        <v>15</v>
      </c>
      <c r="K16" s="59">
        <f>N12</f>
        <v>8</v>
      </c>
      <c r="L16" s="9">
        <f>Q12</f>
        <v>0</v>
      </c>
      <c r="M16" s="72">
        <f>P12</f>
        <v>0</v>
      </c>
      <c r="N16" s="159"/>
      <c r="O16" s="160"/>
      <c r="P16" s="160"/>
      <c r="Q16" s="161"/>
      <c r="R16" s="135">
        <f>H17+D17+L17</f>
        <v>6</v>
      </c>
      <c r="S16" s="137">
        <f>R16+R18</f>
        <v>6</v>
      </c>
      <c r="T16" s="140">
        <f>J16+J17+L16+B16+B17+D16+F16+F17+H16</f>
        <v>90</v>
      </c>
      <c r="U16" s="142">
        <f>K17+K16+M16+C17+C16+E16+I16+G16+G17</f>
        <v>26</v>
      </c>
      <c r="V16" s="140">
        <f>T16+T18</f>
        <v>90</v>
      </c>
      <c r="W16" s="142">
        <f>U16+U18</f>
        <v>26</v>
      </c>
      <c r="X16" s="155" t="s">
        <v>88</v>
      </c>
      <c r="Z16" s="15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6</v>
      </c>
      <c r="AA16" s="12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0</v>
      </c>
      <c r="AB16" s="122" t="e">
        <f t="shared" ref="AB16" si="5">Z16/AA16</f>
        <v>#DIV/0!</v>
      </c>
      <c r="AC16" s="144">
        <f t="shared" ref="AC16" si="6">V16/W16</f>
        <v>3.4615384615384617</v>
      </c>
    </row>
    <row r="17" spans="1:29" ht="15.75" customHeight="1" thickBot="1" x14ac:dyDescent="0.3">
      <c r="A17" s="124"/>
      <c r="B17" s="28">
        <f>O5</f>
        <v>15</v>
      </c>
      <c r="C17" s="29">
        <f>N5</f>
        <v>3</v>
      </c>
      <c r="D17" s="145">
        <f>IF(AND(B16=0,B17=0),0,1)*0+IF(AND(B16&gt;C16,B17&gt;C17),1,0)*2+IF(AND(B16&lt;C16,B17&lt;C17),1,0)*IF(AND(B16=0,B17=0),0,1)+IF(D16&gt;E16,1,0)*2+IF(D16&lt;E16,1,0)*1</f>
        <v>2</v>
      </c>
      <c r="E17" s="146"/>
      <c r="F17" s="62">
        <f>O9</f>
        <v>15</v>
      </c>
      <c r="G17" s="31">
        <f>N9</f>
        <v>2</v>
      </c>
      <c r="H17" s="145">
        <f>IF(AND(F16=0,F17=0),0,1)*0+IF(AND(F16&gt;G16,F17&gt;G17),1,0)*2+IF(AND(F16&lt;G16,F17&lt;G17),1,0)*IF(AND(F16=0,F17=0),0,1)+IF(H16&gt;I16,1,0)*2+IF(H16&lt;I16,1,0)*1</f>
        <v>2</v>
      </c>
      <c r="I17" s="146"/>
      <c r="J17" s="61">
        <f>O13</f>
        <v>15</v>
      </c>
      <c r="K17" s="62">
        <f>N13</f>
        <v>5</v>
      </c>
      <c r="L17" s="145">
        <f>IF(AND(J16=0,J17=0),0,1)*0+IF(AND(J16&gt;K16,J17&gt;K17),1,0)*2+IF(AND(J16&lt;K16,J17&lt;K17),1,0)*IF(AND(J16=0,J17=0),0,1)+IF(L16&gt;M16,1,0)*2+IF(L16&lt;M16,1,0)*1</f>
        <v>2</v>
      </c>
      <c r="M17" s="146"/>
      <c r="N17" s="162"/>
      <c r="O17" s="163"/>
      <c r="P17" s="163"/>
      <c r="Q17" s="164"/>
      <c r="R17" s="136"/>
      <c r="S17" s="138"/>
      <c r="T17" s="141"/>
      <c r="U17" s="143"/>
      <c r="V17" s="168"/>
      <c r="W17" s="170"/>
      <c r="X17" s="156"/>
      <c r="Z17" s="158"/>
      <c r="AA17" s="122"/>
      <c r="AB17" s="122"/>
      <c r="AC17" s="144"/>
    </row>
    <row r="18" spans="1:29" ht="16.5" customHeight="1" thickTop="1" thickBot="1" x14ac:dyDescent="0.3">
      <c r="A18" s="124"/>
      <c r="B18" s="32">
        <f>O6</f>
        <v>0</v>
      </c>
      <c r="C18" s="33">
        <f>N6</f>
        <v>0</v>
      </c>
      <c r="D18" s="34">
        <f>Q6</f>
        <v>0</v>
      </c>
      <c r="E18" s="23">
        <f>P6</f>
        <v>0</v>
      </c>
      <c r="F18" s="35">
        <f>O10</f>
        <v>0</v>
      </c>
      <c r="G18" s="36">
        <f>N10</f>
        <v>0</v>
      </c>
      <c r="H18" s="37">
        <f>Q10</f>
        <v>0</v>
      </c>
      <c r="I18" s="27">
        <f>P10</f>
        <v>0</v>
      </c>
      <c r="J18" s="73">
        <f>O14</f>
        <v>0</v>
      </c>
      <c r="K18" s="74">
        <f>N14</f>
        <v>0</v>
      </c>
      <c r="L18" s="75">
        <f>Q14</f>
        <v>0</v>
      </c>
      <c r="M18" s="72">
        <f>P14</f>
        <v>0</v>
      </c>
      <c r="N18" s="162"/>
      <c r="O18" s="163"/>
      <c r="P18" s="163"/>
      <c r="Q18" s="164"/>
      <c r="R18" s="135">
        <f>H19+D19+L19</f>
        <v>0</v>
      </c>
      <c r="S18" s="138"/>
      <c r="T18" s="140">
        <f>J18+J19+L18+B18+B19+D18+F18+F19+H18</f>
        <v>0</v>
      </c>
      <c r="U18" s="142">
        <f>K19+K18+M18+C19+C18+E18+I18+G18+G19</f>
        <v>0</v>
      </c>
      <c r="V18" s="168"/>
      <c r="W18" s="170"/>
      <c r="X18" s="156"/>
      <c r="Z18" s="158"/>
      <c r="AA18" s="122"/>
      <c r="AB18" s="122"/>
      <c r="AC18" s="144"/>
    </row>
    <row r="19" spans="1:29" ht="15.75" customHeight="1" thickBot="1" x14ac:dyDescent="0.3">
      <c r="A19" s="172"/>
      <c r="B19" s="41">
        <f>O7</f>
        <v>0</v>
      </c>
      <c r="C19" s="42">
        <f>N7</f>
        <v>0</v>
      </c>
      <c r="D19" s="181">
        <f>IF(AND(B18=0,B19=0),0,1)*0+IF(AND(B18&gt;C18,B19&gt;C19),1,0)*2+IF(AND(B18&lt;C18,B19&lt;C19),1,0)*IF(AND(B18=0,B19=0),0,1)+IF(D18&gt;E18,1,0)*2+IF(D18&lt;E18,1,0)*1</f>
        <v>0</v>
      </c>
      <c r="E19" s="182"/>
      <c r="F19" s="43">
        <f>O11</f>
        <v>0</v>
      </c>
      <c r="G19" s="44">
        <f>N11</f>
        <v>0</v>
      </c>
      <c r="H19" s="181">
        <f>IF(AND(F18=0,F19=0),0,1)*0+IF(AND(F18&gt;G18,F19&gt;G19),1,0)*2+IF(AND(F18&lt;G18,F19&lt;G19),1,0)*IF(AND(F18=0,F19=0),0,1)+IF(H18&gt;I18,1,0)*2+IF(H18&lt;I18,1,0)*1</f>
        <v>0</v>
      </c>
      <c r="I19" s="182"/>
      <c r="J19" s="45">
        <f>O15</f>
        <v>0</v>
      </c>
      <c r="K19" s="43">
        <f>N15</f>
        <v>0</v>
      </c>
      <c r="L19" s="181">
        <f>IF(AND(J18=0,J19=0),0,1)*0+IF(AND(J18&gt;K18,J19&gt;K19),1,0)*2+IF(AND(J18&lt;K18,J19&lt;K19),1,0)*IF(AND(J18=0,J19=0),0,1)+IF(L18&gt;M18,1,0)*2+IF(L18&lt;M18,1,0)*1</f>
        <v>0</v>
      </c>
      <c r="M19" s="182"/>
      <c r="N19" s="173"/>
      <c r="O19" s="174"/>
      <c r="P19" s="174"/>
      <c r="Q19" s="175"/>
      <c r="R19" s="178"/>
      <c r="S19" s="176"/>
      <c r="T19" s="179"/>
      <c r="U19" s="180"/>
      <c r="V19" s="179"/>
      <c r="W19" s="180"/>
      <c r="X19" s="183"/>
      <c r="Z19" s="184"/>
      <c r="AA19" s="185"/>
      <c r="AB19" s="185"/>
      <c r="AC19" s="177"/>
    </row>
    <row r="20" spans="1:29" ht="16.5" customHeight="1" thickTop="1" x14ac:dyDescent="0.25"/>
    <row r="21" spans="1:29" ht="15.75" customHeight="1" x14ac:dyDescent="0.25"/>
    <row r="22" spans="1:29" ht="16.5" customHeight="1" x14ac:dyDescent="0.25">
      <c r="A22" t="s">
        <v>5</v>
      </c>
    </row>
    <row r="23" spans="1:29" ht="16.5" customHeight="1" x14ac:dyDescent="0.25"/>
    <row r="24" spans="1:29" ht="16.5" customHeight="1" x14ac:dyDescent="0.25"/>
    <row r="25" spans="1:29" ht="16.5" customHeight="1" x14ac:dyDescent="0.25"/>
    <row r="26" spans="1:29" ht="15.75" customHeight="1" x14ac:dyDescent="0.25"/>
    <row r="27" spans="1:29" ht="15.75" customHeight="1" x14ac:dyDescent="0.25"/>
  </sheetData>
  <mergeCells count="96">
    <mergeCell ref="A1:X1"/>
    <mergeCell ref="R3:S3"/>
    <mergeCell ref="T3:U3"/>
    <mergeCell ref="R4:R5"/>
    <mergeCell ref="S4:S7"/>
    <mergeCell ref="T4:T5"/>
    <mergeCell ref="U4:U5"/>
    <mergeCell ref="V3:W3"/>
    <mergeCell ref="A4:A7"/>
    <mergeCell ref="B4:E7"/>
    <mergeCell ref="P7:Q7"/>
    <mergeCell ref="B3:E3"/>
    <mergeCell ref="F3:I3"/>
    <mergeCell ref="J3:M3"/>
    <mergeCell ref="N3:Q3"/>
    <mergeCell ref="H5:I5"/>
    <mergeCell ref="Z4:Z7"/>
    <mergeCell ref="Z8:Z11"/>
    <mergeCell ref="AB4:AB7"/>
    <mergeCell ref="AB8:AB11"/>
    <mergeCell ref="L5:M5"/>
    <mergeCell ref="P5:Q5"/>
    <mergeCell ref="W4:W7"/>
    <mergeCell ref="X8:X11"/>
    <mergeCell ref="V4:V7"/>
    <mergeCell ref="X4:X7"/>
    <mergeCell ref="S8:S11"/>
    <mergeCell ref="T8:T9"/>
    <mergeCell ref="U8:U9"/>
    <mergeCell ref="H7:I7"/>
    <mergeCell ref="AA4:AA7"/>
    <mergeCell ref="L7:M7"/>
    <mergeCell ref="A16:A19"/>
    <mergeCell ref="N16:Q19"/>
    <mergeCell ref="AA16:AA19"/>
    <mergeCell ref="L9:M9"/>
    <mergeCell ref="P9:Q9"/>
    <mergeCell ref="A8:A11"/>
    <mergeCell ref="F8:I11"/>
    <mergeCell ref="AA8:AA11"/>
    <mergeCell ref="P15:Q15"/>
    <mergeCell ref="D11:E11"/>
    <mergeCell ref="L11:M11"/>
    <mergeCell ref="P11:Q11"/>
    <mergeCell ref="W8:W11"/>
    <mergeCell ref="D9:E9"/>
    <mergeCell ref="A12:A15"/>
    <mergeCell ref="J12:M15"/>
    <mergeCell ref="D17:E17"/>
    <mergeCell ref="H17:I17"/>
    <mergeCell ref="L17:M17"/>
    <mergeCell ref="D13:E13"/>
    <mergeCell ref="H13:I13"/>
    <mergeCell ref="D15:E15"/>
    <mergeCell ref="H15:I15"/>
    <mergeCell ref="D19:E19"/>
    <mergeCell ref="H19:I19"/>
    <mergeCell ref="L19:M19"/>
    <mergeCell ref="V8:V11"/>
    <mergeCell ref="AB12:AB15"/>
    <mergeCell ref="AB16:AB19"/>
    <mergeCell ref="P13:Q13"/>
    <mergeCell ref="AA12:AA15"/>
    <mergeCell ref="W16:W19"/>
    <mergeCell ref="Z16:Z19"/>
    <mergeCell ref="Z12:Z15"/>
    <mergeCell ref="X16:X19"/>
    <mergeCell ref="R10:R11"/>
    <mergeCell ref="T10:T11"/>
    <mergeCell ref="U10:U11"/>
    <mergeCell ref="R8:R9"/>
    <mergeCell ref="AC4:AC7"/>
    <mergeCell ref="R6:R7"/>
    <mergeCell ref="T6:T7"/>
    <mergeCell ref="U6:U7"/>
    <mergeCell ref="X12:X15"/>
    <mergeCell ref="AC12:AC15"/>
    <mergeCell ref="R14:R15"/>
    <mergeCell ref="T14:T15"/>
    <mergeCell ref="U14:U15"/>
    <mergeCell ref="W12:W15"/>
    <mergeCell ref="R12:R13"/>
    <mergeCell ref="S12:S15"/>
    <mergeCell ref="T12:T13"/>
    <mergeCell ref="U12:U13"/>
    <mergeCell ref="V12:V15"/>
    <mergeCell ref="AC8:AC11"/>
    <mergeCell ref="AC16:AC19"/>
    <mergeCell ref="R18:R19"/>
    <mergeCell ref="T18:T19"/>
    <mergeCell ref="U18:U19"/>
    <mergeCell ref="R16:R17"/>
    <mergeCell ref="S16:S19"/>
    <mergeCell ref="T16:T17"/>
    <mergeCell ref="U16:U17"/>
    <mergeCell ref="V16:V19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workbookViewId="0">
      <selection activeCell="X21" sqref="X21"/>
    </sheetView>
  </sheetViews>
  <sheetFormatPr defaultRowHeight="15" x14ac:dyDescent="0.25"/>
  <cols>
    <col min="1" max="1" width="20.7109375" customWidth="1"/>
    <col min="2" max="18" width="3.85546875" customWidth="1"/>
    <col min="19" max="19" width="4.7109375" customWidth="1"/>
    <col min="20" max="20" width="4.28515625" customWidth="1"/>
    <col min="21" max="21" width="4.140625" customWidth="1"/>
    <col min="22" max="22" width="4.5703125" customWidth="1"/>
    <col min="23" max="23" width="4.42578125" customWidth="1"/>
    <col min="24" max="24" width="7.7109375" customWidth="1"/>
    <col min="25" max="25" width="19.28515625" customWidth="1"/>
    <col min="26" max="26" width="8.85546875" customWidth="1"/>
    <col min="27" max="27" width="10" customWidth="1"/>
    <col min="28" max="28" width="9" customWidth="1"/>
    <col min="29" max="29" width="13" customWidth="1"/>
    <col min="31" max="31" width="10" customWidth="1"/>
  </cols>
  <sheetData>
    <row r="1" spans="1:29" ht="37.5" customHeight="1" x14ac:dyDescent="0.25">
      <c r="A1" s="114" t="s">
        <v>68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</row>
    <row r="2" spans="1:29" ht="15.75" thickBot="1" x14ac:dyDescent="0.3"/>
    <row r="3" spans="1:29" ht="58.5" customHeight="1" thickTop="1" thickBot="1" x14ac:dyDescent="0.3">
      <c r="A3" s="1" t="s">
        <v>0</v>
      </c>
      <c r="B3" s="115">
        <v>1</v>
      </c>
      <c r="C3" s="116"/>
      <c r="D3" s="116"/>
      <c r="E3" s="117"/>
      <c r="F3" s="115">
        <v>2</v>
      </c>
      <c r="G3" s="116"/>
      <c r="H3" s="116"/>
      <c r="I3" s="117"/>
      <c r="J3" s="115">
        <v>3</v>
      </c>
      <c r="K3" s="116"/>
      <c r="L3" s="116"/>
      <c r="M3" s="117"/>
      <c r="N3" s="115">
        <v>4</v>
      </c>
      <c r="O3" s="116"/>
      <c r="P3" s="116"/>
      <c r="Q3" s="117"/>
      <c r="R3" s="118" t="s">
        <v>1</v>
      </c>
      <c r="S3" s="119"/>
      <c r="T3" s="120" t="s">
        <v>2</v>
      </c>
      <c r="U3" s="121"/>
      <c r="V3" s="120" t="s">
        <v>3</v>
      </c>
      <c r="W3" s="121"/>
      <c r="X3" s="2" t="s">
        <v>4</v>
      </c>
      <c r="Z3" s="54" t="s">
        <v>6</v>
      </c>
      <c r="AA3" s="55" t="s">
        <v>7</v>
      </c>
      <c r="AB3" s="55" t="s">
        <v>8</v>
      </c>
      <c r="AC3" s="57" t="s">
        <v>10</v>
      </c>
    </row>
    <row r="4" spans="1:29" ht="16.5" customHeight="1" thickTop="1" thickBot="1" x14ac:dyDescent="0.3">
      <c r="A4" s="123" t="s">
        <v>69</v>
      </c>
      <c r="B4" s="126"/>
      <c r="C4" s="127"/>
      <c r="D4" s="127"/>
      <c r="E4" s="128"/>
      <c r="F4" s="63">
        <v>13</v>
      </c>
      <c r="G4" s="64">
        <v>15</v>
      </c>
      <c r="H4" s="65"/>
      <c r="I4" s="80"/>
      <c r="J4" s="63">
        <v>13</v>
      </c>
      <c r="K4" s="66">
        <v>15</v>
      </c>
      <c r="L4" s="65">
        <v>7</v>
      </c>
      <c r="M4" s="81">
        <v>11</v>
      </c>
      <c r="N4" s="63">
        <v>9</v>
      </c>
      <c r="O4" s="66">
        <v>15</v>
      </c>
      <c r="P4" s="65"/>
      <c r="Q4" s="81"/>
      <c r="R4" s="135">
        <f>P5+L5+H5</f>
        <v>3</v>
      </c>
      <c r="S4" s="137">
        <f>R4+R6</f>
        <v>3</v>
      </c>
      <c r="T4" s="140">
        <f>J4+J5+L4+N4+N5+P4+H4+F4+F5</f>
        <v>70</v>
      </c>
      <c r="U4" s="142">
        <f>K5+K4+M4+O5+O4+Q4+I4+G4+G5</f>
        <v>95</v>
      </c>
      <c r="V4" s="149">
        <f>T4+T6</f>
        <v>70</v>
      </c>
      <c r="W4" s="152">
        <f>U4+U6</f>
        <v>95</v>
      </c>
      <c r="X4" s="155" t="s">
        <v>91</v>
      </c>
      <c r="Z4" s="15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</v>
      </c>
      <c r="AA4" s="12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6</v>
      </c>
      <c r="AB4" s="122">
        <f>Z4/AA4</f>
        <v>0.16666666666666666</v>
      </c>
      <c r="AC4" s="144">
        <f>V4/W4</f>
        <v>0.73684210526315785</v>
      </c>
    </row>
    <row r="5" spans="1:29" ht="15.75" customHeight="1" thickBot="1" x14ac:dyDescent="0.3">
      <c r="A5" s="124"/>
      <c r="B5" s="129"/>
      <c r="C5" s="130"/>
      <c r="D5" s="130"/>
      <c r="E5" s="131"/>
      <c r="F5" s="78">
        <v>4</v>
      </c>
      <c r="G5" s="79">
        <v>15</v>
      </c>
      <c r="H5" s="145">
        <f>IF(AND(F4=0,F5=0),0,1)*0+IF(AND(F4&gt;G4,F5&gt;G5),1,0)*2+IF(AND(F4&lt;G4,F5&lt;G5),1,0)*IF(AND(F4=0,F5=0),0,1)+IF(H4&gt;I4,1,0)*2+IF(H4&lt;I4,1,0)*1</f>
        <v>1</v>
      </c>
      <c r="I5" s="146"/>
      <c r="J5" s="78">
        <v>15</v>
      </c>
      <c r="K5" s="79">
        <v>9</v>
      </c>
      <c r="L5" s="145">
        <f>IF(AND(J4=0,J5=0),0,1)*0+IF(AND(J4&gt;K4,J5&gt;K5),1,0)*2+IF(AND(J4&lt;K4,J5&lt;K5),1,0)*IF(AND(J4=0,J5=0),0,1)+IF(L4&gt;M4,1,0)*2+IF(L4&lt;M4,1,0)*1</f>
        <v>1</v>
      </c>
      <c r="M5" s="146"/>
      <c r="N5" s="78">
        <v>9</v>
      </c>
      <c r="O5" s="79">
        <v>15</v>
      </c>
      <c r="P5" s="145">
        <f>IF(AND(N4=0,N5=0),0,1)*0+IF(AND(N4&gt;O4,N5&gt;O5),1,0)*2+IF(AND(N4&lt;O4,N5&lt;O5),1,0)*IF(AND(N4=0,N5=0),0,1)+IF(P4&gt;Q4,1,0)*2+IF(P4&lt;Q4,1,0)*1</f>
        <v>1</v>
      </c>
      <c r="Q5" s="146"/>
      <c r="R5" s="136"/>
      <c r="S5" s="138"/>
      <c r="T5" s="141"/>
      <c r="U5" s="143"/>
      <c r="V5" s="150"/>
      <c r="W5" s="153"/>
      <c r="X5" s="156"/>
      <c r="Z5" s="158"/>
      <c r="AA5" s="122"/>
      <c r="AB5" s="122"/>
      <c r="AC5" s="144"/>
    </row>
    <row r="6" spans="1:29" ht="16.5" customHeight="1" thickTop="1" thickBot="1" x14ac:dyDescent="0.3">
      <c r="A6" s="124"/>
      <c r="B6" s="129"/>
      <c r="C6" s="130"/>
      <c r="D6" s="130"/>
      <c r="E6" s="131"/>
      <c r="F6" s="93"/>
      <c r="G6" s="94"/>
      <c r="H6" s="95"/>
      <c r="I6" s="96"/>
      <c r="J6" s="93"/>
      <c r="K6" s="94"/>
      <c r="L6" s="95"/>
      <c r="M6" s="97"/>
      <c r="N6" s="93"/>
      <c r="O6" s="94"/>
      <c r="P6" s="84"/>
      <c r="Q6" s="81"/>
      <c r="R6" s="135">
        <f>P7+L7+H7</f>
        <v>0</v>
      </c>
      <c r="S6" s="138"/>
      <c r="T6" s="140">
        <f>J6+J7+L6+N6+N7+P6+H6+F6+F7</f>
        <v>0</v>
      </c>
      <c r="U6" s="142">
        <f>K7+K6+M6+O7+O6+Q6+I6+G6+G7</f>
        <v>0</v>
      </c>
      <c r="V6" s="150"/>
      <c r="W6" s="153"/>
      <c r="X6" s="156"/>
      <c r="Z6" s="158"/>
      <c r="AA6" s="122"/>
      <c r="AB6" s="122"/>
      <c r="AC6" s="144"/>
    </row>
    <row r="7" spans="1:29" ht="15.75" customHeight="1" thickBot="1" x14ac:dyDescent="0.3">
      <c r="A7" s="125"/>
      <c r="B7" s="132"/>
      <c r="C7" s="133"/>
      <c r="D7" s="133"/>
      <c r="E7" s="134"/>
      <c r="F7" s="96"/>
      <c r="G7" s="98"/>
      <c r="H7" s="186">
        <f>IF(AND(F6=0,F7=0),0,1)*0+IF(AND(F6&gt;G6,F7&gt;G7),1,0)*2+IF(AND(F6&lt;G6,F7&lt;G7),1,0)*IF(AND(F6=0,F7=0),0,1)+IF(H6&gt;I6,1,0)*2+IF(H6&lt;I6,1,0)*1</f>
        <v>0</v>
      </c>
      <c r="I7" s="186"/>
      <c r="J7" s="99"/>
      <c r="K7" s="98"/>
      <c r="L7" s="187">
        <f>IF(AND(J6=0,J7=0),0,1)*0+IF(AND(J6&gt;K6,J7&gt;K7),1,0)*2+IF(AND(J6&lt;K6,J7&lt;K7),1,0)*IF(AND(J6=0,J7=0),0,1)+IF(L6&gt;M6,1,0)*2+IF(L6&lt;M6,1,0)*1</f>
        <v>0</v>
      </c>
      <c r="M7" s="187"/>
      <c r="N7" s="100"/>
      <c r="O7" s="98"/>
      <c r="P7" s="147">
        <f>IF(AND(N6=0,N7=0),0,1)*0+IF(AND(N6&gt;O6,N7&gt;O7),1,0)*2+IF(AND(N6&lt;O6,N7&lt;O7),1,0)*IF(AND(N6=0,N7=0),0,1)+IF(P6&gt;Q6,1,0)*2+IF(P6&lt;Q6,1,0)*1</f>
        <v>0</v>
      </c>
      <c r="Q7" s="148"/>
      <c r="R7" s="136"/>
      <c r="S7" s="139"/>
      <c r="T7" s="141"/>
      <c r="U7" s="143"/>
      <c r="V7" s="151"/>
      <c r="W7" s="154"/>
      <c r="X7" s="157"/>
      <c r="Z7" s="158"/>
      <c r="AA7" s="122"/>
      <c r="AB7" s="122"/>
      <c r="AC7" s="144"/>
    </row>
    <row r="8" spans="1:29" ht="16.5" customHeight="1" thickTop="1" thickBot="1" x14ac:dyDescent="0.3">
      <c r="A8" s="123" t="s">
        <v>70</v>
      </c>
      <c r="B8" s="3">
        <f>G4</f>
        <v>15</v>
      </c>
      <c r="C8" s="4">
        <f>F4</f>
        <v>13</v>
      </c>
      <c r="D8" s="5">
        <f>I4</f>
        <v>0</v>
      </c>
      <c r="E8" s="6">
        <f>H4</f>
        <v>0</v>
      </c>
      <c r="F8" s="188"/>
      <c r="G8" s="188"/>
      <c r="H8" s="188"/>
      <c r="I8" s="188"/>
      <c r="J8" s="101">
        <v>15</v>
      </c>
      <c r="K8" s="102">
        <v>10</v>
      </c>
      <c r="L8" s="103"/>
      <c r="M8" s="104"/>
      <c r="N8" s="105">
        <v>15</v>
      </c>
      <c r="O8" s="106">
        <v>11</v>
      </c>
      <c r="P8" s="88">
        <v>11</v>
      </c>
      <c r="Q8" s="72">
        <v>9</v>
      </c>
      <c r="R8" s="135">
        <f>P9+L9+D9</f>
        <v>6</v>
      </c>
      <c r="S8" s="137">
        <f>R8+R10</f>
        <v>6</v>
      </c>
      <c r="T8" s="140">
        <f>J8+J9+L8+N8+N9+P8+D8+B8+B9</f>
        <v>97</v>
      </c>
      <c r="U8" s="142">
        <f>K9+K8+M8+O9+O8+Q8+E8+C8+C9</f>
        <v>68</v>
      </c>
      <c r="V8" s="140">
        <f>T8+T10</f>
        <v>97</v>
      </c>
      <c r="W8" s="142">
        <f>U8+U10</f>
        <v>68</v>
      </c>
      <c r="X8" s="155" t="s">
        <v>88</v>
      </c>
      <c r="Z8" s="15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6</v>
      </c>
      <c r="AA8" s="12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1</v>
      </c>
      <c r="AB8" s="122">
        <f t="shared" ref="AB8" si="0">Z8/AA8</f>
        <v>6</v>
      </c>
      <c r="AC8" s="144">
        <f t="shared" ref="AC8" si="1">V8/W8</f>
        <v>1.4264705882352942</v>
      </c>
    </row>
    <row r="9" spans="1:29" ht="15.75" customHeight="1" thickTop="1" thickBot="1" x14ac:dyDescent="0.3">
      <c r="A9" s="124"/>
      <c r="B9" s="11">
        <f>G5</f>
        <v>15</v>
      </c>
      <c r="C9" s="12">
        <f>F5</f>
        <v>4</v>
      </c>
      <c r="D9" s="145">
        <f>IF(AND(B8=0,B9=0),0,1)*0+IF(AND(B8&gt;C8,B9&gt;C9),1,0)*2+IF(AND(B8&lt;C8,B9&lt;C9),1,0)*IF(AND(B8=0,B9=0),0,1)+IF(D8&gt;E8,1,0)*2+IF(D8&lt;E8,1,0)*1</f>
        <v>2</v>
      </c>
      <c r="E9" s="146"/>
      <c r="F9" s="188"/>
      <c r="G9" s="188"/>
      <c r="H9" s="188"/>
      <c r="I9" s="188"/>
      <c r="J9" s="107">
        <v>15</v>
      </c>
      <c r="K9" s="108">
        <v>6</v>
      </c>
      <c r="L9" s="186">
        <f>IF(AND(J8=0,J9=0),0,1)*0+IF(AND(J8&gt;K8,J9&gt;K9),1,0)*2+IF(AND(J8&lt;K8,J9&lt;K9),1,0)*IF(AND(J8=0,J9=0),0,1)+IF(L8&gt;M8,1,0)*2+IF(L8&lt;M8,1,0)*1</f>
        <v>2</v>
      </c>
      <c r="M9" s="186"/>
      <c r="N9" s="107">
        <v>11</v>
      </c>
      <c r="O9" s="108">
        <v>15</v>
      </c>
      <c r="P9" s="145">
        <f>IF(AND(N8=0,N9=0),0,1)*0+IF(AND(N8&gt;O8,N9&gt;O9),1,0)*2+IF(AND(N8&lt;O8,N9&lt;O9),1,0)*IF(AND(N8=0,N9=0),0,1)+IF(P8&gt;Q8,1,0)*2+IF(P8&lt;Q8,1,0)*1</f>
        <v>2</v>
      </c>
      <c r="Q9" s="146"/>
      <c r="R9" s="136"/>
      <c r="S9" s="138"/>
      <c r="T9" s="141"/>
      <c r="U9" s="143"/>
      <c r="V9" s="168"/>
      <c r="W9" s="170"/>
      <c r="X9" s="156"/>
      <c r="Z9" s="158"/>
      <c r="AA9" s="122"/>
      <c r="AB9" s="122"/>
      <c r="AC9" s="144"/>
    </row>
    <row r="10" spans="1:29" ht="16.5" customHeight="1" thickTop="1" thickBot="1" x14ac:dyDescent="0.3">
      <c r="A10" s="124"/>
      <c r="B10" s="15">
        <f>G6</f>
        <v>0</v>
      </c>
      <c r="C10" s="16">
        <f>F6</f>
        <v>0</v>
      </c>
      <c r="D10" s="17">
        <f>I6</f>
        <v>0</v>
      </c>
      <c r="E10" s="18">
        <f>H6</f>
        <v>0</v>
      </c>
      <c r="F10" s="188"/>
      <c r="G10" s="188"/>
      <c r="H10" s="188"/>
      <c r="I10" s="188"/>
      <c r="J10" s="109"/>
      <c r="K10" s="110"/>
      <c r="L10" s="111"/>
      <c r="M10" s="104"/>
      <c r="N10" s="109"/>
      <c r="O10" s="110"/>
      <c r="P10" s="75"/>
      <c r="Q10" s="72"/>
      <c r="R10" s="135">
        <f>P11+L11+D11</f>
        <v>0</v>
      </c>
      <c r="S10" s="138"/>
      <c r="T10" s="140">
        <f>J10+J11+L10+N10+N11+P10+D10+B10+B11</f>
        <v>0</v>
      </c>
      <c r="U10" s="142">
        <f>K11+K10+M10+O11+O10+Q10+E10+C10+C11</f>
        <v>0</v>
      </c>
      <c r="V10" s="168"/>
      <c r="W10" s="170"/>
      <c r="X10" s="156"/>
      <c r="Z10" s="158"/>
      <c r="AA10" s="122"/>
      <c r="AB10" s="122"/>
      <c r="AC10" s="144"/>
    </row>
    <row r="11" spans="1:29" ht="15.75" customHeight="1" thickTop="1" thickBot="1" x14ac:dyDescent="0.3">
      <c r="A11" s="125"/>
      <c r="B11" s="19">
        <f>G7</f>
        <v>0</v>
      </c>
      <c r="C11" s="20">
        <f>F7</f>
        <v>0</v>
      </c>
      <c r="D11" s="145">
        <f>IF(AND(B10=0,B11=0),0,1)*0+IF(AND(B10&gt;C10,B11&gt;C11),1,0)*2+IF(AND(B10&lt;C10,B11&lt;C11),1,0)*IF(AND(B10=0,B11=0),0,1)+IF(D10&gt;E10,1,0)*2+IF(D10&lt;E10,1,0)*1</f>
        <v>0</v>
      </c>
      <c r="E11" s="146"/>
      <c r="F11" s="188"/>
      <c r="G11" s="188"/>
      <c r="H11" s="188"/>
      <c r="I11" s="188"/>
      <c r="J11" s="112"/>
      <c r="K11" s="113"/>
      <c r="L11" s="186">
        <f>IF(AND(J10=0,J11=0),0,1)*0+IF(AND(J10&gt;K10,J11&gt;K11),1,0)*2+IF(AND(J10&lt;K10,J11&lt;K11),1,0)*IF(AND(J10=0,J11=0),0,1)+IF(L10&gt;M10,1,0)*2+IF(L10&lt;M10,1,0)*1</f>
        <v>0</v>
      </c>
      <c r="M11" s="186"/>
      <c r="N11" s="112"/>
      <c r="O11" s="113"/>
      <c r="P11" s="147">
        <f>IF(AND(N10=0,N11=0),0,1)*0+IF(AND(N10&gt;O10,N11&gt;O11),1,0)*2+IF(AND(N10&lt;O10,N11&lt;O11),1,0)*IF(AND(N10=0,N11=0),0,1)+IF(P10&gt;Q10,1,0)*2+IF(P10&lt;Q10,1,0)*1</f>
        <v>0</v>
      </c>
      <c r="Q11" s="148"/>
      <c r="R11" s="136"/>
      <c r="S11" s="139"/>
      <c r="T11" s="141"/>
      <c r="U11" s="143"/>
      <c r="V11" s="169"/>
      <c r="W11" s="171"/>
      <c r="X11" s="157"/>
      <c r="Z11" s="158"/>
      <c r="AA11" s="122"/>
      <c r="AB11" s="122"/>
      <c r="AC11" s="144"/>
    </row>
    <row r="12" spans="1:29" ht="16.5" customHeight="1" thickTop="1" thickBot="1" x14ac:dyDescent="0.3">
      <c r="A12" s="123" t="s">
        <v>72</v>
      </c>
      <c r="B12" s="58">
        <f>K4</f>
        <v>15</v>
      </c>
      <c r="C12" s="21">
        <f>J4</f>
        <v>13</v>
      </c>
      <c r="D12" s="22">
        <f>M4</f>
        <v>11</v>
      </c>
      <c r="E12" s="23">
        <f>L4</f>
        <v>7</v>
      </c>
      <c r="F12" s="24">
        <f>K8</f>
        <v>10</v>
      </c>
      <c r="G12" s="25">
        <f>J8</f>
        <v>15</v>
      </c>
      <c r="H12" s="26">
        <f>M8</f>
        <v>0</v>
      </c>
      <c r="I12" s="27">
        <f>L8</f>
        <v>0</v>
      </c>
      <c r="J12" s="159"/>
      <c r="K12" s="160"/>
      <c r="L12" s="160"/>
      <c r="M12" s="161"/>
      <c r="N12" s="60">
        <v>13</v>
      </c>
      <c r="O12" s="59">
        <v>15</v>
      </c>
      <c r="P12" s="88"/>
      <c r="Q12" s="72"/>
      <c r="R12" s="135">
        <f>P13+H13+D13</f>
        <v>4</v>
      </c>
      <c r="S12" s="137">
        <f t="shared" ref="S12" si="2">R12+R14</f>
        <v>4</v>
      </c>
      <c r="T12" s="140">
        <f>H12+F12+F13+D12+B12+B13+N12+N13+P12</f>
        <v>80</v>
      </c>
      <c r="U12" s="142">
        <f>I12+G12+G13+E12+C12+C13+O13+O12+Q12</f>
        <v>98</v>
      </c>
      <c r="V12" s="140">
        <f>T12+T14</f>
        <v>80</v>
      </c>
      <c r="W12" s="142">
        <f>U12+U14</f>
        <v>98</v>
      </c>
      <c r="X12" s="155" t="s">
        <v>90</v>
      </c>
      <c r="Z12" s="15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2</v>
      </c>
      <c r="AA12" s="12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5</v>
      </c>
      <c r="AB12" s="122">
        <f t="shared" ref="AB12" si="3">Z12/AA12</f>
        <v>0.4</v>
      </c>
      <c r="AC12" s="144">
        <f t="shared" ref="AC12" si="4">V12/W12</f>
        <v>0.81632653061224492</v>
      </c>
    </row>
    <row r="13" spans="1:29" ht="15.75" customHeight="1" thickBot="1" x14ac:dyDescent="0.3">
      <c r="A13" s="124"/>
      <c r="B13" s="28">
        <f>K5</f>
        <v>9</v>
      </c>
      <c r="C13" s="29">
        <f>J5</f>
        <v>15</v>
      </c>
      <c r="D13" s="145">
        <f>IF(AND(B12=0,B13=0),0,1)*0+IF(AND(B12&gt;C12,B13&gt;C13),1,0)*2+IF(AND(B12&lt;C12,B13&lt;C13),1,0)*IF(AND(B12=0,B13=0),0,1)+IF(D12&gt;E12,1,0)*2+IF(D12&lt;E12,1,0)*1</f>
        <v>2</v>
      </c>
      <c r="E13" s="146"/>
      <c r="F13" s="30">
        <f>K9</f>
        <v>6</v>
      </c>
      <c r="G13" s="31">
        <f>J9</f>
        <v>15</v>
      </c>
      <c r="H13" s="145">
        <f>IF(AND(F12=0,F13=0),0,1)*0+IF(AND(F12&gt;G12,F13&gt;G13),1,0)*2+IF(AND(F12&lt;G12,F13&lt;G13),1,0)*IF(AND(F12=0,F13=0),0,1)+IF(H12&gt;I12,1,0)*2+IF(H12&lt;I12,1,0)*1</f>
        <v>1</v>
      </c>
      <c r="I13" s="146"/>
      <c r="J13" s="162"/>
      <c r="K13" s="163"/>
      <c r="L13" s="163"/>
      <c r="M13" s="164"/>
      <c r="N13" s="61">
        <v>16</v>
      </c>
      <c r="O13" s="62">
        <v>18</v>
      </c>
      <c r="P13" s="145">
        <f>IF(AND(N12=0,N13=0),0,1)*0+IF(AND(N12&gt;O12,N13&gt;O13),1,0)*2+IF(AND(N12&lt;O12,N13&lt;O13),1,0)*IF(AND(N12=0,N13=0),0,1)+IF(P12&gt;Q12,1,0)*2+IF(P12&lt;Q12,1,0)*1</f>
        <v>1</v>
      </c>
      <c r="Q13" s="146"/>
      <c r="R13" s="136"/>
      <c r="S13" s="138"/>
      <c r="T13" s="141"/>
      <c r="U13" s="143"/>
      <c r="V13" s="168"/>
      <c r="W13" s="170"/>
      <c r="X13" s="156"/>
      <c r="Z13" s="158"/>
      <c r="AA13" s="122"/>
      <c r="AB13" s="122"/>
      <c r="AC13" s="144"/>
    </row>
    <row r="14" spans="1:29" ht="16.5" customHeight="1" thickTop="1" thickBot="1" x14ac:dyDescent="0.3">
      <c r="A14" s="124"/>
      <c r="B14" s="32">
        <f>K6</f>
        <v>0</v>
      </c>
      <c r="C14" s="33">
        <f>J6</f>
        <v>0</v>
      </c>
      <c r="D14" s="34">
        <f>M6</f>
        <v>0</v>
      </c>
      <c r="E14" s="23">
        <f>L6</f>
        <v>0</v>
      </c>
      <c r="F14" s="35">
        <f>K10</f>
        <v>0</v>
      </c>
      <c r="G14" s="36">
        <f>J10</f>
        <v>0</v>
      </c>
      <c r="H14" s="37">
        <f>M10</f>
        <v>0</v>
      </c>
      <c r="I14" s="27">
        <f>L10</f>
        <v>0</v>
      </c>
      <c r="J14" s="162"/>
      <c r="K14" s="163"/>
      <c r="L14" s="163"/>
      <c r="M14" s="164"/>
      <c r="N14" s="109"/>
      <c r="O14" s="110"/>
      <c r="P14" s="75"/>
      <c r="Q14" s="72"/>
      <c r="R14" s="135">
        <f>P15+H15+D15</f>
        <v>0</v>
      </c>
      <c r="S14" s="138"/>
      <c r="T14" s="140">
        <f>H14+F14+F15+D14+B14+B15+N14+N15+P14</f>
        <v>0</v>
      </c>
      <c r="U14" s="142">
        <f>I14+G14+G15+E14+C14+C15+O15+O14+Q14</f>
        <v>0</v>
      </c>
      <c r="V14" s="168"/>
      <c r="W14" s="170"/>
      <c r="X14" s="156"/>
      <c r="Z14" s="158"/>
      <c r="AA14" s="122"/>
      <c r="AB14" s="122"/>
      <c r="AC14" s="144"/>
    </row>
    <row r="15" spans="1:29" ht="15.75" customHeight="1" thickBot="1" x14ac:dyDescent="0.3">
      <c r="A15" s="125"/>
      <c r="B15" s="38">
        <f>K7</f>
        <v>0</v>
      </c>
      <c r="C15" s="39">
        <f>J7</f>
        <v>0</v>
      </c>
      <c r="D15" s="145">
        <f>IF(AND(B14=0,B15=0),0,1)*0+IF(AND(B14&gt;C14,B15&gt;C15),1,0)*2+IF(AND(B14&lt;C14,B15&lt;C15),1,0)*IF(AND(B14=0,B15=0),0,1)+IF(D14&gt;E14,1,0)*2+IF(D14&lt;E14,1,0)*1</f>
        <v>0</v>
      </c>
      <c r="E15" s="146"/>
      <c r="F15" s="77">
        <f>K11</f>
        <v>0</v>
      </c>
      <c r="G15" s="40">
        <f>J11</f>
        <v>0</v>
      </c>
      <c r="H15" s="145">
        <f>IF(AND(F14=0,F15=0),0,1)*0+IF(AND(F14&gt;G14,F15&gt;G15),1,0)*2+IF(AND(F14&lt;G14,F15&lt;G15),1,0)*IF(AND(F14=0,F15=0),0,1)+IF(H14&gt;I14,1,0)*2+IF(H14&lt;I14,1,0)*1</f>
        <v>0</v>
      </c>
      <c r="I15" s="146"/>
      <c r="J15" s="165"/>
      <c r="K15" s="166"/>
      <c r="L15" s="166"/>
      <c r="M15" s="167"/>
      <c r="N15" s="112"/>
      <c r="O15" s="113"/>
      <c r="P15" s="145">
        <f>IF(AND(N14=0,N15=0),0,1)*0+IF(AND(N14&gt;O14,N15&gt;O15),1,0)*2+IF(AND(N14&lt;O14,N15&lt;O15),1,0)*IF(AND(N14=0,N15=0),0,1)+IF(P14&gt;Q14,1,0)*2+IF(P14&lt;Q14,1,0)*1</f>
        <v>0</v>
      </c>
      <c r="Q15" s="146"/>
      <c r="R15" s="136"/>
      <c r="S15" s="139"/>
      <c r="T15" s="141"/>
      <c r="U15" s="143"/>
      <c r="V15" s="169"/>
      <c r="W15" s="171"/>
      <c r="X15" s="157"/>
      <c r="Z15" s="158"/>
      <c r="AA15" s="122"/>
      <c r="AB15" s="122"/>
      <c r="AC15" s="144"/>
    </row>
    <row r="16" spans="1:29" ht="16.5" customHeight="1" thickTop="1" thickBot="1" x14ac:dyDescent="0.3">
      <c r="A16" s="123" t="s">
        <v>71</v>
      </c>
      <c r="B16" s="58">
        <f>O4</f>
        <v>15</v>
      </c>
      <c r="C16" s="21">
        <f>N4</f>
        <v>9</v>
      </c>
      <c r="D16" s="22">
        <f>Q4</f>
        <v>0</v>
      </c>
      <c r="E16" s="23">
        <f>P4</f>
        <v>0</v>
      </c>
      <c r="F16" s="24">
        <f>O8</f>
        <v>11</v>
      </c>
      <c r="G16" s="25">
        <f>N8</f>
        <v>15</v>
      </c>
      <c r="H16" s="26">
        <f>Q8</f>
        <v>9</v>
      </c>
      <c r="I16" s="27">
        <f>P8</f>
        <v>11</v>
      </c>
      <c r="J16" s="60">
        <f>O12</f>
        <v>15</v>
      </c>
      <c r="K16" s="59">
        <f>N12</f>
        <v>13</v>
      </c>
      <c r="L16" s="9">
        <f>Q12</f>
        <v>0</v>
      </c>
      <c r="M16" s="72">
        <f>P12</f>
        <v>0</v>
      </c>
      <c r="N16" s="159"/>
      <c r="O16" s="160"/>
      <c r="P16" s="160"/>
      <c r="Q16" s="161"/>
      <c r="R16" s="135">
        <f>H17+D17+L17</f>
        <v>5</v>
      </c>
      <c r="S16" s="137">
        <f>R16+R18</f>
        <v>5</v>
      </c>
      <c r="T16" s="140">
        <f>J16+J17+L16+B16+B17+D16+F16+F17+H16</f>
        <v>98</v>
      </c>
      <c r="U16" s="142">
        <f>K17+K16+M16+C17+C16+E16+I16+G16+G17</f>
        <v>84</v>
      </c>
      <c r="V16" s="140">
        <f>T16+T18</f>
        <v>98</v>
      </c>
      <c r="W16" s="142">
        <f>U16+U18</f>
        <v>84</v>
      </c>
      <c r="X16" s="155" t="s">
        <v>89</v>
      </c>
      <c r="Z16" s="15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5</v>
      </c>
      <c r="AA16" s="12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2</v>
      </c>
      <c r="AB16" s="122">
        <f t="shared" ref="AB16" si="5">Z16/AA16</f>
        <v>2.5</v>
      </c>
      <c r="AC16" s="144">
        <f t="shared" ref="AC16" si="6">V16/W16</f>
        <v>1.1666666666666667</v>
      </c>
    </row>
    <row r="17" spans="1:29" ht="15.75" customHeight="1" thickBot="1" x14ac:dyDescent="0.3">
      <c r="A17" s="124"/>
      <c r="B17" s="28">
        <f>O5</f>
        <v>15</v>
      </c>
      <c r="C17" s="29">
        <f>N5</f>
        <v>9</v>
      </c>
      <c r="D17" s="145">
        <f>IF(AND(B16=0,B17=0),0,1)*0+IF(AND(B16&gt;C16,B17&gt;C17),1,0)*2+IF(AND(B16&lt;C16,B17&lt;C17),1,0)*IF(AND(B16=0,B17=0),0,1)+IF(D16&gt;E16,1,0)*2+IF(D16&lt;E16,1,0)*1</f>
        <v>2</v>
      </c>
      <c r="E17" s="146"/>
      <c r="F17" s="62">
        <f>O9</f>
        <v>15</v>
      </c>
      <c r="G17" s="31">
        <f>N9</f>
        <v>11</v>
      </c>
      <c r="H17" s="145">
        <f>IF(AND(F16=0,F17=0),0,1)*0+IF(AND(F16&gt;G16,F17&gt;G17),1,0)*2+IF(AND(F16&lt;G16,F17&lt;G17),1,0)*IF(AND(F16=0,F17=0),0,1)+IF(H16&gt;I16,1,0)*2+IF(H16&lt;I16,1,0)*1</f>
        <v>1</v>
      </c>
      <c r="I17" s="146"/>
      <c r="J17" s="61">
        <f>O13</f>
        <v>18</v>
      </c>
      <c r="K17" s="62">
        <f>N13</f>
        <v>16</v>
      </c>
      <c r="L17" s="145">
        <f>IF(AND(J16=0,J17=0),0,1)*0+IF(AND(J16&gt;K16,J17&gt;K17),1,0)*2+IF(AND(J16&lt;K16,J17&lt;K17),1,0)*IF(AND(J16=0,J17=0),0,1)+IF(L16&gt;M16,1,0)*2+IF(L16&lt;M16,1,0)*1</f>
        <v>2</v>
      </c>
      <c r="M17" s="146"/>
      <c r="N17" s="162"/>
      <c r="O17" s="163"/>
      <c r="P17" s="163"/>
      <c r="Q17" s="164"/>
      <c r="R17" s="136"/>
      <c r="S17" s="138"/>
      <c r="T17" s="141"/>
      <c r="U17" s="143"/>
      <c r="V17" s="168"/>
      <c r="W17" s="170"/>
      <c r="X17" s="156"/>
      <c r="Z17" s="158"/>
      <c r="AA17" s="122"/>
      <c r="AB17" s="122"/>
      <c r="AC17" s="144"/>
    </row>
    <row r="18" spans="1:29" ht="16.5" customHeight="1" thickTop="1" thickBot="1" x14ac:dyDescent="0.3">
      <c r="A18" s="124"/>
      <c r="B18" s="32">
        <f>O6</f>
        <v>0</v>
      </c>
      <c r="C18" s="33">
        <f>N6</f>
        <v>0</v>
      </c>
      <c r="D18" s="34">
        <f>Q6</f>
        <v>0</v>
      </c>
      <c r="E18" s="23">
        <f>P6</f>
        <v>0</v>
      </c>
      <c r="F18" s="35">
        <f>O10</f>
        <v>0</v>
      </c>
      <c r="G18" s="36">
        <f>N10</f>
        <v>0</v>
      </c>
      <c r="H18" s="37">
        <f>Q10</f>
        <v>0</v>
      </c>
      <c r="I18" s="27">
        <f>P10</f>
        <v>0</v>
      </c>
      <c r="J18" s="73">
        <f>O14</f>
        <v>0</v>
      </c>
      <c r="K18" s="74">
        <f>N14</f>
        <v>0</v>
      </c>
      <c r="L18" s="75">
        <f>Q14</f>
        <v>0</v>
      </c>
      <c r="M18" s="72">
        <f>P14</f>
        <v>0</v>
      </c>
      <c r="N18" s="162"/>
      <c r="O18" s="163"/>
      <c r="P18" s="163"/>
      <c r="Q18" s="164"/>
      <c r="R18" s="135">
        <f>H19+D19+L19</f>
        <v>0</v>
      </c>
      <c r="S18" s="138"/>
      <c r="T18" s="140">
        <f>J18+J19+L18+B18+B19+D18+F18+F19+H18</f>
        <v>0</v>
      </c>
      <c r="U18" s="142">
        <f>K19+K18+M18+C19+C18+E18+I18+G18+G19</f>
        <v>0</v>
      </c>
      <c r="V18" s="168"/>
      <c r="W18" s="170"/>
      <c r="X18" s="156"/>
      <c r="Z18" s="158"/>
      <c r="AA18" s="122"/>
      <c r="AB18" s="122"/>
      <c r="AC18" s="144"/>
    </row>
    <row r="19" spans="1:29" ht="15.75" customHeight="1" thickBot="1" x14ac:dyDescent="0.3">
      <c r="A19" s="172"/>
      <c r="B19" s="41">
        <f>O7</f>
        <v>0</v>
      </c>
      <c r="C19" s="42">
        <f>N7</f>
        <v>0</v>
      </c>
      <c r="D19" s="181">
        <f>IF(AND(B18=0,B19=0),0,1)*0+IF(AND(B18&gt;C18,B19&gt;C19),1,0)*2+IF(AND(B18&lt;C18,B19&lt;C19),1,0)*IF(AND(B18=0,B19=0),0,1)+IF(D18&gt;E18,1,0)*2+IF(D18&lt;E18,1,0)*1</f>
        <v>0</v>
      </c>
      <c r="E19" s="182"/>
      <c r="F19" s="43">
        <f>O11</f>
        <v>0</v>
      </c>
      <c r="G19" s="44">
        <f>N11</f>
        <v>0</v>
      </c>
      <c r="H19" s="181">
        <f>IF(AND(F18=0,F19=0),0,1)*0+IF(AND(F18&gt;G18,F19&gt;G19),1,0)*2+IF(AND(F18&lt;G18,F19&lt;G19),1,0)*IF(AND(F18=0,F19=0),0,1)+IF(H18&gt;I18,1,0)*2+IF(H18&lt;I18,1,0)*1</f>
        <v>0</v>
      </c>
      <c r="I19" s="182"/>
      <c r="J19" s="45">
        <f>O15</f>
        <v>0</v>
      </c>
      <c r="K19" s="43">
        <f>N15</f>
        <v>0</v>
      </c>
      <c r="L19" s="181">
        <f>IF(AND(J18=0,J19=0),0,1)*0+IF(AND(J18&gt;K18,J19&gt;K19),1,0)*2+IF(AND(J18&lt;K18,J19&lt;K19),1,0)*IF(AND(J18=0,J19=0),0,1)+IF(L18&gt;M18,1,0)*2+IF(L18&lt;M18,1,0)*1</f>
        <v>0</v>
      </c>
      <c r="M19" s="182"/>
      <c r="N19" s="173"/>
      <c r="O19" s="174"/>
      <c r="P19" s="174"/>
      <c r="Q19" s="175"/>
      <c r="R19" s="178"/>
      <c r="S19" s="176"/>
      <c r="T19" s="179"/>
      <c r="U19" s="180"/>
      <c r="V19" s="179"/>
      <c r="W19" s="180"/>
      <c r="X19" s="183"/>
      <c r="Z19" s="184"/>
      <c r="AA19" s="185"/>
      <c r="AB19" s="185"/>
      <c r="AC19" s="177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AA12:AA15"/>
    <mergeCell ref="AB12:AB15"/>
    <mergeCell ref="D13:E13"/>
    <mergeCell ref="H13:I13"/>
    <mergeCell ref="A16:A19"/>
    <mergeCell ref="N16:Q19"/>
    <mergeCell ref="W16:W19"/>
    <mergeCell ref="D19:E19"/>
    <mergeCell ref="H19:I19"/>
    <mergeCell ref="L19:M19"/>
    <mergeCell ref="Z16:Z19"/>
    <mergeCell ref="AA16:AA19"/>
    <mergeCell ref="AB16:AB19"/>
    <mergeCell ref="D17:E17"/>
    <mergeCell ref="H17:I17"/>
    <mergeCell ref="L17:M17"/>
    <mergeCell ref="A12:A15"/>
    <mergeCell ref="J12:M15"/>
    <mergeCell ref="W12:W15"/>
    <mergeCell ref="D15:E15"/>
    <mergeCell ref="H15:I15"/>
    <mergeCell ref="P13:Q13"/>
    <mergeCell ref="P15:Q15"/>
    <mergeCell ref="R12:R13"/>
    <mergeCell ref="S12:S15"/>
    <mergeCell ref="T12:T13"/>
    <mergeCell ref="U12:U13"/>
    <mergeCell ref="V12:V15"/>
    <mergeCell ref="AB4:AB7"/>
    <mergeCell ref="A8:A11"/>
    <mergeCell ref="F8:I11"/>
    <mergeCell ref="W8:W11"/>
    <mergeCell ref="D11:E11"/>
    <mergeCell ref="L9:M9"/>
    <mergeCell ref="P9:Q9"/>
    <mergeCell ref="Z8:Z11"/>
    <mergeCell ref="AA8:AA11"/>
    <mergeCell ref="AB8:AB11"/>
    <mergeCell ref="D9:E9"/>
    <mergeCell ref="A4:A7"/>
    <mergeCell ref="B4:E7"/>
    <mergeCell ref="L11:M11"/>
    <mergeCell ref="P11:Q11"/>
    <mergeCell ref="A1:X1"/>
    <mergeCell ref="R3:S3"/>
    <mergeCell ref="T3:U3"/>
    <mergeCell ref="W4:W7"/>
    <mergeCell ref="H5:I5"/>
    <mergeCell ref="L5:M5"/>
    <mergeCell ref="P5:Q5"/>
    <mergeCell ref="H7:I7"/>
    <mergeCell ref="L7:M7"/>
    <mergeCell ref="P7:Q7"/>
    <mergeCell ref="R4:R5"/>
    <mergeCell ref="S4:S7"/>
    <mergeCell ref="T4:T5"/>
    <mergeCell ref="U4:U5"/>
    <mergeCell ref="V4:V7"/>
    <mergeCell ref="X4:X7"/>
    <mergeCell ref="B3:E3"/>
    <mergeCell ref="F3:I3"/>
    <mergeCell ref="J3:M3"/>
    <mergeCell ref="N3:Q3"/>
    <mergeCell ref="V3:W3"/>
    <mergeCell ref="AC4:AC7"/>
    <mergeCell ref="R6:R7"/>
    <mergeCell ref="T6:T7"/>
    <mergeCell ref="U6:U7"/>
    <mergeCell ref="R8:R9"/>
    <mergeCell ref="S8:S11"/>
    <mergeCell ref="T8:T9"/>
    <mergeCell ref="U8:U9"/>
    <mergeCell ref="V8:V11"/>
    <mergeCell ref="X8:X11"/>
    <mergeCell ref="AC8:AC11"/>
    <mergeCell ref="R10:R11"/>
    <mergeCell ref="T10:T11"/>
    <mergeCell ref="U10:U11"/>
    <mergeCell ref="Z4:Z7"/>
    <mergeCell ref="AA4:AA7"/>
    <mergeCell ref="AC12:AC15"/>
    <mergeCell ref="R14:R15"/>
    <mergeCell ref="T14:T15"/>
    <mergeCell ref="U14:U15"/>
    <mergeCell ref="R16:R17"/>
    <mergeCell ref="S16:S19"/>
    <mergeCell ref="T16:T17"/>
    <mergeCell ref="U16:U17"/>
    <mergeCell ref="V16:V19"/>
    <mergeCell ref="X16:X19"/>
    <mergeCell ref="AC16:AC19"/>
    <mergeCell ref="R18:R19"/>
    <mergeCell ref="T18:T19"/>
    <mergeCell ref="U18:U19"/>
    <mergeCell ref="X12:X15"/>
    <mergeCell ref="Z12:Z15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showZeros="0" workbookViewId="0">
      <selection activeCell="Q23" sqref="Q23"/>
    </sheetView>
  </sheetViews>
  <sheetFormatPr defaultRowHeight="15" x14ac:dyDescent="0.25"/>
  <cols>
    <col min="1" max="1" width="20.7109375" customWidth="1"/>
    <col min="2" max="2" width="3.7109375" customWidth="1"/>
    <col min="3" max="3" width="3.85546875" customWidth="1"/>
    <col min="4" max="4" width="3.42578125" customWidth="1"/>
    <col min="5" max="5" width="3.5703125" customWidth="1"/>
    <col min="6" max="6" width="4.28515625" customWidth="1"/>
    <col min="7" max="7" width="3.7109375" customWidth="1"/>
    <col min="8" max="8" width="3.42578125" customWidth="1"/>
    <col min="9" max="11" width="3.85546875" customWidth="1"/>
    <col min="12" max="12" width="4.42578125" customWidth="1"/>
    <col min="13" max="13" width="3.85546875" customWidth="1"/>
    <col min="14" max="14" width="4" customWidth="1"/>
    <col min="15" max="15" width="3.5703125" customWidth="1"/>
    <col min="16" max="16" width="4.28515625" customWidth="1"/>
    <col min="17" max="17" width="4.140625" customWidth="1"/>
    <col min="18" max="19" width="4.42578125" customWidth="1"/>
    <col min="20" max="20" width="4" customWidth="1"/>
    <col min="21" max="21" width="4.42578125" customWidth="1"/>
    <col min="22" max="22" width="4.85546875" customWidth="1"/>
    <col min="23" max="23" width="4.5703125" customWidth="1"/>
    <col min="27" max="27" width="9.7109375" customWidth="1"/>
  </cols>
  <sheetData>
    <row r="1" spans="1:29" ht="46.5" customHeight="1" x14ac:dyDescent="0.25">
      <c r="A1" s="114" t="s">
        <v>73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</row>
    <row r="2" spans="1:29" ht="15.75" thickBot="1" x14ac:dyDescent="0.3"/>
    <row r="3" spans="1:29" ht="63" customHeight="1" thickTop="1" thickBot="1" x14ac:dyDescent="0.3">
      <c r="A3" s="1" t="s">
        <v>0</v>
      </c>
      <c r="B3" s="115">
        <v>1</v>
      </c>
      <c r="C3" s="116"/>
      <c r="D3" s="116"/>
      <c r="E3" s="117"/>
      <c r="F3" s="115">
        <v>2</v>
      </c>
      <c r="G3" s="116"/>
      <c r="H3" s="116"/>
      <c r="I3" s="117"/>
      <c r="J3" s="115">
        <v>3</v>
      </c>
      <c r="K3" s="116"/>
      <c r="L3" s="116"/>
      <c r="M3" s="117"/>
      <c r="N3" s="115">
        <v>4</v>
      </c>
      <c r="O3" s="116"/>
      <c r="P3" s="116"/>
      <c r="Q3" s="117"/>
      <c r="R3" s="118" t="s">
        <v>1</v>
      </c>
      <c r="S3" s="119"/>
      <c r="T3" s="120" t="s">
        <v>2</v>
      </c>
      <c r="U3" s="121"/>
      <c r="V3" s="120" t="s">
        <v>3</v>
      </c>
      <c r="W3" s="121"/>
      <c r="X3" s="2" t="s">
        <v>4</v>
      </c>
      <c r="Z3" s="54" t="s">
        <v>6</v>
      </c>
      <c r="AA3" s="55" t="s">
        <v>7</v>
      </c>
      <c r="AB3" s="55" t="s">
        <v>8</v>
      </c>
      <c r="AC3" s="57" t="s">
        <v>10</v>
      </c>
    </row>
    <row r="4" spans="1:29" ht="16.5" customHeight="1" thickTop="1" thickBot="1" x14ac:dyDescent="0.3">
      <c r="A4" s="123" t="s">
        <v>74</v>
      </c>
      <c r="B4" s="126"/>
      <c r="C4" s="127"/>
      <c r="D4" s="127"/>
      <c r="E4" s="128"/>
      <c r="F4" s="63">
        <v>15</v>
      </c>
      <c r="G4" s="64">
        <v>6</v>
      </c>
      <c r="H4" s="65"/>
      <c r="I4" s="80"/>
      <c r="J4" s="63">
        <v>12</v>
      </c>
      <c r="K4" s="66">
        <v>15</v>
      </c>
      <c r="L4" s="65">
        <v>11</v>
      </c>
      <c r="M4" s="81">
        <v>8</v>
      </c>
      <c r="N4" s="63">
        <v>15</v>
      </c>
      <c r="O4" s="66"/>
      <c r="P4" s="65"/>
      <c r="Q4" s="81"/>
      <c r="R4" s="135">
        <f>P5+L5+H5</f>
        <v>6</v>
      </c>
      <c r="S4" s="137">
        <f>R4+R6</f>
        <v>6</v>
      </c>
      <c r="T4" s="140">
        <f>J4+J5+L4+N4+N5+P4+H4+F4+F5</f>
        <v>98</v>
      </c>
      <c r="U4" s="142">
        <f>K5+K4+M4+O5+O4+Q4+I4+G4+G5</f>
        <v>45</v>
      </c>
      <c r="V4" s="149">
        <f>T4+T6</f>
        <v>98</v>
      </c>
      <c r="W4" s="152">
        <f>U4+U6</f>
        <v>45</v>
      </c>
      <c r="X4" s="155" t="s">
        <v>88</v>
      </c>
      <c r="Z4" s="15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6</v>
      </c>
      <c r="AA4" s="12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1</v>
      </c>
      <c r="AB4" s="122">
        <f>Z4/AA4</f>
        <v>6</v>
      </c>
      <c r="AC4" s="144">
        <f>V4/W4</f>
        <v>2.1777777777777776</v>
      </c>
    </row>
    <row r="5" spans="1:29" ht="15.75" customHeight="1" thickBot="1" x14ac:dyDescent="0.3">
      <c r="A5" s="124"/>
      <c r="B5" s="129"/>
      <c r="C5" s="130"/>
      <c r="D5" s="130"/>
      <c r="E5" s="131"/>
      <c r="F5" s="78">
        <v>15</v>
      </c>
      <c r="G5" s="79">
        <v>5</v>
      </c>
      <c r="H5" s="145">
        <f>IF(AND(F4=0,F5=0),0,1)*0+IF(AND(F4&gt;G4,F5&gt;G5),1,0)*2+IF(AND(F4&lt;G4,F5&lt;G5),1,0)*IF(AND(F4=0,F5=0),0,1)+IF(H4&gt;I4,1,0)*2+IF(H4&lt;I4,1,0)*1</f>
        <v>2</v>
      </c>
      <c r="I5" s="146"/>
      <c r="J5" s="78">
        <v>15</v>
      </c>
      <c r="K5" s="79">
        <v>11</v>
      </c>
      <c r="L5" s="145">
        <f>IF(AND(J4=0,J5=0),0,1)*0+IF(AND(J4&gt;K4,J5&gt;K5),1,0)*2+IF(AND(J4&lt;K4,J5&lt;K5),1,0)*IF(AND(J4=0,J5=0),0,1)+IF(L4&gt;M4,1,0)*2+IF(L4&lt;M4,1,0)*1</f>
        <v>2</v>
      </c>
      <c r="M5" s="146"/>
      <c r="N5" s="78">
        <v>15</v>
      </c>
      <c r="O5" s="79"/>
      <c r="P5" s="145">
        <f>IF(AND(N4=0,N5=0),0,1)*0+IF(AND(N4&gt;O4,N5&gt;O5),1,0)*2+IF(AND(N4&lt;O4,N5&lt;O5),1,0)*IF(AND(N4=0,N5=0),0,1)+IF(P4&gt;Q4,1,0)*2+IF(P4&lt;Q4,1,0)*1</f>
        <v>2</v>
      </c>
      <c r="Q5" s="146"/>
      <c r="R5" s="136"/>
      <c r="S5" s="138"/>
      <c r="T5" s="141"/>
      <c r="U5" s="143"/>
      <c r="V5" s="150"/>
      <c r="W5" s="153"/>
      <c r="X5" s="156"/>
      <c r="Z5" s="158"/>
      <c r="AA5" s="122"/>
      <c r="AB5" s="122"/>
      <c r="AC5" s="144"/>
    </row>
    <row r="6" spans="1:29" ht="16.5" customHeight="1" thickTop="1" thickBot="1" x14ac:dyDescent="0.3">
      <c r="A6" s="124"/>
      <c r="B6" s="129"/>
      <c r="C6" s="130"/>
      <c r="D6" s="130"/>
      <c r="E6" s="131"/>
      <c r="F6" s="93"/>
      <c r="G6" s="94"/>
      <c r="H6" s="95"/>
      <c r="I6" s="96"/>
      <c r="J6" s="93"/>
      <c r="K6" s="94"/>
      <c r="L6" s="95"/>
      <c r="M6" s="97"/>
      <c r="N6" s="93"/>
      <c r="O6" s="94"/>
      <c r="P6" s="84"/>
      <c r="Q6" s="81"/>
      <c r="R6" s="135">
        <f>P7+L7+H7</f>
        <v>0</v>
      </c>
      <c r="S6" s="138"/>
      <c r="T6" s="140">
        <f>J6+J7+L6+N6+N7+P6+H6+F6+F7</f>
        <v>0</v>
      </c>
      <c r="U6" s="142">
        <f>K7+K6+M6+O7+O6+Q6+I6+G6+G7</f>
        <v>0</v>
      </c>
      <c r="V6" s="150"/>
      <c r="W6" s="153"/>
      <c r="X6" s="156"/>
      <c r="Z6" s="158"/>
      <c r="AA6" s="122"/>
      <c r="AB6" s="122"/>
      <c r="AC6" s="144"/>
    </row>
    <row r="7" spans="1:29" ht="15.75" customHeight="1" thickBot="1" x14ac:dyDescent="0.3">
      <c r="A7" s="125"/>
      <c r="B7" s="132"/>
      <c r="C7" s="133"/>
      <c r="D7" s="133"/>
      <c r="E7" s="134"/>
      <c r="F7" s="96"/>
      <c r="G7" s="98"/>
      <c r="H7" s="186">
        <f>IF(AND(F6=0,F7=0),0,1)*0+IF(AND(F6&gt;G6,F7&gt;G7),1,0)*2+IF(AND(F6&lt;G6,F7&lt;G7),1,0)*IF(AND(F6=0,F7=0),0,1)+IF(H6&gt;I6,1,0)*2+IF(H6&lt;I6,1,0)*1</f>
        <v>0</v>
      </c>
      <c r="I7" s="186"/>
      <c r="J7" s="99"/>
      <c r="K7" s="98"/>
      <c r="L7" s="187">
        <f>IF(AND(J6=0,J7=0),0,1)*0+IF(AND(J6&gt;K6,J7&gt;K7),1,0)*2+IF(AND(J6&lt;K6,J7&lt;K7),1,0)*IF(AND(J6=0,J7=0),0,1)+IF(L6&gt;M6,1,0)*2+IF(L6&lt;M6,1,0)*1</f>
        <v>0</v>
      </c>
      <c r="M7" s="187"/>
      <c r="N7" s="100"/>
      <c r="O7" s="98"/>
      <c r="P7" s="147">
        <f>IF(AND(N6=0,N7=0),0,1)*0+IF(AND(N6&gt;O6,N7&gt;O7),1,0)*2+IF(AND(N6&lt;O6,N7&lt;O7),1,0)*IF(AND(N6=0,N7=0),0,1)+IF(P6&gt;Q6,1,0)*2+IF(P6&lt;Q6,1,0)*1</f>
        <v>0</v>
      </c>
      <c r="Q7" s="148"/>
      <c r="R7" s="136"/>
      <c r="S7" s="139"/>
      <c r="T7" s="141"/>
      <c r="U7" s="143"/>
      <c r="V7" s="151"/>
      <c r="W7" s="154"/>
      <c r="X7" s="157"/>
      <c r="Z7" s="158"/>
      <c r="AA7" s="122"/>
      <c r="AB7" s="122"/>
      <c r="AC7" s="144"/>
    </row>
    <row r="8" spans="1:29" ht="16.5" customHeight="1" thickTop="1" thickBot="1" x14ac:dyDescent="0.3">
      <c r="A8" s="123" t="s">
        <v>75</v>
      </c>
      <c r="B8" s="3">
        <f>G4</f>
        <v>6</v>
      </c>
      <c r="C8" s="4">
        <f>F4</f>
        <v>15</v>
      </c>
      <c r="D8" s="5">
        <f>I4</f>
        <v>0</v>
      </c>
      <c r="E8" s="6">
        <f>H4</f>
        <v>0</v>
      </c>
      <c r="F8" s="188"/>
      <c r="G8" s="188"/>
      <c r="H8" s="188"/>
      <c r="I8" s="188"/>
      <c r="J8" s="101">
        <v>4</v>
      </c>
      <c r="K8" s="102">
        <v>15</v>
      </c>
      <c r="L8" s="103"/>
      <c r="M8" s="104"/>
      <c r="N8" s="105">
        <v>15</v>
      </c>
      <c r="O8" s="106"/>
      <c r="P8" s="88"/>
      <c r="Q8" s="72"/>
      <c r="R8" s="135">
        <f>P9+L9+D9</f>
        <v>4</v>
      </c>
      <c r="S8" s="137">
        <f>R8+R10</f>
        <v>4</v>
      </c>
      <c r="T8" s="140">
        <f>J8+J9+L8+N8+N9+P8+D8+B8+B9</f>
        <v>52</v>
      </c>
      <c r="U8" s="142">
        <f>K9+K8+M8+O9+O8+Q8+E8+C8+C9</f>
        <v>60</v>
      </c>
      <c r="V8" s="140">
        <f>T8+T10</f>
        <v>52</v>
      </c>
      <c r="W8" s="142">
        <f>U8+U10</f>
        <v>60</v>
      </c>
      <c r="X8" s="155" t="s">
        <v>90</v>
      </c>
      <c r="Z8" s="15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2</v>
      </c>
      <c r="AA8" s="12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4</v>
      </c>
      <c r="AB8" s="122">
        <f t="shared" ref="AB8" si="0">Z8/AA8</f>
        <v>0.5</v>
      </c>
      <c r="AC8" s="144">
        <f t="shared" ref="AC8" si="1">V8/W8</f>
        <v>0.8666666666666667</v>
      </c>
    </row>
    <row r="9" spans="1:29" ht="15.75" customHeight="1" thickTop="1" thickBot="1" x14ac:dyDescent="0.3">
      <c r="A9" s="124"/>
      <c r="B9" s="11">
        <f>G5</f>
        <v>5</v>
      </c>
      <c r="C9" s="12">
        <f>F5</f>
        <v>15</v>
      </c>
      <c r="D9" s="145">
        <f>IF(AND(B8=0,B9=0),0,1)*0+IF(AND(B8&gt;C8,B9&gt;C9),1,0)*2+IF(AND(B8&lt;C8,B9&lt;C9),1,0)*IF(AND(B8=0,B9=0),0,1)+IF(D8&gt;E8,1,0)*2+IF(D8&lt;E8,1,0)*1</f>
        <v>1</v>
      </c>
      <c r="E9" s="146"/>
      <c r="F9" s="188"/>
      <c r="G9" s="188"/>
      <c r="H9" s="188"/>
      <c r="I9" s="188"/>
      <c r="J9" s="107">
        <v>7</v>
      </c>
      <c r="K9" s="108">
        <v>15</v>
      </c>
      <c r="L9" s="186">
        <f>IF(AND(J8=0,J9=0),0,1)*0+IF(AND(J8&gt;K8,J9&gt;K9),1,0)*2+IF(AND(J8&lt;K8,J9&lt;K9),1,0)*IF(AND(J8=0,J9=0),0,1)+IF(L8&gt;M8,1,0)*2+IF(L8&lt;M8,1,0)*1</f>
        <v>1</v>
      </c>
      <c r="M9" s="186"/>
      <c r="N9" s="107">
        <v>15</v>
      </c>
      <c r="O9" s="108"/>
      <c r="P9" s="145">
        <f>IF(AND(N8=0,N9=0),0,1)*0+IF(AND(N8&gt;O8,N9&gt;O9),1,0)*2+IF(AND(N8&lt;O8,N9&lt;O9),1,0)*IF(AND(N8=0,N9=0),0,1)+IF(P8&gt;Q8,1,0)*2+IF(P8&lt;Q8,1,0)*1</f>
        <v>2</v>
      </c>
      <c r="Q9" s="146"/>
      <c r="R9" s="136"/>
      <c r="S9" s="138"/>
      <c r="T9" s="141"/>
      <c r="U9" s="143"/>
      <c r="V9" s="168"/>
      <c r="W9" s="170"/>
      <c r="X9" s="156"/>
      <c r="Z9" s="158"/>
      <c r="AA9" s="122"/>
      <c r="AB9" s="122"/>
      <c r="AC9" s="144"/>
    </row>
    <row r="10" spans="1:29" ht="16.5" customHeight="1" thickTop="1" thickBot="1" x14ac:dyDescent="0.3">
      <c r="A10" s="124"/>
      <c r="B10" s="15">
        <f>G6</f>
        <v>0</v>
      </c>
      <c r="C10" s="16">
        <f>F6</f>
        <v>0</v>
      </c>
      <c r="D10" s="17">
        <f>I6</f>
        <v>0</v>
      </c>
      <c r="E10" s="18">
        <f>H6</f>
        <v>0</v>
      </c>
      <c r="F10" s="188"/>
      <c r="G10" s="188"/>
      <c r="H10" s="188"/>
      <c r="I10" s="188"/>
      <c r="J10" s="109"/>
      <c r="K10" s="110"/>
      <c r="L10" s="111"/>
      <c r="M10" s="104"/>
      <c r="N10" s="109"/>
      <c r="O10" s="110"/>
      <c r="P10" s="75"/>
      <c r="Q10" s="72"/>
      <c r="R10" s="135">
        <f>P11+L11+D11</f>
        <v>0</v>
      </c>
      <c r="S10" s="138"/>
      <c r="T10" s="140">
        <f>J10+J11+L10+N10+N11+P10+D10+B10+B11</f>
        <v>0</v>
      </c>
      <c r="U10" s="142">
        <f>K11+K10+M10+O11+O10+Q10+E10+C10+C11</f>
        <v>0</v>
      </c>
      <c r="V10" s="168"/>
      <c r="W10" s="170"/>
      <c r="X10" s="156"/>
      <c r="Z10" s="158"/>
      <c r="AA10" s="122"/>
      <c r="AB10" s="122"/>
      <c r="AC10" s="144"/>
    </row>
    <row r="11" spans="1:29" ht="15.75" customHeight="1" thickTop="1" thickBot="1" x14ac:dyDescent="0.3">
      <c r="A11" s="125"/>
      <c r="B11" s="19">
        <f>G7</f>
        <v>0</v>
      </c>
      <c r="C11" s="20">
        <f>F7</f>
        <v>0</v>
      </c>
      <c r="D11" s="145">
        <f>IF(AND(B10=0,B11=0),0,1)*0+IF(AND(B10&gt;C10,B11&gt;C11),1,0)*2+IF(AND(B10&lt;C10,B11&lt;C11),1,0)*IF(AND(B10=0,B11=0),0,1)+IF(D10&gt;E10,1,0)*2+IF(D10&lt;E10,1,0)*1</f>
        <v>0</v>
      </c>
      <c r="E11" s="146"/>
      <c r="F11" s="188"/>
      <c r="G11" s="188"/>
      <c r="H11" s="188"/>
      <c r="I11" s="188"/>
      <c r="J11" s="112"/>
      <c r="K11" s="113"/>
      <c r="L11" s="186">
        <f>IF(AND(J10=0,J11=0),0,1)*0+IF(AND(J10&gt;K10,J11&gt;K11),1,0)*2+IF(AND(J10&lt;K10,J11&lt;K11),1,0)*IF(AND(J10=0,J11=0),0,1)+IF(L10&gt;M10,1,0)*2+IF(L10&lt;M10,1,0)*1</f>
        <v>0</v>
      </c>
      <c r="M11" s="186"/>
      <c r="N11" s="112"/>
      <c r="O11" s="113"/>
      <c r="P11" s="147">
        <f>IF(AND(N10=0,N11=0),0,1)*0+IF(AND(N10&gt;O10,N11&gt;O11),1,0)*2+IF(AND(N10&lt;O10,N11&lt;O11),1,0)*IF(AND(N10=0,N11=0),0,1)+IF(P10&gt;Q10,1,0)*2+IF(P10&lt;Q10,1,0)*1</f>
        <v>0</v>
      </c>
      <c r="Q11" s="148"/>
      <c r="R11" s="136"/>
      <c r="S11" s="139"/>
      <c r="T11" s="141"/>
      <c r="U11" s="143"/>
      <c r="V11" s="169"/>
      <c r="W11" s="171"/>
      <c r="X11" s="157"/>
      <c r="Z11" s="158"/>
      <c r="AA11" s="122"/>
      <c r="AB11" s="122"/>
      <c r="AC11" s="144"/>
    </row>
    <row r="12" spans="1:29" ht="16.5" customHeight="1" thickTop="1" thickBot="1" x14ac:dyDescent="0.3">
      <c r="A12" s="123" t="s">
        <v>76</v>
      </c>
      <c r="B12" s="58">
        <f>K4</f>
        <v>15</v>
      </c>
      <c r="C12" s="21">
        <f>J4</f>
        <v>12</v>
      </c>
      <c r="D12" s="22">
        <f>M4</f>
        <v>8</v>
      </c>
      <c r="E12" s="23">
        <f>L4</f>
        <v>11</v>
      </c>
      <c r="F12" s="24">
        <f>K8</f>
        <v>15</v>
      </c>
      <c r="G12" s="25">
        <f>J8</f>
        <v>4</v>
      </c>
      <c r="H12" s="26">
        <f>M8</f>
        <v>0</v>
      </c>
      <c r="I12" s="27">
        <f>L8</f>
        <v>0</v>
      </c>
      <c r="J12" s="159"/>
      <c r="K12" s="160"/>
      <c r="L12" s="160"/>
      <c r="M12" s="161"/>
      <c r="N12" s="60">
        <v>15</v>
      </c>
      <c r="O12" s="59"/>
      <c r="P12" s="88"/>
      <c r="Q12" s="72"/>
      <c r="R12" s="135">
        <f>P13+H13+D13</f>
        <v>5</v>
      </c>
      <c r="S12" s="137">
        <f t="shared" ref="S12" si="2">R12+R14</f>
        <v>5</v>
      </c>
      <c r="T12" s="140">
        <f>H12+F12+F13+D12+B12+B13+N12+N13+P12</f>
        <v>94</v>
      </c>
      <c r="U12" s="142">
        <f>I12+G12+G13+E12+C12+C13+O13+O12+Q12</f>
        <v>49</v>
      </c>
      <c r="V12" s="140">
        <f>T12+T14</f>
        <v>94</v>
      </c>
      <c r="W12" s="142">
        <f>U12+U14</f>
        <v>49</v>
      </c>
      <c r="X12" s="155" t="s">
        <v>89</v>
      </c>
      <c r="Z12" s="15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5</v>
      </c>
      <c r="AA12" s="12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2</v>
      </c>
      <c r="AB12" s="122">
        <f t="shared" ref="AB12" si="3">Z12/AA12</f>
        <v>2.5</v>
      </c>
      <c r="AC12" s="144">
        <f t="shared" ref="AC12" si="4">V12/W12</f>
        <v>1.9183673469387754</v>
      </c>
    </row>
    <row r="13" spans="1:29" ht="15.75" customHeight="1" thickBot="1" x14ac:dyDescent="0.3">
      <c r="A13" s="124"/>
      <c r="B13" s="28">
        <f>K5</f>
        <v>11</v>
      </c>
      <c r="C13" s="29">
        <f>J5</f>
        <v>15</v>
      </c>
      <c r="D13" s="145">
        <f>IF(AND(B12=0,B13=0),0,1)*0+IF(AND(B12&gt;C12,B13&gt;C13),1,0)*2+IF(AND(B12&lt;C12,B13&lt;C13),1,0)*IF(AND(B12=0,B13=0),0,1)+IF(D12&gt;E12,1,0)*2+IF(D12&lt;E12,1,0)*1</f>
        <v>1</v>
      </c>
      <c r="E13" s="146"/>
      <c r="F13" s="30">
        <f>K9</f>
        <v>15</v>
      </c>
      <c r="G13" s="31">
        <f>J9</f>
        <v>7</v>
      </c>
      <c r="H13" s="145">
        <f>IF(AND(F12=0,F13=0),0,1)*0+IF(AND(F12&gt;G12,F13&gt;G13),1,0)*2+IF(AND(F12&lt;G12,F13&lt;G13),1,0)*IF(AND(F12=0,F13=0),0,1)+IF(H12&gt;I12,1,0)*2+IF(H12&lt;I12,1,0)*1</f>
        <v>2</v>
      </c>
      <c r="I13" s="146"/>
      <c r="J13" s="162"/>
      <c r="K13" s="163"/>
      <c r="L13" s="163"/>
      <c r="M13" s="164"/>
      <c r="N13" s="61">
        <v>15</v>
      </c>
      <c r="O13" s="62"/>
      <c r="P13" s="145">
        <f>IF(AND(N12=0,N13=0),0,1)*0+IF(AND(N12&gt;O12,N13&gt;O13),1,0)*2+IF(AND(N12&lt;O12,N13&lt;O13),1,0)*IF(AND(N12=0,N13=0),0,1)+IF(P12&gt;Q12,1,0)*2+IF(P12&lt;Q12,1,0)*1</f>
        <v>2</v>
      </c>
      <c r="Q13" s="146"/>
      <c r="R13" s="136"/>
      <c r="S13" s="138"/>
      <c r="T13" s="141"/>
      <c r="U13" s="143"/>
      <c r="V13" s="168"/>
      <c r="W13" s="170"/>
      <c r="X13" s="156"/>
      <c r="Z13" s="158"/>
      <c r="AA13" s="122"/>
      <c r="AB13" s="122"/>
      <c r="AC13" s="144"/>
    </row>
    <row r="14" spans="1:29" ht="16.5" customHeight="1" thickTop="1" thickBot="1" x14ac:dyDescent="0.3">
      <c r="A14" s="124"/>
      <c r="B14" s="32">
        <f>K6</f>
        <v>0</v>
      </c>
      <c r="C14" s="33">
        <f>J6</f>
        <v>0</v>
      </c>
      <c r="D14" s="34">
        <f>M6</f>
        <v>0</v>
      </c>
      <c r="E14" s="23">
        <f>L6</f>
        <v>0</v>
      </c>
      <c r="F14" s="35">
        <f>K10</f>
        <v>0</v>
      </c>
      <c r="G14" s="36">
        <f>J10</f>
        <v>0</v>
      </c>
      <c r="H14" s="37">
        <f>M10</f>
        <v>0</v>
      </c>
      <c r="I14" s="27">
        <f>L10</f>
        <v>0</v>
      </c>
      <c r="J14" s="162"/>
      <c r="K14" s="163"/>
      <c r="L14" s="163"/>
      <c r="M14" s="164"/>
      <c r="N14" s="109"/>
      <c r="O14" s="110"/>
      <c r="P14" s="75"/>
      <c r="Q14" s="72"/>
      <c r="R14" s="135">
        <f>P15+H15+D15</f>
        <v>0</v>
      </c>
      <c r="S14" s="138"/>
      <c r="T14" s="140">
        <f>H14+F14+F15+D14+B14+B15+N14+N15+P14</f>
        <v>0</v>
      </c>
      <c r="U14" s="142">
        <f>I14+G14+G15+E14+C14+C15+O15+O14+Q14</f>
        <v>0</v>
      </c>
      <c r="V14" s="168"/>
      <c r="W14" s="170"/>
      <c r="X14" s="156"/>
      <c r="Z14" s="158"/>
      <c r="AA14" s="122"/>
      <c r="AB14" s="122"/>
      <c r="AC14" s="144"/>
    </row>
    <row r="15" spans="1:29" ht="15.75" customHeight="1" thickBot="1" x14ac:dyDescent="0.3">
      <c r="A15" s="125"/>
      <c r="B15" s="38">
        <f>K7</f>
        <v>0</v>
      </c>
      <c r="C15" s="39">
        <f>J7</f>
        <v>0</v>
      </c>
      <c r="D15" s="145">
        <f>IF(AND(B14=0,B15=0),0,1)*0+IF(AND(B14&gt;C14,B15&gt;C15),1,0)*2+IF(AND(B14&lt;C14,B15&lt;C15),1,0)*IF(AND(B14=0,B15=0),0,1)+IF(D14&gt;E14,1,0)*2+IF(D14&lt;E14,1,0)*1</f>
        <v>0</v>
      </c>
      <c r="E15" s="146"/>
      <c r="F15" s="77">
        <f>K11</f>
        <v>0</v>
      </c>
      <c r="G15" s="40">
        <f>J11</f>
        <v>0</v>
      </c>
      <c r="H15" s="145">
        <f>IF(AND(F14=0,F15=0),0,1)*0+IF(AND(F14&gt;G14,F15&gt;G15),1,0)*2+IF(AND(F14&lt;G14,F15&lt;G15),1,0)*IF(AND(F14=0,F15=0),0,1)+IF(H14&gt;I14,1,0)*2+IF(H14&lt;I14,1,0)*1</f>
        <v>0</v>
      </c>
      <c r="I15" s="146"/>
      <c r="J15" s="165"/>
      <c r="K15" s="166"/>
      <c r="L15" s="166"/>
      <c r="M15" s="167"/>
      <c r="N15" s="112"/>
      <c r="O15" s="113"/>
      <c r="P15" s="145">
        <f>IF(AND(N14=0,N15=0),0,1)*0+IF(AND(N14&gt;O14,N15&gt;O15),1,0)*2+IF(AND(N14&lt;O14,N15&lt;O15),1,0)*IF(AND(N14=0,N15=0),0,1)+IF(P14&gt;Q14,1,0)*2+IF(P14&lt;Q14,1,0)*1</f>
        <v>0</v>
      </c>
      <c r="Q15" s="146"/>
      <c r="R15" s="136"/>
      <c r="S15" s="139"/>
      <c r="T15" s="141"/>
      <c r="U15" s="143"/>
      <c r="V15" s="169"/>
      <c r="W15" s="171"/>
      <c r="X15" s="157"/>
      <c r="Z15" s="158"/>
      <c r="AA15" s="122"/>
      <c r="AB15" s="122"/>
      <c r="AC15" s="144"/>
    </row>
    <row r="16" spans="1:29" ht="16.5" customHeight="1" thickTop="1" thickBot="1" x14ac:dyDescent="0.3">
      <c r="A16" s="123" t="s">
        <v>23</v>
      </c>
      <c r="B16" s="58">
        <f>O4</f>
        <v>0</v>
      </c>
      <c r="C16" s="21">
        <f>N4</f>
        <v>15</v>
      </c>
      <c r="D16" s="22">
        <f>Q4</f>
        <v>0</v>
      </c>
      <c r="E16" s="23">
        <f>P4</f>
        <v>0</v>
      </c>
      <c r="F16" s="24">
        <f>O8</f>
        <v>0</v>
      </c>
      <c r="G16" s="25">
        <f>N8</f>
        <v>15</v>
      </c>
      <c r="H16" s="26">
        <f>Q8</f>
        <v>0</v>
      </c>
      <c r="I16" s="27">
        <f>P8</f>
        <v>0</v>
      </c>
      <c r="J16" s="60">
        <f>O12</f>
        <v>0</v>
      </c>
      <c r="K16" s="59">
        <f>N12</f>
        <v>15</v>
      </c>
      <c r="L16" s="9">
        <f>Q12</f>
        <v>0</v>
      </c>
      <c r="M16" s="72">
        <f>P12</f>
        <v>0</v>
      </c>
      <c r="N16" s="159"/>
      <c r="O16" s="160"/>
      <c r="P16" s="160"/>
      <c r="Q16" s="161"/>
      <c r="R16" s="135">
        <f>H17+D17+L17</f>
        <v>0</v>
      </c>
      <c r="S16" s="137">
        <f>R16+R18</f>
        <v>0</v>
      </c>
      <c r="T16" s="140">
        <f>J16+J17+L16+B16+B17+D16+F16+F17+H16</f>
        <v>0</v>
      </c>
      <c r="U16" s="142">
        <f>K17+K16+M16+C17+C16+E16+I16+G16+G17</f>
        <v>90</v>
      </c>
      <c r="V16" s="140">
        <f>T16+T18</f>
        <v>0</v>
      </c>
      <c r="W16" s="142">
        <f>U16+U18</f>
        <v>90</v>
      </c>
      <c r="X16" s="155" t="s">
        <v>91</v>
      </c>
      <c r="Z16" s="15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12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6</v>
      </c>
      <c r="AB16" s="122">
        <f t="shared" ref="AB16" si="5">Z16/AA16</f>
        <v>0</v>
      </c>
      <c r="AC16" s="144">
        <f t="shared" ref="AC16" si="6">V16/W16</f>
        <v>0</v>
      </c>
    </row>
    <row r="17" spans="1:29" ht="15.75" customHeight="1" thickBot="1" x14ac:dyDescent="0.3">
      <c r="A17" s="124"/>
      <c r="B17" s="28">
        <f>O5</f>
        <v>0</v>
      </c>
      <c r="C17" s="29">
        <f>N5</f>
        <v>15</v>
      </c>
      <c r="D17" s="145">
        <f>IF(AND(B16=0,B17=0),0,1)*0+IF(AND(B16&gt;C16,B17&gt;C17),1,0)*2+IF(AND(B16&lt;C16,B17&lt;C17),1,0)*IF(AND(B16=0,B17=0),0,1)+IF(D16&gt;E16,1,0)*2+IF(D16&lt;E16,1,0)*1</f>
        <v>0</v>
      </c>
      <c r="E17" s="146"/>
      <c r="F17" s="62">
        <f>O9</f>
        <v>0</v>
      </c>
      <c r="G17" s="31">
        <f>N9</f>
        <v>15</v>
      </c>
      <c r="H17" s="145">
        <f>IF(AND(F16=0,F17=0),0,1)*0+IF(AND(F16&gt;G16,F17&gt;G17),1,0)*2+IF(AND(F16&lt;G16,F17&lt;G17),1,0)*IF(AND(F16=0,F17=0),0,1)+IF(H16&gt;I16,1,0)*2+IF(H16&lt;I16,1,0)*1</f>
        <v>0</v>
      </c>
      <c r="I17" s="146"/>
      <c r="J17" s="61">
        <f>O13</f>
        <v>0</v>
      </c>
      <c r="K17" s="62">
        <f>N13</f>
        <v>15</v>
      </c>
      <c r="L17" s="145">
        <f>IF(AND(J16=0,J17=0),0,1)*0+IF(AND(J16&gt;K16,J17&gt;K17),1,0)*2+IF(AND(J16&lt;K16,J17&lt;K17),1,0)*IF(AND(J16=0,J17=0),0,1)+IF(L16&gt;M16,1,0)*2+IF(L16&lt;M16,1,0)*1</f>
        <v>0</v>
      </c>
      <c r="M17" s="146"/>
      <c r="N17" s="162"/>
      <c r="O17" s="163"/>
      <c r="P17" s="163"/>
      <c r="Q17" s="164"/>
      <c r="R17" s="136"/>
      <c r="S17" s="138"/>
      <c r="T17" s="141"/>
      <c r="U17" s="143"/>
      <c r="V17" s="168"/>
      <c r="W17" s="170"/>
      <c r="X17" s="156"/>
      <c r="Z17" s="158"/>
      <c r="AA17" s="122"/>
      <c r="AB17" s="122"/>
      <c r="AC17" s="144"/>
    </row>
    <row r="18" spans="1:29" ht="16.5" customHeight="1" thickTop="1" thickBot="1" x14ac:dyDescent="0.3">
      <c r="A18" s="124"/>
      <c r="B18" s="32">
        <f>O6</f>
        <v>0</v>
      </c>
      <c r="C18" s="33">
        <f>N6</f>
        <v>0</v>
      </c>
      <c r="D18" s="34">
        <f>Q6</f>
        <v>0</v>
      </c>
      <c r="E18" s="23">
        <f>P6</f>
        <v>0</v>
      </c>
      <c r="F18" s="35">
        <f>O10</f>
        <v>0</v>
      </c>
      <c r="G18" s="36">
        <f>N10</f>
        <v>0</v>
      </c>
      <c r="H18" s="37">
        <f>Q10</f>
        <v>0</v>
      </c>
      <c r="I18" s="27">
        <f>P10</f>
        <v>0</v>
      </c>
      <c r="J18" s="73">
        <f>O14</f>
        <v>0</v>
      </c>
      <c r="K18" s="74">
        <f>N14</f>
        <v>0</v>
      </c>
      <c r="L18" s="75">
        <f>Q14</f>
        <v>0</v>
      </c>
      <c r="M18" s="72">
        <f>P14</f>
        <v>0</v>
      </c>
      <c r="N18" s="162"/>
      <c r="O18" s="163"/>
      <c r="P18" s="163"/>
      <c r="Q18" s="164"/>
      <c r="R18" s="135">
        <f>H19+D19+L19</f>
        <v>0</v>
      </c>
      <c r="S18" s="138"/>
      <c r="T18" s="140">
        <f>J18+J19+L18+B18+B19+D18+F18+F19+H18</f>
        <v>0</v>
      </c>
      <c r="U18" s="142">
        <f>K19+K18+M18+C19+C18+E18+I18+G18+G19</f>
        <v>0</v>
      </c>
      <c r="V18" s="168"/>
      <c r="W18" s="170"/>
      <c r="X18" s="156"/>
      <c r="Z18" s="158"/>
      <c r="AA18" s="122"/>
      <c r="AB18" s="122"/>
      <c r="AC18" s="144"/>
    </row>
    <row r="19" spans="1:29" ht="15.75" customHeight="1" thickBot="1" x14ac:dyDescent="0.3">
      <c r="A19" s="172"/>
      <c r="B19" s="41">
        <f>O7</f>
        <v>0</v>
      </c>
      <c r="C19" s="42">
        <f>N7</f>
        <v>0</v>
      </c>
      <c r="D19" s="181">
        <f>IF(AND(B18=0,B19=0),0,1)*0+IF(AND(B18&gt;C18,B19&gt;C19),1,0)*2+IF(AND(B18&lt;C18,B19&lt;C19),1,0)*IF(AND(B18=0,B19=0),0,1)+IF(D18&gt;E18,1,0)*2+IF(D18&lt;E18,1,0)*1</f>
        <v>0</v>
      </c>
      <c r="E19" s="182"/>
      <c r="F19" s="43">
        <f>O11</f>
        <v>0</v>
      </c>
      <c r="G19" s="44">
        <f>N11</f>
        <v>0</v>
      </c>
      <c r="H19" s="181">
        <f>IF(AND(F18=0,F19=0),0,1)*0+IF(AND(F18&gt;G18,F19&gt;G19),1,0)*2+IF(AND(F18&lt;G18,F19&lt;G19),1,0)*IF(AND(F18=0,F19=0),0,1)+IF(H18&gt;I18,1,0)*2+IF(H18&lt;I18,1,0)*1</f>
        <v>0</v>
      </c>
      <c r="I19" s="182"/>
      <c r="J19" s="45">
        <f>O15</f>
        <v>0</v>
      </c>
      <c r="K19" s="43">
        <f>N15</f>
        <v>0</v>
      </c>
      <c r="L19" s="181">
        <f>IF(AND(J18=0,J19=0),0,1)*0+IF(AND(J18&gt;K18,J19&gt;K19),1,0)*2+IF(AND(J18&lt;K18,J19&lt;K19),1,0)*IF(AND(J18=0,J19=0),0,1)+IF(L18&gt;M18,1,0)*2+IF(L18&lt;M18,1,0)*1</f>
        <v>0</v>
      </c>
      <c r="M19" s="182"/>
      <c r="N19" s="173"/>
      <c r="O19" s="174"/>
      <c r="P19" s="174"/>
      <c r="Q19" s="175"/>
      <c r="R19" s="178"/>
      <c r="S19" s="176"/>
      <c r="T19" s="179"/>
      <c r="U19" s="180"/>
      <c r="V19" s="179"/>
      <c r="W19" s="180"/>
      <c r="X19" s="183"/>
      <c r="Z19" s="184"/>
      <c r="AA19" s="185"/>
      <c r="AB19" s="185"/>
      <c r="AC19" s="177"/>
    </row>
    <row r="20" spans="1:29" ht="15.75" thickTop="1" x14ac:dyDescent="0.25"/>
    <row r="22" spans="1:29" x14ac:dyDescent="0.25">
      <c r="A22" t="s">
        <v>5</v>
      </c>
    </row>
  </sheetData>
  <mergeCells count="96">
    <mergeCell ref="A1:X1"/>
    <mergeCell ref="B3:E3"/>
    <mergeCell ref="F3:I3"/>
    <mergeCell ref="J3:M3"/>
    <mergeCell ref="N3:Q3"/>
    <mergeCell ref="R3:S3"/>
    <mergeCell ref="T3:U3"/>
    <mergeCell ref="V3:W3"/>
    <mergeCell ref="AB4:AB7"/>
    <mergeCell ref="A4:A7"/>
    <mergeCell ref="B4:E7"/>
    <mergeCell ref="R4:R5"/>
    <mergeCell ref="S4:S7"/>
    <mergeCell ref="T4:T5"/>
    <mergeCell ref="U4:U5"/>
    <mergeCell ref="U8:U9"/>
    <mergeCell ref="AC4:AC7"/>
    <mergeCell ref="H5:I5"/>
    <mergeCell ref="L5:M5"/>
    <mergeCell ref="P5:Q5"/>
    <mergeCell ref="R6:R7"/>
    <mergeCell ref="T6:T7"/>
    <mergeCell ref="U6:U7"/>
    <mergeCell ref="H7:I7"/>
    <mergeCell ref="L7:M7"/>
    <mergeCell ref="P7:Q7"/>
    <mergeCell ref="V4:V7"/>
    <mergeCell ref="W4:W7"/>
    <mergeCell ref="X4:X7"/>
    <mergeCell ref="Z4:Z7"/>
    <mergeCell ref="AA4:AA7"/>
    <mergeCell ref="A8:A11"/>
    <mergeCell ref="F8:I11"/>
    <mergeCell ref="R8:R9"/>
    <mergeCell ref="S8:S11"/>
    <mergeCell ref="T8:T9"/>
    <mergeCell ref="AC8:AC11"/>
    <mergeCell ref="D9:E9"/>
    <mergeCell ref="L9:M9"/>
    <mergeCell ref="P9:Q9"/>
    <mergeCell ref="R10:R11"/>
    <mergeCell ref="T10:T11"/>
    <mergeCell ref="U10:U11"/>
    <mergeCell ref="D11:E11"/>
    <mergeCell ref="L11:M11"/>
    <mergeCell ref="P11:Q11"/>
    <mergeCell ref="V8:V11"/>
    <mergeCell ref="W8:W11"/>
    <mergeCell ref="X8:X11"/>
    <mergeCell ref="Z8:Z11"/>
    <mergeCell ref="AA8:AA11"/>
    <mergeCell ref="AB8:AB11"/>
    <mergeCell ref="AB12:AB15"/>
    <mergeCell ref="A12:A15"/>
    <mergeCell ref="J12:M15"/>
    <mergeCell ref="R12:R13"/>
    <mergeCell ref="S12:S15"/>
    <mergeCell ref="T12:T13"/>
    <mergeCell ref="U12:U13"/>
    <mergeCell ref="U16:U17"/>
    <mergeCell ref="AC12:AC15"/>
    <mergeCell ref="D13:E13"/>
    <mergeCell ref="H13:I13"/>
    <mergeCell ref="P13:Q13"/>
    <mergeCell ref="R14:R15"/>
    <mergeCell ref="T14:T15"/>
    <mergeCell ref="U14:U15"/>
    <mergeCell ref="D15:E15"/>
    <mergeCell ref="H15:I15"/>
    <mergeCell ref="P15:Q15"/>
    <mergeCell ref="V12:V15"/>
    <mergeCell ref="W12:W15"/>
    <mergeCell ref="X12:X15"/>
    <mergeCell ref="Z12:Z15"/>
    <mergeCell ref="AA12:AA15"/>
    <mergeCell ref="A16:A19"/>
    <mergeCell ref="N16:Q19"/>
    <mergeCell ref="R16:R17"/>
    <mergeCell ref="S16:S19"/>
    <mergeCell ref="T16:T17"/>
    <mergeCell ref="AC16:AC19"/>
    <mergeCell ref="D17:E17"/>
    <mergeCell ref="H17:I17"/>
    <mergeCell ref="L17:M17"/>
    <mergeCell ref="R18:R19"/>
    <mergeCell ref="T18:T19"/>
    <mergeCell ref="U18:U19"/>
    <mergeCell ref="D19:E19"/>
    <mergeCell ref="H19:I19"/>
    <mergeCell ref="L19:M19"/>
    <mergeCell ref="V16:V19"/>
    <mergeCell ref="W16:W19"/>
    <mergeCell ref="X16:X19"/>
    <mergeCell ref="Z16:Z19"/>
    <mergeCell ref="AA16:AA19"/>
    <mergeCell ref="AB16:AB1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showZeros="0" tabSelected="1" workbookViewId="0">
      <selection activeCell="T33" sqref="T33"/>
    </sheetView>
  </sheetViews>
  <sheetFormatPr defaultRowHeight="15" x14ac:dyDescent="0.25"/>
  <cols>
    <col min="1" max="1" width="19.140625" customWidth="1"/>
    <col min="2" max="17" width="3.85546875" customWidth="1"/>
    <col min="18" max="18" width="4.28515625" customWidth="1"/>
    <col min="19" max="19" width="4.42578125" customWidth="1"/>
    <col min="20" max="21" width="4.28515625" customWidth="1"/>
    <col min="22" max="22" width="4.85546875" customWidth="1"/>
    <col min="23" max="23" width="4.5703125" customWidth="1"/>
    <col min="24" max="24" width="8.42578125" customWidth="1"/>
    <col min="25" max="25" width="25.7109375" customWidth="1"/>
    <col min="26" max="26" width="8.85546875" customWidth="1"/>
    <col min="27" max="27" width="9.5703125" customWidth="1"/>
    <col min="28" max="28" width="9" customWidth="1"/>
    <col min="29" max="29" width="9.140625" customWidth="1"/>
    <col min="31" max="31" width="10.28515625" customWidth="1"/>
  </cols>
  <sheetData>
    <row r="1" spans="1:29" ht="34.5" customHeight="1" x14ac:dyDescent="0.25">
      <c r="A1" s="114" t="s">
        <v>77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</row>
    <row r="2" spans="1:29" ht="16.5" customHeight="1" thickBot="1" x14ac:dyDescent="0.3"/>
    <row r="3" spans="1:29" ht="60" customHeight="1" thickTop="1" thickBot="1" x14ac:dyDescent="0.3">
      <c r="A3" s="1" t="s">
        <v>0</v>
      </c>
      <c r="B3" s="115">
        <v>1</v>
      </c>
      <c r="C3" s="116"/>
      <c r="D3" s="116"/>
      <c r="E3" s="117"/>
      <c r="F3" s="115">
        <v>2</v>
      </c>
      <c r="G3" s="116"/>
      <c r="H3" s="116"/>
      <c r="I3" s="117"/>
      <c r="J3" s="115">
        <v>3</v>
      </c>
      <c r="K3" s="116"/>
      <c r="L3" s="116"/>
      <c r="M3" s="117"/>
      <c r="N3" s="115">
        <v>4</v>
      </c>
      <c r="O3" s="116"/>
      <c r="P3" s="116"/>
      <c r="Q3" s="117"/>
      <c r="R3" s="118" t="s">
        <v>1</v>
      </c>
      <c r="S3" s="119"/>
      <c r="T3" s="120" t="s">
        <v>2</v>
      </c>
      <c r="U3" s="121"/>
      <c r="V3" s="120" t="s">
        <v>3</v>
      </c>
      <c r="W3" s="121"/>
      <c r="X3" s="2" t="s">
        <v>4</v>
      </c>
      <c r="Z3" s="54" t="s">
        <v>6</v>
      </c>
      <c r="AA3" s="55" t="s">
        <v>7</v>
      </c>
      <c r="AB3" s="55" t="s">
        <v>8</v>
      </c>
      <c r="AC3" s="57" t="s">
        <v>10</v>
      </c>
    </row>
    <row r="4" spans="1:29" ht="16.5" customHeight="1" thickTop="1" thickBot="1" x14ac:dyDescent="0.3">
      <c r="A4" s="123" t="s">
        <v>78</v>
      </c>
      <c r="B4" s="126"/>
      <c r="C4" s="127"/>
      <c r="D4" s="127"/>
      <c r="E4" s="128"/>
      <c r="F4" s="189">
        <v>19</v>
      </c>
      <c r="G4" s="190">
        <v>17</v>
      </c>
      <c r="H4" s="191">
        <v>8</v>
      </c>
      <c r="I4" s="96">
        <v>11</v>
      </c>
      <c r="J4" s="189">
        <v>6</v>
      </c>
      <c r="K4" s="192">
        <v>15</v>
      </c>
      <c r="L4" s="191"/>
      <c r="M4" s="97"/>
      <c r="N4" s="189">
        <v>9</v>
      </c>
      <c r="O4" s="192">
        <v>15</v>
      </c>
      <c r="P4" s="65"/>
      <c r="Q4" s="81"/>
      <c r="R4" s="135">
        <f>P5+L5+H5</f>
        <v>3</v>
      </c>
      <c r="S4" s="137">
        <f>R4+R6</f>
        <v>3</v>
      </c>
      <c r="T4" s="140">
        <f>J4+J5+L4+N4+N5+P4+H4+F4+F5</f>
        <v>70</v>
      </c>
      <c r="U4" s="142">
        <f>K5+K4+M4+O5+O4+Q4+I4+G4+G5</f>
        <v>103</v>
      </c>
      <c r="V4" s="149">
        <f>T4+T6</f>
        <v>70</v>
      </c>
      <c r="W4" s="152">
        <f>U4+U6</f>
        <v>103</v>
      </c>
      <c r="X4" s="155" t="s">
        <v>91</v>
      </c>
      <c r="Z4" s="15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</v>
      </c>
      <c r="AA4" s="12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6</v>
      </c>
      <c r="AB4" s="122">
        <f>Z4/AA4</f>
        <v>0.16666666666666666</v>
      </c>
      <c r="AC4" s="144">
        <f>V4/W4</f>
        <v>0.67961165048543692</v>
      </c>
    </row>
    <row r="5" spans="1:29" ht="15.75" customHeight="1" thickBot="1" x14ac:dyDescent="0.3">
      <c r="A5" s="124"/>
      <c r="B5" s="129"/>
      <c r="C5" s="130"/>
      <c r="D5" s="130"/>
      <c r="E5" s="131"/>
      <c r="F5" s="193">
        <v>12</v>
      </c>
      <c r="G5" s="194">
        <v>15</v>
      </c>
      <c r="H5" s="186">
        <f>IF(AND(F4=0,F5=0),0,1)*0+IF(AND(F4&gt;G4,F5&gt;G5),1,0)*2+IF(AND(F4&lt;G4,F5&lt;G5),1,0)*IF(AND(F4=0,F5=0),0,1)+IF(H4&gt;I4,1,0)*2+IF(H4&lt;I4,1,0)*1</f>
        <v>1</v>
      </c>
      <c r="I5" s="186"/>
      <c r="J5" s="193">
        <v>7</v>
      </c>
      <c r="K5" s="194">
        <v>15</v>
      </c>
      <c r="L5" s="186">
        <f>IF(AND(J4=0,J5=0),0,1)*0+IF(AND(J4&gt;K4,J5&gt;K5),1,0)*2+IF(AND(J4&lt;K4,J5&lt;K5),1,0)*IF(AND(J4=0,J5=0),0,1)+IF(L4&gt;M4,1,0)*2+IF(L4&lt;M4,1,0)*1</f>
        <v>1</v>
      </c>
      <c r="M5" s="186"/>
      <c r="N5" s="193">
        <v>9</v>
      </c>
      <c r="O5" s="194">
        <v>15</v>
      </c>
      <c r="P5" s="145">
        <f>IF(AND(N4=0,N5=0),0,1)*0+IF(AND(N4&gt;O4,N5&gt;O5),1,0)*2+IF(AND(N4&lt;O4,N5&lt;O5),1,0)*IF(AND(N4=0,N5=0),0,1)+IF(P4&gt;Q4,1,0)*2+IF(P4&lt;Q4,1,0)*1</f>
        <v>1</v>
      </c>
      <c r="Q5" s="146"/>
      <c r="R5" s="136"/>
      <c r="S5" s="138"/>
      <c r="T5" s="141"/>
      <c r="U5" s="143"/>
      <c r="V5" s="150"/>
      <c r="W5" s="153"/>
      <c r="X5" s="156"/>
      <c r="Z5" s="158"/>
      <c r="AA5" s="122"/>
      <c r="AB5" s="122"/>
      <c r="AC5" s="144"/>
    </row>
    <row r="6" spans="1:29" ht="16.5" customHeight="1" thickTop="1" thickBot="1" x14ac:dyDescent="0.3">
      <c r="A6" s="124"/>
      <c r="B6" s="129"/>
      <c r="C6" s="130"/>
      <c r="D6" s="130"/>
      <c r="E6" s="131"/>
      <c r="F6" s="195"/>
      <c r="G6" s="196"/>
      <c r="H6" s="197"/>
      <c r="I6" s="198"/>
      <c r="J6" s="195"/>
      <c r="K6" s="196"/>
      <c r="L6" s="197"/>
      <c r="M6" s="199"/>
      <c r="N6" s="195"/>
      <c r="O6" s="196"/>
      <c r="P6" s="84"/>
      <c r="Q6" s="81"/>
      <c r="R6" s="135">
        <f>P7+L7+H7</f>
        <v>0</v>
      </c>
      <c r="S6" s="138"/>
      <c r="T6" s="140">
        <f>J6+J7+L6+N6+N7+P6+H6+F6+F7</f>
        <v>0</v>
      </c>
      <c r="U6" s="142">
        <f>K7+K6+M6+O7+O6+Q6+I6+G6+G7</f>
        <v>0</v>
      </c>
      <c r="V6" s="150"/>
      <c r="W6" s="153"/>
      <c r="X6" s="156"/>
      <c r="Z6" s="158"/>
      <c r="AA6" s="122"/>
      <c r="AB6" s="122"/>
      <c r="AC6" s="144"/>
    </row>
    <row r="7" spans="1:29" ht="15.75" customHeight="1" thickBot="1" x14ac:dyDescent="0.3">
      <c r="A7" s="125"/>
      <c r="B7" s="132"/>
      <c r="C7" s="133"/>
      <c r="D7" s="133"/>
      <c r="E7" s="134"/>
      <c r="F7" s="198"/>
      <c r="G7" s="200"/>
      <c r="H7" s="201">
        <f>IF(AND(F6=0,F7=0),0,1)*0+IF(AND(F6&gt;G6,F7&gt;G7),1,0)*2+IF(AND(F6&lt;G6,F7&lt;G7),1,0)*IF(AND(F6=0,F7=0),0,1)+IF(H6&gt;I6,1,0)*2+IF(H6&lt;I6,1,0)*1</f>
        <v>0</v>
      </c>
      <c r="I7" s="201"/>
      <c r="J7" s="202"/>
      <c r="K7" s="200"/>
      <c r="L7" s="203">
        <f>IF(AND(J6=0,J7=0),0,1)*0+IF(AND(J6&gt;K6,J7&gt;K7),1,0)*2+IF(AND(J6&lt;K6,J7&lt;K7),1,0)*IF(AND(J6=0,J7=0),0,1)+IF(L6&gt;M6,1,0)*2+IF(L6&lt;M6,1,0)*1</f>
        <v>0</v>
      </c>
      <c r="M7" s="203"/>
      <c r="N7" s="204"/>
      <c r="O7" s="200"/>
      <c r="P7" s="147">
        <f>IF(AND(N6=0,N7=0),0,1)*0+IF(AND(N6&gt;O6,N7&gt;O7),1,0)*2+IF(AND(N6&lt;O6,N7&lt;O7),1,0)*IF(AND(N6=0,N7=0),0,1)+IF(P6&gt;Q6,1,0)*2+IF(P6&lt;Q6,1,0)*1</f>
        <v>0</v>
      </c>
      <c r="Q7" s="148"/>
      <c r="R7" s="136"/>
      <c r="S7" s="139"/>
      <c r="T7" s="141"/>
      <c r="U7" s="143"/>
      <c r="V7" s="151"/>
      <c r="W7" s="154"/>
      <c r="X7" s="157"/>
      <c r="Z7" s="158"/>
      <c r="AA7" s="122"/>
      <c r="AB7" s="122"/>
      <c r="AC7" s="144"/>
    </row>
    <row r="8" spans="1:29" ht="16.5" customHeight="1" thickTop="1" thickBot="1" x14ac:dyDescent="0.3">
      <c r="A8" s="123" t="s">
        <v>79</v>
      </c>
      <c r="B8" s="3">
        <f>G4</f>
        <v>17</v>
      </c>
      <c r="C8" s="4">
        <f>F4</f>
        <v>19</v>
      </c>
      <c r="D8" s="5">
        <f>I4</f>
        <v>11</v>
      </c>
      <c r="E8" s="6">
        <f>H4</f>
        <v>8</v>
      </c>
      <c r="F8" s="205"/>
      <c r="G8" s="205"/>
      <c r="H8" s="205"/>
      <c r="I8" s="205"/>
      <c r="J8" s="206">
        <v>10</v>
      </c>
      <c r="K8" s="207">
        <v>15</v>
      </c>
      <c r="L8" s="208">
        <v>3</v>
      </c>
      <c r="M8" s="209">
        <v>11</v>
      </c>
      <c r="N8" s="210">
        <v>14</v>
      </c>
      <c r="O8" s="211">
        <v>16</v>
      </c>
      <c r="P8" s="88"/>
      <c r="Q8" s="72"/>
      <c r="R8" s="135">
        <f>P9+L9+D9</f>
        <v>4</v>
      </c>
      <c r="S8" s="137">
        <f>R8+R10</f>
        <v>4</v>
      </c>
      <c r="T8" s="140">
        <f>J8+J9+L8+N8+N9+P8+D8+B8+B9</f>
        <v>90</v>
      </c>
      <c r="U8" s="142">
        <f>K9+K8+M8+O9+O8+Q8+E8+C8+C9</f>
        <v>108</v>
      </c>
      <c r="V8" s="140">
        <f>T8+T10</f>
        <v>90</v>
      </c>
      <c r="W8" s="142">
        <f>U8+U10</f>
        <v>108</v>
      </c>
      <c r="X8" s="155" t="s">
        <v>90</v>
      </c>
      <c r="Z8" s="15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3</v>
      </c>
      <c r="AA8" s="12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5</v>
      </c>
      <c r="AB8" s="122">
        <f t="shared" ref="AB8" si="0">Z8/AA8</f>
        <v>0.6</v>
      </c>
      <c r="AC8" s="144">
        <f t="shared" ref="AC8" si="1">V8/W8</f>
        <v>0.83333333333333337</v>
      </c>
    </row>
    <row r="9" spans="1:29" ht="15.75" customHeight="1" thickTop="1" thickBot="1" x14ac:dyDescent="0.3">
      <c r="A9" s="124"/>
      <c r="B9" s="11">
        <f>G5</f>
        <v>15</v>
      </c>
      <c r="C9" s="12">
        <f>F5</f>
        <v>12</v>
      </c>
      <c r="D9" s="145">
        <f>IF(AND(B8=0,B9=0),0,1)*0+IF(AND(B8&gt;C8,B9&gt;C9),1,0)*2+IF(AND(B8&lt;C8,B9&lt;C9),1,0)*IF(AND(B8=0,B9=0),0,1)+IF(D8&gt;E8,1,0)*2+IF(D8&lt;E8,1,0)*1</f>
        <v>2</v>
      </c>
      <c r="E9" s="146"/>
      <c r="F9" s="205"/>
      <c r="G9" s="205"/>
      <c r="H9" s="205"/>
      <c r="I9" s="205"/>
      <c r="J9" s="212">
        <v>15</v>
      </c>
      <c r="K9" s="213">
        <v>12</v>
      </c>
      <c r="L9" s="201">
        <f>IF(AND(J8=0,J9=0),0,1)*0+IF(AND(J8&gt;K8,J9&gt;K9),1,0)*2+IF(AND(J8&lt;K8,J9&lt;K9),1,0)*IF(AND(J8=0,J9=0),0,1)+IF(L8&gt;M8,1,0)*2+IF(L8&lt;M8,1,0)*1</f>
        <v>1</v>
      </c>
      <c r="M9" s="201"/>
      <c r="N9" s="212">
        <v>5</v>
      </c>
      <c r="O9" s="213">
        <v>15</v>
      </c>
      <c r="P9" s="145">
        <f>IF(AND(N8=0,N9=0),0,1)*0+IF(AND(N8&gt;O8,N9&gt;O9),1,0)*2+IF(AND(N8&lt;O8,N9&lt;O9),1,0)*IF(AND(N8=0,N9=0),0,1)+IF(P8&gt;Q8,1,0)*2+IF(P8&lt;Q8,1,0)*1</f>
        <v>1</v>
      </c>
      <c r="Q9" s="146"/>
      <c r="R9" s="136"/>
      <c r="S9" s="138"/>
      <c r="T9" s="141"/>
      <c r="U9" s="143"/>
      <c r="V9" s="168"/>
      <c r="W9" s="170"/>
      <c r="X9" s="156"/>
      <c r="Z9" s="158"/>
      <c r="AA9" s="122"/>
      <c r="AB9" s="122"/>
      <c r="AC9" s="144"/>
    </row>
    <row r="10" spans="1:29" ht="16.5" customHeight="1" thickTop="1" thickBot="1" x14ac:dyDescent="0.3">
      <c r="A10" s="124"/>
      <c r="B10" s="15">
        <f>G6</f>
        <v>0</v>
      </c>
      <c r="C10" s="16">
        <f>F6</f>
        <v>0</v>
      </c>
      <c r="D10" s="17">
        <f>I6</f>
        <v>0</v>
      </c>
      <c r="E10" s="18">
        <f>H6</f>
        <v>0</v>
      </c>
      <c r="F10" s="205"/>
      <c r="G10" s="205"/>
      <c r="H10" s="205"/>
      <c r="I10" s="205"/>
      <c r="J10" s="214"/>
      <c r="K10" s="215"/>
      <c r="L10" s="216"/>
      <c r="M10" s="209"/>
      <c r="N10" s="214"/>
      <c r="O10" s="215"/>
      <c r="P10" s="75"/>
      <c r="Q10" s="72"/>
      <c r="R10" s="135">
        <f>P11+L11+D11</f>
        <v>0</v>
      </c>
      <c r="S10" s="138"/>
      <c r="T10" s="140">
        <f>J10+J11+L10+N10+N11+P10+D10+B10+B11</f>
        <v>0</v>
      </c>
      <c r="U10" s="142">
        <f>K11+K10+M10+O11+O10+Q10+E10+C10+C11</f>
        <v>0</v>
      </c>
      <c r="V10" s="168"/>
      <c r="W10" s="170"/>
      <c r="X10" s="156"/>
      <c r="Z10" s="158"/>
      <c r="AA10" s="122"/>
      <c r="AB10" s="122"/>
      <c r="AC10" s="144"/>
    </row>
    <row r="11" spans="1:29" ht="15.75" customHeight="1" thickTop="1" thickBot="1" x14ac:dyDescent="0.3">
      <c r="A11" s="125"/>
      <c r="B11" s="19">
        <f>G7</f>
        <v>0</v>
      </c>
      <c r="C11" s="20">
        <f>F7</f>
        <v>0</v>
      </c>
      <c r="D11" s="145">
        <f>IF(AND(B10=0,B11=0),0,1)*0+IF(AND(B10&gt;C10,B11&gt;C11),1,0)*2+IF(AND(B10&lt;C10,B11&lt;C11),1,0)*IF(AND(B10=0,B11=0),0,1)+IF(D10&gt;E10,1,0)*2+IF(D10&lt;E10,1,0)*1</f>
        <v>0</v>
      </c>
      <c r="E11" s="146"/>
      <c r="F11" s="205"/>
      <c r="G11" s="205"/>
      <c r="H11" s="205"/>
      <c r="I11" s="205"/>
      <c r="J11" s="217"/>
      <c r="K11" s="218"/>
      <c r="L11" s="201">
        <f>IF(AND(J10=0,J11=0),0,1)*0+IF(AND(J10&gt;K10,J11&gt;K11),1,0)*2+IF(AND(J10&lt;K10,J11&lt;K11),1,0)*IF(AND(J10=0,J11=0),0,1)+IF(L10&gt;M10,1,0)*2+IF(L10&lt;M10,1,0)*1</f>
        <v>0</v>
      </c>
      <c r="M11" s="201"/>
      <c r="N11" s="217"/>
      <c r="O11" s="218"/>
      <c r="P11" s="147">
        <f>IF(AND(N10=0,N11=0),0,1)*0+IF(AND(N10&gt;O10,N11&gt;O11),1,0)*2+IF(AND(N10&lt;O10,N11&lt;O11),1,0)*IF(AND(N10=0,N11=0),0,1)+IF(P10&gt;Q10,1,0)*2+IF(P10&lt;Q10,1,0)*1</f>
        <v>0</v>
      </c>
      <c r="Q11" s="148"/>
      <c r="R11" s="136"/>
      <c r="S11" s="139"/>
      <c r="T11" s="141"/>
      <c r="U11" s="143"/>
      <c r="V11" s="169"/>
      <c r="W11" s="171"/>
      <c r="X11" s="157"/>
      <c r="Z11" s="158"/>
      <c r="AA11" s="122"/>
      <c r="AB11" s="122"/>
      <c r="AC11" s="144"/>
    </row>
    <row r="12" spans="1:29" ht="16.5" customHeight="1" thickTop="1" thickBot="1" x14ac:dyDescent="0.3">
      <c r="A12" s="123" t="s">
        <v>80</v>
      </c>
      <c r="B12" s="58">
        <f>K4</f>
        <v>15</v>
      </c>
      <c r="C12" s="21">
        <f>J4</f>
        <v>6</v>
      </c>
      <c r="D12" s="22">
        <f>M4</f>
        <v>0</v>
      </c>
      <c r="E12" s="23">
        <f>L4</f>
        <v>0</v>
      </c>
      <c r="F12" s="219">
        <f>K8</f>
        <v>15</v>
      </c>
      <c r="G12" s="220">
        <f>J8</f>
        <v>10</v>
      </c>
      <c r="H12" s="221">
        <f>M8</f>
        <v>11</v>
      </c>
      <c r="I12" s="222">
        <f>L8</f>
        <v>3</v>
      </c>
      <c r="J12" s="188"/>
      <c r="K12" s="188"/>
      <c r="L12" s="188"/>
      <c r="M12" s="188"/>
      <c r="N12" s="223">
        <v>13</v>
      </c>
      <c r="O12" s="102">
        <v>15</v>
      </c>
      <c r="P12" s="88"/>
      <c r="Q12" s="72"/>
      <c r="R12" s="135">
        <f>P13+H13+D13</f>
        <v>5</v>
      </c>
      <c r="S12" s="137">
        <f t="shared" ref="S12" si="2">R12+R14</f>
        <v>5</v>
      </c>
      <c r="T12" s="140">
        <f>H12+F12+F13+D12+B12+B13+N12+N13+P12</f>
        <v>94</v>
      </c>
      <c r="U12" s="142">
        <f>I12+G12+G13+E12+C12+C13+O13+O12+Q12</f>
        <v>71</v>
      </c>
      <c r="V12" s="140">
        <f>T12+T14</f>
        <v>94</v>
      </c>
      <c r="W12" s="142">
        <f>U12+U14</f>
        <v>71</v>
      </c>
      <c r="X12" s="155" t="s">
        <v>89</v>
      </c>
      <c r="Z12" s="15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4</v>
      </c>
      <c r="AA12" s="12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3</v>
      </c>
      <c r="AB12" s="122">
        <f t="shared" ref="AB12" si="3">Z12/AA12</f>
        <v>1.3333333333333333</v>
      </c>
      <c r="AC12" s="144">
        <f t="shared" ref="AC12" si="4">V12/W12</f>
        <v>1.323943661971831</v>
      </c>
    </row>
    <row r="13" spans="1:29" ht="15.75" customHeight="1" thickTop="1" thickBot="1" x14ac:dyDescent="0.3">
      <c r="A13" s="124"/>
      <c r="B13" s="28">
        <f>K5</f>
        <v>15</v>
      </c>
      <c r="C13" s="29">
        <f>J5</f>
        <v>7</v>
      </c>
      <c r="D13" s="145">
        <f>IF(AND(B12=0,B13=0),0,1)*0+IF(AND(B12&gt;C12,B13&gt;C13),1,0)*2+IF(AND(B12&lt;C12,B13&lt;C13),1,0)*IF(AND(B12=0,B13=0),0,1)+IF(D12&gt;E12,1,0)*2+IF(D12&lt;E12,1,0)*1</f>
        <v>2</v>
      </c>
      <c r="E13" s="146"/>
      <c r="F13" s="224">
        <f>K9</f>
        <v>12</v>
      </c>
      <c r="G13" s="225">
        <f>J9</f>
        <v>15</v>
      </c>
      <c r="H13" s="186">
        <f>IF(AND(F12=0,F13=0),0,1)*0+IF(AND(F12&gt;G12,F13&gt;G13),1,0)*2+IF(AND(F12&lt;G12,F13&lt;G13),1,0)*IF(AND(F12=0,F13=0),0,1)+IF(H12&gt;I12,1,0)*2+IF(H12&lt;I12,1,0)*1</f>
        <v>2</v>
      </c>
      <c r="I13" s="186"/>
      <c r="J13" s="188"/>
      <c r="K13" s="188"/>
      <c r="L13" s="188"/>
      <c r="M13" s="188"/>
      <c r="N13" s="107">
        <v>13</v>
      </c>
      <c r="O13" s="108">
        <v>15</v>
      </c>
      <c r="P13" s="145">
        <f>IF(AND(N12=0,N13=0),0,1)*0+IF(AND(N12&gt;O12,N13&gt;O13),1,0)*2+IF(AND(N12&lt;O12,N13&lt;O13),1,0)*IF(AND(N12=0,N13=0),0,1)+IF(P12&gt;Q12,1,0)*2+IF(P12&lt;Q12,1,0)*1</f>
        <v>1</v>
      </c>
      <c r="Q13" s="146"/>
      <c r="R13" s="136"/>
      <c r="S13" s="138"/>
      <c r="T13" s="141"/>
      <c r="U13" s="143"/>
      <c r="V13" s="168"/>
      <c r="W13" s="170"/>
      <c r="X13" s="156"/>
      <c r="Z13" s="158"/>
      <c r="AA13" s="122"/>
      <c r="AB13" s="122"/>
      <c r="AC13" s="144"/>
    </row>
    <row r="14" spans="1:29" ht="16.5" customHeight="1" thickTop="1" thickBot="1" x14ac:dyDescent="0.3">
      <c r="A14" s="124"/>
      <c r="B14" s="32">
        <f>K6</f>
        <v>0</v>
      </c>
      <c r="C14" s="33">
        <f>J6</f>
        <v>0</v>
      </c>
      <c r="D14" s="34">
        <f>M6</f>
        <v>0</v>
      </c>
      <c r="E14" s="23">
        <f>L6</f>
        <v>0</v>
      </c>
      <c r="F14" s="226">
        <f>K10</f>
        <v>0</v>
      </c>
      <c r="G14" s="227">
        <f>J10</f>
        <v>0</v>
      </c>
      <c r="H14" s="111">
        <f>M10</f>
        <v>0</v>
      </c>
      <c r="I14" s="222">
        <f>L10</f>
        <v>0</v>
      </c>
      <c r="J14" s="188"/>
      <c r="K14" s="188"/>
      <c r="L14" s="188"/>
      <c r="M14" s="188"/>
      <c r="N14" s="214"/>
      <c r="O14" s="215"/>
      <c r="P14" s="75"/>
      <c r="Q14" s="72"/>
      <c r="R14" s="135">
        <f>P15+H15+D15</f>
        <v>0</v>
      </c>
      <c r="S14" s="138"/>
      <c r="T14" s="140">
        <f>H14+F14+F15+D14+B14+B15+N14+N15+P14</f>
        <v>0</v>
      </c>
      <c r="U14" s="142">
        <f>I14+G14+G15+E14+C14+C15+O15+O14+Q14</f>
        <v>0</v>
      </c>
      <c r="V14" s="168"/>
      <c r="W14" s="170"/>
      <c r="X14" s="156"/>
      <c r="Z14" s="158"/>
      <c r="AA14" s="122"/>
      <c r="AB14" s="122"/>
      <c r="AC14" s="144"/>
    </row>
    <row r="15" spans="1:29" ht="15.75" customHeight="1" thickTop="1" thickBot="1" x14ac:dyDescent="0.3">
      <c r="A15" s="125"/>
      <c r="B15" s="38">
        <f>K7</f>
        <v>0</v>
      </c>
      <c r="C15" s="39">
        <f>J7</f>
        <v>0</v>
      </c>
      <c r="D15" s="145">
        <f>IF(AND(B14=0,B15=0),0,1)*0+IF(AND(B14&gt;C14,B15&gt;C15),1,0)*2+IF(AND(B14&lt;C14,B15&lt;C15),1,0)*IF(AND(B14=0,B15=0),0,1)+IF(D14&gt;E14,1,0)*2+IF(D14&lt;E14,1,0)*1</f>
        <v>0</v>
      </c>
      <c r="E15" s="146"/>
      <c r="F15" s="113">
        <f>K11</f>
        <v>0</v>
      </c>
      <c r="G15" s="228">
        <f>J11</f>
        <v>0</v>
      </c>
      <c r="H15" s="186">
        <f>IF(AND(F14=0,F15=0),0,1)*0+IF(AND(F14&gt;G14,F15&gt;G15),1,0)*2+IF(AND(F14&lt;G14,F15&lt;G15),1,0)*IF(AND(F14=0,F15=0),0,1)+IF(H14&gt;I14,1,0)*2+IF(H14&lt;I14,1,0)*1</f>
        <v>0</v>
      </c>
      <c r="I15" s="186"/>
      <c r="J15" s="188"/>
      <c r="K15" s="188"/>
      <c r="L15" s="188"/>
      <c r="M15" s="188"/>
      <c r="N15" s="217"/>
      <c r="O15" s="218"/>
      <c r="P15" s="145">
        <f>IF(AND(N14=0,N15=0),0,1)*0+IF(AND(N14&gt;O14,N15&gt;O15),1,0)*2+IF(AND(N14&lt;O14,N15&lt;O15),1,0)*IF(AND(N14=0,N15=0),0,1)+IF(P14&gt;Q14,1,0)*2+IF(P14&lt;Q14,1,0)*1</f>
        <v>0</v>
      </c>
      <c r="Q15" s="146"/>
      <c r="R15" s="136"/>
      <c r="S15" s="139"/>
      <c r="T15" s="141"/>
      <c r="U15" s="143"/>
      <c r="V15" s="169"/>
      <c r="W15" s="171"/>
      <c r="X15" s="157"/>
      <c r="Z15" s="158"/>
      <c r="AA15" s="122"/>
      <c r="AB15" s="122"/>
      <c r="AC15" s="144"/>
    </row>
    <row r="16" spans="1:29" ht="16.5" customHeight="1" thickTop="1" thickBot="1" x14ac:dyDescent="0.3">
      <c r="A16" s="123" t="s">
        <v>81</v>
      </c>
      <c r="B16" s="58">
        <f>O4</f>
        <v>15</v>
      </c>
      <c r="C16" s="21">
        <f>N4</f>
        <v>9</v>
      </c>
      <c r="D16" s="22">
        <f>Q4</f>
        <v>0</v>
      </c>
      <c r="E16" s="23">
        <f>P4</f>
        <v>0</v>
      </c>
      <c r="F16" s="24">
        <f>O8</f>
        <v>16</v>
      </c>
      <c r="G16" s="25">
        <f>N8</f>
        <v>14</v>
      </c>
      <c r="H16" s="26">
        <f>Q8</f>
        <v>0</v>
      </c>
      <c r="I16" s="27">
        <f>P8</f>
        <v>0</v>
      </c>
      <c r="J16" s="60">
        <f>O12</f>
        <v>15</v>
      </c>
      <c r="K16" s="59">
        <f>N12</f>
        <v>13</v>
      </c>
      <c r="L16" s="9">
        <f>Q12</f>
        <v>0</v>
      </c>
      <c r="M16" s="72">
        <f>P12</f>
        <v>0</v>
      </c>
      <c r="N16" s="159"/>
      <c r="O16" s="160"/>
      <c r="P16" s="160"/>
      <c r="Q16" s="161"/>
      <c r="R16" s="135">
        <f>H17+D17+L17</f>
        <v>6</v>
      </c>
      <c r="S16" s="137">
        <f>R16+R18</f>
        <v>6</v>
      </c>
      <c r="T16" s="140">
        <f>J16+J17+L16+B16+B17+D16+F16+F17+H16</f>
        <v>91</v>
      </c>
      <c r="U16" s="142">
        <f>K17+K16+M16+C17+C16+E16+I16+G16+G17</f>
        <v>63</v>
      </c>
      <c r="V16" s="140">
        <f>T16+T18</f>
        <v>91</v>
      </c>
      <c r="W16" s="142">
        <f>U16+U18</f>
        <v>63</v>
      </c>
      <c r="X16" s="155" t="s">
        <v>88</v>
      </c>
      <c r="Z16" s="15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6</v>
      </c>
      <c r="AA16" s="12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0</v>
      </c>
      <c r="AB16" s="122" t="e">
        <f t="shared" ref="AB16" si="5">Z16/AA16</f>
        <v>#DIV/0!</v>
      </c>
      <c r="AC16" s="144">
        <f t="shared" ref="AC16" si="6">V16/W16</f>
        <v>1.4444444444444444</v>
      </c>
    </row>
    <row r="17" spans="1:29" ht="15.75" customHeight="1" thickBot="1" x14ac:dyDescent="0.3">
      <c r="A17" s="124"/>
      <c r="B17" s="28">
        <f>O5</f>
        <v>15</v>
      </c>
      <c r="C17" s="29">
        <f>N5</f>
        <v>9</v>
      </c>
      <c r="D17" s="145">
        <f>IF(AND(B16=0,B17=0),0,1)*0+IF(AND(B16&gt;C16,B17&gt;C17),1,0)*2+IF(AND(B16&lt;C16,B17&lt;C17),1,0)*IF(AND(B16=0,B17=0),0,1)+IF(D16&gt;E16,1,0)*2+IF(D16&lt;E16,1,0)*1</f>
        <v>2</v>
      </c>
      <c r="E17" s="146"/>
      <c r="F17" s="62">
        <f>O9</f>
        <v>15</v>
      </c>
      <c r="G17" s="31">
        <f>N9</f>
        <v>5</v>
      </c>
      <c r="H17" s="145">
        <f>IF(AND(F16=0,F17=0),0,1)*0+IF(AND(F16&gt;G16,F17&gt;G17),1,0)*2+IF(AND(F16&lt;G16,F17&lt;G17),1,0)*IF(AND(F16=0,F17=0),0,1)+IF(H16&gt;I16,1,0)*2+IF(H16&lt;I16,1,0)*1</f>
        <v>2</v>
      </c>
      <c r="I17" s="146"/>
      <c r="J17" s="61">
        <f>O13</f>
        <v>15</v>
      </c>
      <c r="K17" s="62">
        <f>N13</f>
        <v>13</v>
      </c>
      <c r="L17" s="145">
        <f>IF(AND(J16=0,J17=0),0,1)*0+IF(AND(J16&gt;K16,J17&gt;K17),1,0)*2+IF(AND(J16&lt;K16,J17&lt;K17),1,0)*IF(AND(J16=0,J17=0),0,1)+IF(L16&gt;M16,1,0)*2+IF(L16&lt;M16,1,0)*1</f>
        <v>2</v>
      </c>
      <c r="M17" s="146"/>
      <c r="N17" s="162"/>
      <c r="O17" s="163"/>
      <c r="P17" s="163"/>
      <c r="Q17" s="164"/>
      <c r="R17" s="136"/>
      <c r="S17" s="138"/>
      <c r="T17" s="141"/>
      <c r="U17" s="143"/>
      <c r="V17" s="168"/>
      <c r="W17" s="170"/>
      <c r="X17" s="156"/>
      <c r="Z17" s="158"/>
      <c r="AA17" s="122"/>
      <c r="AB17" s="122"/>
      <c r="AC17" s="144"/>
    </row>
    <row r="18" spans="1:29" ht="16.5" customHeight="1" thickTop="1" thickBot="1" x14ac:dyDescent="0.3">
      <c r="A18" s="124"/>
      <c r="B18" s="32">
        <f>O6</f>
        <v>0</v>
      </c>
      <c r="C18" s="33">
        <f>N6</f>
        <v>0</v>
      </c>
      <c r="D18" s="34">
        <f>Q6</f>
        <v>0</v>
      </c>
      <c r="E18" s="23">
        <f>P6</f>
        <v>0</v>
      </c>
      <c r="F18" s="35">
        <f>O10</f>
        <v>0</v>
      </c>
      <c r="G18" s="36">
        <f>N10</f>
        <v>0</v>
      </c>
      <c r="H18" s="37">
        <f>Q10</f>
        <v>0</v>
      </c>
      <c r="I18" s="27">
        <f>P10</f>
        <v>0</v>
      </c>
      <c r="J18" s="73">
        <f>O14</f>
        <v>0</v>
      </c>
      <c r="K18" s="74">
        <f>N14</f>
        <v>0</v>
      </c>
      <c r="L18" s="75">
        <f>Q14</f>
        <v>0</v>
      </c>
      <c r="M18" s="72">
        <f>P14</f>
        <v>0</v>
      </c>
      <c r="N18" s="162"/>
      <c r="O18" s="163"/>
      <c r="P18" s="163"/>
      <c r="Q18" s="164"/>
      <c r="R18" s="135">
        <f>H19+D19+L19</f>
        <v>0</v>
      </c>
      <c r="S18" s="138"/>
      <c r="T18" s="140">
        <f>J18+J19+L18+B18+B19+D18+F18+F19+H18</f>
        <v>0</v>
      </c>
      <c r="U18" s="142">
        <f>K19+K18+M18+C19+C18+E18+I18+G18+G19</f>
        <v>0</v>
      </c>
      <c r="V18" s="168"/>
      <c r="W18" s="170"/>
      <c r="X18" s="156"/>
      <c r="Z18" s="158"/>
      <c r="AA18" s="122"/>
      <c r="AB18" s="122"/>
      <c r="AC18" s="144"/>
    </row>
    <row r="19" spans="1:29" ht="15.75" customHeight="1" thickBot="1" x14ac:dyDescent="0.3">
      <c r="A19" s="172"/>
      <c r="B19" s="41">
        <f>O7</f>
        <v>0</v>
      </c>
      <c r="C19" s="42">
        <f>N7</f>
        <v>0</v>
      </c>
      <c r="D19" s="181">
        <f>IF(AND(B18=0,B19=0),0,1)*0+IF(AND(B18&gt;C18,B19&gt;C19),1,0)*2+IF(AND(B18&lt;C18,B19&lt;C19),1,0)*IF(AND(B18=0,B19=0),0,1)+IF(D18&gt;E18,1,0)*2+IF(D18&lt;E18,1,0)*1</f>
        <v>0</v>
      </c>
      <c r="E19" s="182"/>
      <c r="F19" s="43">
        <f>O11</f>
        <v>0</v>
      </c>
      <c r="G19" s="44">
        <f>N11</f>
        <v>0</v>
      </c>
      <c r="H19" s="181">
        <f>IF(AND(F18=0,F19=0),0,1)*0+IF(AND(F18&gt;G18,F19&gt;G19),1,0)*2+IF(AND(F18&lt;G18,F19&lt;G19),1,0)*IF(AND(F18=0,F19=0),0,1)+IF(H18&gt;I18,1,0)*2+IF(H18&lt;I18,1,0)*1</f>
        <v>0</v>
      </c>
      <c r="I19" s="182"/>
      <c r="J19" s="45">
        <f>O15</f>
        <v>0</v>
      </c>
      <c r="K19" s="43">
        <f>N15</f>
        <v>0</v>
      </c>
      <c r="L19" s="181">
        <f>IF(AND(J18=0,J19=0),0,1)*0+IF(AND(J18&gt;K18,J19&gt;K19),1,0)*2+IF(AND(J18&lt;K18,J19&lt;K19),1,0)*IF(AND(J18=0,J19=0),0,1)+IF(L18&gt;M18,1,0)*2+IF(L18&lt;M18,1,0)*1</f>
        <v>0</v>
      </c>
      <c r="M19" s="182"/>
      <c r="N19" s="173"/>
      <c r="O19" s="174"/>
      <c r="P19" s="174"/>
      <c r="Q19" s="175"/>
      <c r="R19" s="178"/>
      <c r="S19" s="176"/>
      <c r="T19" s="179"/>
      <c r="U19" s="180"/>
      <c r="V19" s="179"/>
      <c r="W19" s="180"/>
      <c r="X19" s="183"/>
      <c r="Z19" s="184"/>
      <c r="AA19" s="185"/>
      <c r="AB19" s="185"/>
      <c r="AC19" s="177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  <row r="24" spans="1:29" ht="17.25" customHeight="1" x14ac:dyDescent="0.25"/>
    <row r="25" spans="1:29" ht="17.25" customHeight="1" x14ac:dyDescent="0.25"/>
    <row r="26" spans="1:29" ht="17.25" customHeight="1" x14ac:dyDescent="0.25"/>
  </sheetData>
  <mergeCells count="96">
    <mergeCell ref="AC12:AC15"/>
    <mergeCell ref="R14:R15"/>
    <mergeCell ref="T14:T15"/>
    <mergeCell ref="U14:U15"/>
    <mergeCell ref="R16:R17"/>
    <mergeCell ref="S16:S19"/>
    <mergeCell ref="T16:T17"/>
    <mergeCell ref="U16:U17"/>
    <mergeCell ref="V16:V19"/>
    <mergeCell ref="X16:X19"/>
    <mergeCell ref="AC16:AC19"/>
    <mergeCell ref="R18:R19"/>
    <mergeCell ref="T18:T19"/>
    <mergeCell ref="U18:U19"/>
    <mergeCell ref="AA12:AA15"/>
    <mergeCell ref="AB12:AB15"/>
    <mergeCell ref="AC4:AC7"/>
    <mergeCell ref="R6:R7"/>
    <mergeCell ref="T6:T7"/>
    <mergeCell ref="U6:U7"/>
    <mergeCell ref="R8:R9"/>
    <mergeCell ref="S8:S11"/>
    <mergeCell ref="T8:T9"/>
    <mergeCell ref="U8:U9"/>
    <mergeCell ref="V8:V11"/>
    <mergeCell ref="X8:X11"/>
    <mergeCell ref="AC8:AC11"/>
    <mergeCell ref="R10:R11"/>
    <mergeCell ref="T10:T11"/>
    <mergeCell ref="U10:U11"/>
    <mergeCell ref="Z8:Z11"/>
    <mergeCell ref="AA8:AA11"/>
    <mergeCell ref="A1:X1"/>
    <mergeCell ref="R3:S3"/>
    <mergeCell ref="T3:U3"/>
    <mergeCell ref="R4:R5"/>
    <mergeCell ref="S4:S7"/>
    <mergeCell ref="T4:T5"/>
    <mergeCell ref="U4:U5"/>
    <mergeCell ref="V4:V7"/>
    <mergeCell ref="X4:X7"/>
    <mergeCell ref="B3:E3"/>
    <mergeCell ref="F3:I3"/>
    <mergeCell ref="J3:M3"/>
    <mergeCell ref="N3:Q3"/>
    <mergeCell ref="V3:W3"/>
    <mergeCell ref="H13:I13"/>
    <mergeCell ref="A16:A19"/>
    <mergeCell ref="W16:W19"/>
    <mergeCell ref="D19:E19"/>
    <mergeCell ref="H19:I19"/>
    <mergeCell ref="L19:M19"/>
    <mergeCell ref="N16:Q19"/>
    <mergeCell ref="A12:A15"/>
    <mergeCell ref="J12:M15"/>
    <mergeCell ref="W12:W15"/>
    <mergeCell ref="D15:E15"/>
    <mergeCell ref="H15:I15"/>
    <mergeCell ref="Z16:Z19"/>
    <mergeCell ref="AA16:AA19"/>
    <mergeCell ref="AB16:AB19"/>
    <mergeCell ref="D17:E17"/>
    <mergeCell ref="H17:I17"/>
    <mergeCell ref="L17:M17"/>
    <mergeCell ref="A8:A11"/>
    <mergeCell ref="Z12:Z15"/>
    <mergeCell ref="L11:M11"/>
    <mergeCell ref="P11:Q11"/>
    <mergeCell ref="P13:Q13"/>
    <mergeCell ref="P15:Q15"/>
    <mergeCell ref="R12:R13"/>
    <mergeCell ref="S12:S15"/>
    <mergeCell ref="T12:T13"/>
    <mergeCell ref="U12:U13"/>
    <mergeCell ref="V12:V15"/>
    <mergeCell ref="X12:X15"/>
    <mergeCell ref="L9:M9"/>
    <mergeCell ref="P9:Q9"/>
    <mergeCell ref="F8:I11"/>
    <mergeCell ref="D13:E13"/>
    <mergeCell ref="AB8:AB11"/>
    <mergeCell ref="D9:E9"/>
    <mergeCell ref="W8:W11"/>
    <mergeCell ref="D11:E11"/>
    <mergeCell ref="A4:A7"/>
    <mergeCell ref="B4:E7"/>
    <mergeCell ref="W4:W7"/>
    <mergeCell ref="Z4:Z7"/>
    <mergeCell ref="AA4:AA7"/>
    <mergeCell ref="AB4:AB7"/>
    <mergeCell ref="H5:I5"/>
    <mergeCell ref="L5:M5"/>
    <mergeCell ref="P5:Q5"/>
    <mergeCell ref="H7:I7"/>
    <mergeCell ref="L7:M7"/>
    <mergeCell ref="P7:Q7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showZeros="0" workbookViewId="0">
      <selection activeCell="S22" sqref="S22"/>
    </sheetView>
  </sheetViews>
  <sheetFormatPr defaultRowHeight="15" x14ac:dyDescent="0.25"/>
  <cols>
    <col min="1" max="1" width="19.140625" customWidth="1"/>
    <col min="2" max="13" width="3.85546875" customWidth="1"/>
    <col min="14" max="15" width="4.42578125" customWidth="1"/>
    <col min="16" max="16" width="4.140625" customWidth="1"/>
    <col min="17" max="17" width="4.28515625" customWidth="1"/>
    <col min="18" max="18" width="5.140625" customWidth="1"/>
    <col min="19" max="19" width="5.42578125" customWidth="1"/>
    <col min="20" max="20" width="9.140625" customWidth="1"/>
    <col min="21" max="21" width="22.7109375" customWidth="1"/>
    <col min="22" max="22" width="9.28515625" customWidth="1"/>
    <col min="23" max="23" width="10.28515625" customWidth="1"/>
    <col min="24" max="24" width="9.5703125" customWidth="1"/>
    <col min="25" max="25" width="10" customWidth="1"/>
    <col min="26" max="26" width="4.140625" customWidth="1"/>
    <col min="27" max="27" width="4.42578125" customWidth="1"/>
    <col min="28" max="28" width="8.140625" customWidth="1"/>
    <col min="29" max="29" width="21.28515625" customWidth="1"/>
    <col min="31" max="31" width="9.7109375" customWidth="1"/>
  </cols>
  <sheetData>
    <row r="1" spans="1:25" ht="39" customHeight="1" x14ac:dyDescent="0.25">
      <c r="A1" s="114" t="s">
        <v>83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</row>
    <row r="2" spans="1:25" ht="15.75" thickBot="1" x14ac:dyDescent="0.3"/>
    <row r="3" spans="1:25" ht="60" customHeight="1" thickTop="1" thickBot="1" x14ac:dyDescent="0.3">
      <c r="A3" s="1" t="s">
        <v>0</v>
      </c>
      <c r="B3" s="115">
        <v>1</v>
      </c>
      <c r="C3" s="116"/>
      <c r="D3" s="116"/>
      <c r="E3" s="117"/>
      <c r="F3" s="115">
        <v>2</v>
      </c>
      <c r="G3" s="116"/>
      <c r="H3" s="116"/>
      <c r="I3" s="117"/>
      <c r="J3" s="115">
        <v>3</v>
      </c>
      <c r="K3" s="116"/>
      <c r="L3" s="116"/>
      <c r="M3" s="117"/>
      <c r="N3" s="118" t="s">
        <v>1</v>
      </c>
      <c r="O3" s="119"/>
      <c r="P3" s="120" t="s">
        <v>2</v>
      </c>
      <c r="Q3" s="121"/>
      <c r="R3" s="120" t="s">
        <v>3</v>
      </c>
      <c r="S3" s="121"/>
      <c r="T3" s="2" t="s">
        <v>4</v>
      </c>
      <c r="V3" s="54" t="s">
        <v>6</v>
      </c>
      <c r="W3" s="55" t="s">
        <v>7</v>
      </c>
      <c r="X3" s="55" t="s">
        <v>8</v>
      </c>
      <c r="Y3" s="57" t="s">
        <v>10</v>
      </c>
    </row>
    <row r="4" spans="1:25" ht="16.5" customHeight="1" thickTop="1" thickBot="1" x14ac:dyDescent="0.3">
      <c r="A4" s="123" t="s">
        <v>84</v>
      </c>
      <c r="B4" s="159"/>
      <c r="C4" s="160"/>
      <c r="D4" s="160"/>
      <c r="E4" s="161"/>
      <c r="F4" s="206">
        <v>2</v>
      </c>
      <c r="G4" s="207">
        <v>15</v>
      </c>
      <c r="H4" s="229"/>
      <c r="I4" s="209"/>
      <c r="J4" s="230">
        <v>7</v>
      </c>
      <c r="K4" s="207">
        <v>15</v>
      </c>
      <c r="L4" s="229">
        <v>11</v>
      </c>
      <c r="M4" s="209">
        <v>5</v>
      </c>
      <c r="N4" s="135">
        <f>L5+H5</f>
        <v>3</v>
      </c>
      <c r="O4" s="137">
        <f>N4+N6</f>
        <v>5</v>
      </c>
      <c r="P4" s="140">
        <f>F4+F5+H4+J4+J5+L4</f>
        <v>46</v>
      </c>
      <c r="Q4" s="142">
        <f>G5+G4+I4+K5+K4+M4</f>
        <v>61</v>
      </c>
      <c r="R4" s="140">
        <f>P4+P6</f>
        <v>83</v>
      </c>
      <c r="S4" s="142">
        <f>Q4+Q6</f>
        <v>121</v>
      </c>
      <c r="T4" s="155" t="s">
        <v>90</v>
      </c>
      <c r="V4" s="158">
        <f>IF(F4&gt;G4,1,0)+IF(F5&gt;G5,1,0)+IF(H4&gt;I4,1,0)+IF(F6&gt;G6,1,0)+IF(F7&gt;G7,1,0)+IF(H6&gt;I6,1,0)+IF(J4&gt;K4,1,0)+IF(J5&gt;K5,1,0)+IF(L4&gt;M4,1,0)+IF(J6&gt;K6,1,0)+IF(J7&gt;K7,1,0)+IF(L6&gt;M6,1,0)</f>
        <v>2</v>
      </c>
      <c r="W4" s="122">
        <f>IF(F4&lt;G4,1,0)+IF(F5&lt;G5,1,0)+IF(H4&lt;I4,1,0)+IF(F6&lt;G6,1,0)+IF(F7&lt;G7,1,0)+IF(H6&lt;I6,1,0)+IF(J4&lt;K4,1,0)+IF(J5&lt;K5,1,0)+IF(L4&lt;M4,1,0)+IF(J6&lt;K6,1,0)+IF(J7&lt;K7,1,0)+IF(L6&lt;M6,1,0)</f>
        <v>7</v>
      </c>
      <c r="X4" s="122">
        <f>V4/W4</f>
        <v>0.2857142857142857</v>
      </c>
      <c r="Y4" s="144">
        <f>R4/S4</f>
        <v>0.68595041322314054</v>
      </c>
    </row>
    <row r="5" spans="1:25" ht="15.75" customHeight="1" thickBot="1" x14ac:dyDescent="0.3">
      <c r="A5" s="124"/>
      <c r="B5" s="162"/>
      <c r="C5" s="163"/>
      <c r="D5" s="163"/>
      <c r="E5" s="164"/>
      <c r="F5" s="212">
        <v>11</v>
      </c>
      <c r="G5" s="213">
        <v>15</v>
      </c>
      <c r="H5" s="201">
        <f>IF(AND(F4=0,F5=0),0,1)*0+IF(AND(F4&gt;G4,F5&gt;G5),1,0)*2+IF(AND(F4&lt;G4,F5&lt;G5),1,0)*IF(AND(F4=0,F5=0),0,1)+IF(H4&gt;I4,1,0)*2+IF(H4&lt;I4,1,0)*1</f>
        <v>1</v>
      </c>
      <c r="I5" s="201"/>
      <c r="J5" s="212">
        <v>15</v>
      </c>
      <c r="K5" s="213">
        <v>11</v>
      </c>
      <c r="L5" s="201">
        <f>IF(AND(J4=0,J5=0),0,1)*0+IF(AND(J4&gt;K4,J5&gt;K5),1,0)*2+IF(AND(J4&lt;K4,J5&lt;K5),1,0)*IF(AND(J4=0,J5=0),0,1)+IF(L4&gt;M4,1,0)*2+IF(L4&lt;M4,1,0)*1</f>
        <v>2</v>
      </c>
      <c r="M5" s="201"/>
      <c r="N5" s="136"/>
      <c r="O5" s="138"/>
      <c r="P5" s="141"/>
      <c r="Q5" s="143"/>
      <c r="R5" s="168"/>
      <c r="S5" s="170"/>
      <c r="T5" s="156"/>
      <c r="V5" s="158"/>
      <c r="W5" s="122"/>
      <c r="X5" s="122"/>
      <c r="Y5" s="144"/>
    </row>
    <row r="6" spans="1:25" ht="16.5" customHeight="1" thickTop="1" thickBot="1" x14ac:dyDescent="0.3">
      <c r="A6" s="124"/>
      <c r="B6" s="162"/>
      <c r="C6" s="163"/>
      <c r="D6" s="163"/>
      <c r="E6" s="164"/>
      <c r="F6" s="214">
        <v>10</v>
      </c>
      <c r="G6" s="215">
        <v>15</v>
      </c>
      <c r="H6" s="216"/>
      <c r="I6" s="209"/>
      <c r="J6" s="214">
        <v>9</v>
      </c>
      <c r="K6" s="215">
        <v>15</v>
      </c>
      <c r="L6" s="216"/>
      <c r="M6" s="209"/>
      <c r="N6" s="135">
        <f>L7+H7</f>
        <v>2</v>
      </c>
      <c r="O6" s="138"/>
      <c r="P6" s="140">
        <f>F6+F7+H6+J6+J7+L6</f>
        <v>37</v>
      </c>
      <c r="Q6" s="142">
        <f>G7+G6+I6+K7+K6+M6</f>
        <v>60</v>
      </c>
      <c r="R6" s="168"/>
      <c r="S6" s="170"/>
      <c r="T6" s="156"/>
      <c r="V6" s="158"/>
      <c r="W6" s="122"/>
      <c r="X6" s="122"/>
      <c r="Y6" s="144"/>
    </row>
    <row r="7" spans="1:25" ht="15.75" customHeight="1" thickBot="1" x14ac:dyDescent="0.3">
      <c r="A7" s="125"/>
      <c r="B7" s="165"/>
      <c r="C7" s="166"/>
      <c r="D7" s="166"/>
      <c r="E7" s="167"/>
      <c r="F7" s="217">
        <v>9</v>
      </c>
      <c r="G7" s="218">
        <v>15</v>
      </c>
      <c r="H7" s="201">
        <f>IF(AND(F6=0,F7=0),0,1)*0+IF(AND(F6&gt;G6,F7&gt;G7),1,0)*2+IF(AND(F6&lt;G6,F7&lt;G7),1,0)*IF(AND(F6=0,F7=0),0,1)+IF(H6&gt;I6,1,0)*2+IF(H6&lt;I6,1,0)*1</f>
        <v>1</v>
      </c>
      <c r="I7" s="201"/>
      <c r="J7" s="217">
        <v>9</v>
      </c>
      <c r="K7" s="218">
        <v>15</v>
      </c>
      <c r="L7" s="201">
        <f>IF(AND(J6=0,J7=0),0,1)*0+IF(AND(J6&gt;K6,J7&gt;K7),1,0)*2+IF(AND(J6&lt;K6,J7&lt;K7),1,0)*IF(AND(J6=0,J7=0),0,1)+IF(L6&gt;M6,1,0)*2+IF(L6&lt;M6,1,0)*1</f>
        <v>1</v>
      </c>
      <c r="M7" s="201"/>
      <c r="N7" s="136"/>
      <c r="O7" s="139"/>
      <c r="P7" s="141"/>
      <c r="Q7" s="143"/>
      <c r="R7" s="169"/>
      <c r="S7" s="171"/>
      <c r="T7" s="157"/>
      <c r="V7" s="158"/>
      <c r="W7" s="122"/>
      <c r="X7" s="122"/>
      <c r="Y7" s="144"/>
    </row>
    <row r="8" spans="1:25" ht="16.5" customHeight="1" thickTop="1" thickBot="1" x14ac:dyDescent="0.3">
      <c r="A8" s="123" t="s">
        <v>85</v>
      </c>
      <c r="B8" s="60">
        <f>G4</f>
        <v>15</v>
      </c>
      <c r="C8" s="59">
        <f>F4</f>
        <v>2</v>
      </c>
      <c r="D8" s="9">
        <f>I4</f>
        <v>0</v>
      </c>
      <c r="E8" s="72">
        <f>H4</f>
        <v>0</v>
      </c>
      <c r="F8" s="205"/>
      <c r="G8" s="205"/>
      <c r="H8" s="205"/>
      <c r="I8" s="205"/>
      <c r="J8" s="230">
        <v>15</v>
      </c>
      <c r="K8" s="207">
        <v>12</v>
      </c>
      <c r="L8" s="229"/>
      <c r="M8" s="209"/>
      <c r="N8" s="135">
        <f>L9+D9</f>
        <v>4</v>
      </c>
      <c r="O8" s="137">
        <f t="shared" ref="O8" si="0">N8+N10</f>
        <v>8</v>
      </c>
      <c r="P8" s="140">
        <f>B8+B9+D8+J8+J9+L8</f>
        <v>60</v>
      </c>
      <c r="Q8" s="142">
        <f>C8+C9+E8+K9+K8+M8</f>
        <v>35</v>
      </c>
      <c r="R8" s="140">
        <f t="shared" ref="R8:S8" si="1">P8+P10</f>
        <v>120</v>
      </c>
      <c r="S8" s="142">
        <f t="shared" si="1"/>
        <v>73</v>
      </c>
      <c r="T8" s="155" t="s">
        <v>88</v>
      </c>
      <c r="V8" s="158">
        <f>IF(B8&gt;C8,1,0)+IF(B9&gt;C9,1,0)+IF(D8&gt;E8,1,0)+IF(B10&gt;C10,1,0)+IF(B11&gt;C11,1,0)+IF(D10&gt;E10,1,0)+IF(J8&gt;K8,1,0)+IF(J9&gt;K9,1,0)+IF(L8&gt;M8,1,0)+IF(J10&gt;K10,1,0)+IF(J11&gt;K11,1,0)+IF(L10&gt;M10,1,0)</f>
        <v>8</v>
      </c>
      <c r="W8" s="122">
        <f>IF(B8&lt;C8,1,0)+IF(B9&lt;C9,1,0)+IF(D8&lt;E8,1,0)+IF(B10&lt;C10,1,0)+IF(B11&lt;C11,1,0)+IF(D10&lt;E10,1,0)+IF(J8&lt;K8,1,0)+IF(J9&lt;K9,1,0)+IF(L8&lt;M8,1,0)+IF(J10&lt;K10,1,0)+IF(J11&lt;K11,1,0)+IF(L10&lt;M10,1,0)</f>
        <v>0</v>
      </c>
      <c r="X8" s="122" t="e">
        <f t="shared" ref="X8" si="2">V8/W8</f>
        <v>#DIV/0!</v>
      </c>
      <c r="Y8" s="144">
        <f t="shared" ref="Y8" si="3">R8/S8</f>
        <v>1.6438356164383561</v>
      </c>
    </row>
    <row r="9" spans="1:25" ht="15.75" customHeight="1" thickTop="1" thickBot="1" x14ac:dyDescent="0.3">
      <c r="A9" s="124"/>
      <c r="B9" s="61">
        <f>G5</f>
        <v>15</v>
      </c>
      <c r="C9" s="62">
        <f>F5</f>
        <v>11</v>
      </c>
      <c r="D9" s="145">
        <f>IF(AND(B8=0,B9=0),0,1)*0+IF(AND(B8&gt;C8,B9&gt;C9),1,0)*2+IF(AND(B8&lt;C8,B9&lt;C9),1,0)*IF(AND(B8=0,B9=0),0,1)+IF(D8&gt;E8,1,0)*2+IF(D8&lt;E8,1,0)*1</f>
        <v>2</v>
      </c>
      <c r="E9" s="146"/>
      <c r="F9" s="205"/>
      <c r="G9" s="205"/>
      <c r="H9" s="205"/>
      <c r="I9" s="205"/>
      <c r="J9" s="212">
        <v>15</v>
      </c>
      <c r="K9" s="213">
        <v>10</v>
      </c>
      <c r="L9" s="201">
        <f>IF(AND(J8=0,J9=0),0,1)*0+IF(AND(J8&gt;K8,J9&gt;K9),1,0)*2+IF(AND(J8&lt;K8,J9&lt;K9),1,0)*IF(AND(J8=0,J9=0),0,1)+IF(L8&gt;M8,1,0)*2+IF(L8&lt;M8,1,0)*1</f>
        <v>2</v>
      </c>
      <c r="M9" s="201"/>
      <c r="N9" s="136"/>
      <c r="O9" s="138"/>
      <c r="P9" s="141"/>
      <c r="Q9" s="143"/>
      <c r="R9" s="168"/>
      <c r="S9" s="170"/>
      <c r="T9" s="156"/>
      <c r="V9" s="158"/>
      <c r="W9" s="122"/>
      <c r="X9" s="122"/>
      <c r="Y9" s="144"/>
    </row>
    <row r="10" spans="1:25" ht="16.5" customHeight="1" thickTop="1" thickBot="1" x14ac:dyDescent="0.3">
      <c r="A10" s="124"/>
      <c r="B10" s="73">
        <f>G6</f>
        <v>15</v>
      </c>
      <c r="C10" s="74">
        <f>F6</f>
        <v>10</v>
      </c>
      <c r="D10" s="75">
        <f>I6</f>
        <v>0</v>
      </c>
      <c r="E10" s="72">
        <f>H6</f>
        <v>0</v>
      </c>
      <c r="F10" s="205"/>
      <c r="G10" s="205"/>
      <c r="H10" s="205"/>
      <c r="I10" s="205"/>
      <c r="J10" s="214">
        <v>15</v>
      </c>
      <c r="K10" s="215">
        <v>10</v>
      </c>
      <c r="L10" s="216"/>
      <c r="M10" s="209"/>
      <c r="N10" s="135">
        <f>L11+D11</f>
        <v>4</v>
      </c>
      <c r="O10" s="138"/>
      <c r="P10" s="140">
        <f>B10+B11+D10+J10+J11+L10</f>
        <v>60</v>
      </c>
      <c r="Q10" s="142">
        <f>C10+C11+E10+K11+K10+M10</f>
        <v>38</v>
      </c>
      <c r="R10" s="168"/>
      <c r="S10" s="170"/>
      <c r="T10" s="156"/>
      <c r="V10" s="158"/>
      <c r="W10" s="122"/>
      <c r="X10" s="122"/>
      <c r="Y10" s="144"/>
    </row>
    <row r="11" spans="1:25" ht="15.75" customHeight="1" thickTop="1" thickBot="1" x14ac:dyDescent="0.3">
      <c r="A11" s="125"/>
      <c r="B11" s="76">
        <f>G7</f>
        <v>15</v>
      </c>
      <c r="C11" s="77">
        <f>F7</f>
        <v>9</v>
      </c>
      <c r="D11" s="145">
        <f>IF(AND(B10=0,B11=0),0,1)*0+IF(AND(B10&gt;C10,B11&gt;C11),1,0)*2+IF(AND(B10&lt;C10,B11&lt;C11),1,0)*IF(AND(B10=0,B11=0),0,1)+IF(D10&gt;E10,1,0)*2+IF(D10&lt;E10,1,0)*1</f>
        <v>2</v>
      </c>
      <c r="E11" s="146"/>
      <c r="F11" s="205"/>
      <c r="G11" s="205"/>
      <c r="H11" s="205"/>
      <c r="I11" s="205"/>
      <c r="J11" s="217">
        <v>15</v>
      </c>
      <c r="K11" s="218">
        <v>9</v>
      </c>
      <c r="L11" s="201">
        <f>IF(AND(J10=0,J11=0),0,1)*0+IF(AND(J10&gt;K10,J11&gt;K11),1,0)*2+IF(AND(J10&lt;K10,J11&lt;K11),1,0)*IF(AND(J10=0,J11=0),0,1)+IF(L10&gt;M10,1,0)*2+IF(L10&lt;M10,1,0)*1</f>
        <v>2</v>
      </c>
      <c r="M11" s="201"/>
      <c r="N11" s="136"/>
      <c r="O11" s="139"/>
      <c r="P11" s="141"/>
      <c r="Q11" s="143"/>
      <c r="R11" s="169"/>
      <c r="S11" s="171"/>
      <c r="T11" s="157"/>
      <c r="V11" s="158"/>
      <c r="W11" s="122"/>
      <c r="X11" s="122"/>
      <c r="Y11" s="144"/>
    </row>
    <row r="12" spans="1:25" ht="16.5" customHeight="1" thickTop="1" thickBot="1" x14ac:dyDescent="0.3">
      <c r="A12" s="231" t="s">
        <v>92</v>
      </c>
      <c r="B12" s="60">
        <f>K4</f>
        <v>15</v>
      </c>
      <c r="C12" s="59">
        <f>J4</f>
        <v>7</v>
      </c>
      <c r="D12" s="9">
        <f>M4</f>
        <v>5</v>
      </c>
      <c r="E12" s="72">
        <f>L4</f>
        <v>11</v>
      </c>
      <c r="F12" s="60">
        <f>K8</f>
        <v>12</v>
      </c>
      <c r="G12" s="59">
        <f>J8</f>
        <v>15</v>
      </c>
      <c r="H12" s="9">
        <f>M8</f>
        <v>0</v>
      </c>
      <c r="I12" s="72">
        <f>L8</f>
        <v>0</v>
      </c>
      <c r="J12" s="159"/>
      <c r="K12" s="160"/>
      <c r="L12" s="160"/>
      <c r="M12" s="161"/>
      <c r="N12" s="135">
        <f>D13+H13</f>
        <v>2</v>
      </c>
      <c r="O12" s="137">
        <f t="shared" ref="O12" si="4">N12+N14</f>
        <v>5</v>
      </c>
      <c r="P12" s="140">
        <f>F12+F13+H12+B12+B13+D12</f>
        <v>53</v>
      </c>
      <c r="Q12" s="142">
        <f>G13+G12+I12+C13+C12+E12</f>
        <v>63</v>
      </c>
      <c r="R12" s="140">
        <f>P12+P14</f>
        <v>102</v>
      </c>
      <c r="S12" s="142">
        <f t="shared" ref="S12" si="5">Q12+Q14</f>
        <v>111</v>
      </c>
      <c r="T12" s="155" t="s">
        <v>89</v>
      </c>
      <c r="V12" s="158">
        <f>IF(F12&gt;G12,1,0)+IF(F13&gt;G13,1,0)+IF(H12&gt;I12,1,0)+IF(F14&gt;G14,1,0)+IF(F15&gt;G15,1,0)+IF(H14&gt;I14,1,0)+IF(B12&gt;C12,1,0)+IF(B13&gt;C13,1,0)+IF(D12&gt;E12,1,0)+IF(B14&gt;C14,1,0)+IF(B15&gt;C15,1,0)+IF(D14&gt;E14,1,0)</f>
        <v>3</v>
      </c>
      <c r="W12" s="122">
        <f>IF(F12&lt;G12,1,0)+IF(F13&lt;G13,1,0)+IF(H12&lt;I12,1,0)+IF(F14&lt;G14,1,0)+IF(F15&lt;G15,1,0)+IF(H14&lt;I14,1,0)+IF(B12&lt;C12,1,0)+IF(B13&lt;C13,1,0)+IF(D12&lt;E12,1,0)+IF(B14&lt;C14,1,0)+IF(B15&lt;C15,1,0)+IF(D14&lt;E14,1,0)</f>
        <v>6</v>
      </c>
      <c r="X12" s="122">
        <f t="shared" ref="X12" si="6">V12/W12</f>
        <v>0.5</v>
      </c>
      <c r="Y12" s="144">
        <f t="shared" ref="Y12" si="7">R12/S12</f>
        <v>0.91891891891891897</v>
      </c>
    </row>
    <row r="13" spans="1:25" ht="15.75" customHeight="1" thickBot="1" x14ac:dyDescent="0.3">
      <c r="A13" s="124"/>
      <c r="B13" s="61">
        <f>K5</f>
        <v>11</v>
      </c>
      <c r="C13" s="62">
        <f>J5</f>
        <v>15</v>
      </c>
      <c r="D13" s="145">
        <f>IF(AND(B12=0,B13=0),0,1)*0+IF(AND(B12&gt;C12,B13&gt;C13),1,0)*2+IF(AND(B12&lt;C12,B13&lt;C13),1,0)*IF(AND(B12=0,B13=0),0,1)+IF(D12&gt;E12,1,0)*2+IF(D12&lt;E12,1,0)*1</f>
        <v>1</v>
      </c>
      <c r="E13" s="146"/>
      <c r="F13" s="61">
        <f>K9</f>
        <v>10</v>
      </c>
      <c r="G13" s="62">
        <f>J9</f>
        <v>15</v>
      </c>
      <c r="H13" s="145">
        <f>IF(AND(F12=0,F13=0),0,1)*0+IF(AND(F12&gt;G12,F13&gt;G13),1,0)*2+IF(AND(F12&lt;G12,F13&lt;G13),1,0)*IF(AND(F12=0,F13=0),0,1)+IF(H12&gt;I12,1,0)*2+IF(H12&lt;I12,1,0)*1</f>
        <v>1</v>
      </c>
      <c r="I13" s="146"/>
      <c r="J13" s="162"/>
      <c r="K13" s="163"/>
      <c r="L13" s="163"/>
      <c r="M13" s="164"/>
      <c r="N13" s="136"/>
      <c r="O13" s="138"/>
      <c r="P13" s="141"/>
      <c r="Q13" s="143"/>
      <c r="R13" s="168"/>
      <c r="S13" s="170"/>
      <c r="T13" s="156"/>
      <c r="V13" s="158"/>
      <c r="W13" s="122"/>
      <c r="X13" s="122"/>
      <c r="Y13" s="144"/>
    </row>
    <row r="14" spans="1:25" ht="16.5" customHeight="1" thickTop="1" thickBot="1" x14ac:dyDescent="0.3">
      <c r="A14" s="124"/>
      <c r="B14" s="73">
        <f>K6</f>
        <v>15</v>
      </c>
      <c r="C14" s="74">
        <f>J6</f>
        <v>9</v>
      </c>
      <c r="D14" s="75">
        <f>M6</f>
        <v>0</v>
      </c>
      <c r="E14" s="72">
        <f>L6</f>
        <v>0</v>
      </c>
      <c r="F14" s="73">
        <f>K10</f>
        <v>10</v>
      </c>
      <c r="G14" s="74">
        <f>J10</f>
        <v>15</v>
      </c>
      <c r="H14" s="75">
        <f>M10</f>
        <v>0</v>
      </c>
      <c r="I14" s="72">
        <f>L10</f>
        <v>0</v>
      </c>
      <c r="J14" s="162"/>
      <c r="K14" s="163"/>
      <c r="L14" s="163"/>
      <c r="M14" s="164"/>
      <c r="N14" s="135">
        <f>D15+H15</f>
        <v>3</v>
      </c>
      <c r="O14" s="138"/>
      <c r="P14" s="140">
        <f>F14+F15+H14+B14+B15+D14</f>
        <v>49</v>
      </c>
      <c r="Q14" s="142">
        <f>G15+G14+I14+C15+C14+E14</f>
        <v>48</v>
      </c>
      <c r="R14" s="168"/>
      <c r="S14" s="170"/>
      <c r="T14" s="156"/>
      <c r="V14" s="158"/>
      <c r="W14" s="122"/>
      <c r="X14" s="122"/>
      <c r="Y14" s="144"/>
    </row>
    <row r="15" spans="1:25" ht="15.75" customHeight="1" thickBot="1" x14ac:dyDescent="0.3">
      <c r="A15" s="172"/>
      <c r="B15" s="45">
        <f>K7</f>
        <v>15</v>
      </c>
      <c r="C15" s="43">
        <f>J7</f>
        <v>9</v>
      </c>
      <c r="D15" s="181">
        <f>IF(AND(B14=0,B15=0),0,1)*0+IF(AND(B14&gt;C14,B15&gt;C15),1,0)*2+IF(AND(B14&lt;C14,B15&lt;C15),1,0)*IF(AND(B14=0,B15=0),0,1)+IF(D14&gt;E14,1,0)*2+IF(D14&lt;E14,1,0)*1</f>
        <v>2</v>
      </c>
      <c r="E15" s="182"/>
      <c r="F15" s="45">
        <f>K11</f>
        <v>9</v>
      </c>
      <c r="G15" s="43">
        <f>J11</f>
        <v>15</v>
      </c>
      <c r="H15" s="181">
        <f>IF(AND(F14=0,F15=0),0,1)*0+IF(AND(F14&gt;G14,F15&gt;G15),1,0)*2+IF(AND(F14&lt;G14,F15&lt;G15),1,0)*IF(AND(F14=0,F15=0),0,1)+IF(H14&gt;I14,1,0)*2+IF(H14&lt;I14,1,0)*1</f>
        <v>1</v>
      </c>
      <c r="I15" s="182"/>
      <c r="J15" s="173"/>
      <c r="K15" s="174"/>
      <c r="L15" s="174"/>
      <c r="M15" s="175"/>
      <c r="N15" s="178"/>
      <c r="O15" s="176"/>
      <c r="P15" s="179"/>
      <c r="Q15" s="180"/>
      <c r="R15" s="179"/>
      <c r="S15" s="180"/>
      <c r="T15" s="183"/>
      <c r="V15" s="184"/>
      <c r="W15" s="185"/>
      <c r="X15" s="185"/>
      <c r="Y15" s="177"/>
    </row>
    <row r="16" spans="1:25" ht="16.5" customHeight="1" thickTop="1" x14ac:dyDescent="0.25"/>
    <row r="17" spans="1:1" ht="15.75" customHeight="1" x14ac:dyDescent="0.25"/>
    <row r="18" spans="1:1" ht="16.5" customHeight="1" x14ac:dyDescent="0.25">
      <c r="A18" t="s">
        <v>82</v>
      </c>
    </row>
    <row r="19" spans="1:1" ht="15.75" customHeight="1" x14ac:dyDescent="0.25"/>
    <row r="20" spans="1:1" ht="16.5" customHeight="1" x14ac:dyDescent="0.25"/>
    <row r="21" spans="1:1" ht="15.75" customHeight="1" x14ac:dyDescent="0.25"/>
    <row r="22" spans="1:1" ht="15.75" customHeight="1" x14ac:dyDescent="0.25"/>
    <row r="23" spans="1:1" ht="15.75" customHeight="1" x14ac:dyDescent="0.25"/>
  </sheetData>
  <mergeCells count="67">
    <mergeCell ref="Y12:Y15"/>
    <mergeCell ref="N14:N15"/>
    <mergeCell ref="P14:P15"/>
    <mergeCell ref="Q14:Q15"/>
    <mergeCell ref="V4:V7"/>
    <mergeCell ref="X4:X7"/>
    <mergeCell ref="Y4:Y7"/>
    <mergeCell ref="N6:N7"/>
    <mergeCell ref="P6:P7"/>
    <mergeCell ref="Q6:Q7"/>
    <mergeCell ref="N8:N9"/>
    <mergeCell ref="O8:O11"/>
    <mergeCell ref="P8:P9"/>
    <mergeCell ref="Q8:Q9"/>
    <mergeCell ref="R8:R11"/>
    <mergeCell ref="S8:S11"/>
    <mergeCell ref="T8:T11"/>
    <mergeCell ref="V8:V11"/>
    <mergeCell ref="X8:X11"/>
    <mergeCell ref="Y8:Y11"/>
    <mergeCell ref="N10:N11"/>
    <mergeCell ref="P10:P11"/>
    <mergeCell ref="Q10:Q11"/>
    <mergeCell ref="A1:T1"/>
    <mergeCell ref="N3:O3"/>
    <mergeCell ref="P3:Q3"/>
    <mergeCell ref="R3:S3"/>
    <mergeCell ref="N4:N5"/>
    <mergeCell ref="O4:O7"/>
    <mergeCell ref="P4:P5"/>
    <mergeCell ref="Q4:Q5"/>
    <mergeCell ref="R4:R7"/>
    <mergeCell ref="S4:S7"/>
    <mergeCell ref="T4:T7"/>
    <mergeCell ref="B3:E3"/>
    <mergeCell ref="F3:I3"/>
    <mergeCell ref="J3:M3"/>
    <mergeCell ref="A12:A15"/>
    <mergeCell ref="J12:M15"/>
    <mergeCell ref="W12:W15"/>
    <mergeCell ref="D15:E15"/>
    <mergeCell ref="H15:I15"/>
    <mergeCell ref="R12:R15"/>
    <mergeCell ref="S12:S15"/>
    <mergeCell ref="T12:T15"/>
    <mergeCell ref="V12:V15"/>
    <mergeCell ref="O12:O15"/>
    <mergeCell ref="P12:P13"/>
    <mergeCell ref="Q12:Q13"/>
    <mergeCell ref="D13:E13"/>
    <mergeCell ref="H13:I13"/>
    <mergeCell ref="X12:X15"/>
    <mergeCell ref="D9:E9"/>
    <mergeCell ref="W8:W11"/>
    <mergeCell ref="D11:E11"/>
    <mergeCell ref="A4:A7"/>
    <mergeCell ref="B4:E7"/>
    <mergeCell ref="W4:W7"/>
    <mergeCell ref="H5:I5"/>
    <mergeCell ref="L5:M5"/>
    <mergeCell ref="H7:I7"/>
    <mergeCell ref="L7:M7"/>
    <mergeCell ref="L9:M9"/>
    <mergeCell ref="L11:M11"/>
    <mergeCell ref="F8:I11"/>
    <mergeCell ref="A8:A11"/>
    <mergeCell ref="N12:N13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showZeros="0" workbookViewId="0">
      <selection activeCell="N18" sqref="N18"/>
    </sheetView>
  </sheetViews>
  <sheetFormatPr defaultRowHeight="15" x14ac:dyDescent="0.25"/>
  <cols>
    <col min="1" max="1" width="19.140625" customWidth="1"/>
    <col min="2" max="13" width="3.85546875" customWidth="1"/>
    <col min="14" max="16" width="4.28515625" customWidth="1"/>
    <col min="17" max="17" width="4.140625" customWidth="1"/>
    <col min="18" max="18" width="5.28515625" customWidth="1"/>
    <col min="19" max="19" width="5.140625" customWidth="1"/>
    <col min="20" max="20" width="9.5703125" customWidth="1"/>
    <col min="21" max="21" width="22.5703125" customWidth="1"/>
    <col min="22" max="22" width="8.7109375" customWidth="1"/>
    <col min="23" max="23" width="10" customWidth="1"/>
    <col min="24" max="24" width="9.42578125" customWidth="1"/>
    <col min="25" max="25" width="10.28515625" customWidth="1"/>
    <col min="26" max="27" width="4.42578125" customWidth="1"/>
    <col min="28" max="28" width="8.140625" customWidth="1"/>
    <col min="29" max="29" width="25.85546875" customWidth="1"/>
    <col min="31" max="31" width="9.85546875" customWidth="1"/>
  </cols>
  <sheetData>
    <row r="1" spans="1:25" ht="36.75" customHeight="1" x14ac:dyDescent="0.25">
      <c r="A1" s="114" t="s">
        <v>86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</row>
    <row r="2" spans="1:25" ht="15.75" thickBot="1" x14ac:dyDescent="0.3"/>
    <row r="3" spans="1:25" ht="59.25" customHeight="1" thickTop="1" thickBot="1" x14ac:dyDescent="0.3">
      <c r="A3" s="1" t="s">
        <v>0</v>
      </c>
      <c r="B3" s="115">
        <v>1</v>
      </c>
      <c r="C3" s="116"/>
      <c r="D3" s="116"/>
      <c r="E3" s="117"/>
      <c r="F3" s="115">
        <v>2</v>
      </c>
      <c r="G3" s="116"/>
      <c r="H3" s="116"/>
      <c r="I3" s="117"/>
      <c r="J3" s="115">
        <v>3</v>
      </c>
      <c r="K3" s="116"/>
      <c r="L3" s="116"/>
      <c r="M3" s="117"/>
      <c r="N3" s="118" t="s">
        <v>1</v>
      </c>
      <c r="O3" s="119"/>
      <c r="P3" s="120" t="s">
        <v>2</v>
      </c>
      <c r="Q3" s="121"/>
      <c r="R3" s="120" t="s">
        <v>3</v>
      </c>
      <c r="S3" s="121"/>
      <c r="T3" s="2" t="s">
        <v>4</v>
      </c>
      <c r="V3" s="54" t="s">
        <v>6</v>
      </c>
      <c r="W3" s="55" t="s">
        <v>7</v>
      </c>
      <c r="X3" s="55" t="s">
        <v>8</v>
      </c>
      <c r="Y3" s="57" t="s">
        <v>10</v>
      </c>
    </row>
    <row r="4" spans="1:25" ht="16.5" customHeight="1" thickTop="1" thickBot="1" x14ac:dyDescent="0.3">
      <c r="A4" s="123" t="s">
        <v>24</v>
      </c>
      <c r="B4" s="159"/>
      <c r="C4" s="160"/>
      <c r="D4" s="160"/>
      <c r="E4" s="161"/>
      <c r="F4" s="206">
        <v>8</v>
      </c>
      <c r="G4" s="207">
        <v>15</v>
      </c>
      <c r="H4" s="229"/>
      <c r="I4" s="209"/>
      <c r="J4" s="230">
        <v>3</v>
      </c>
      <c r="K4" s="207">
        <v>15</v>
      </c>
      <c r="L4" s="9"/>
      <c r="M4" s="72"/>
      <c r="N4" s="135">
        <f>L5+H5</f>
        <v>2</v>
      </c>
      <c r="O4" s="137">
        <f>N4+N6</f>
        <v>4</v>
      </c>
      <c r="P4" s="140">
        <f>F4+F5+H4+J4+J5+L4</f>
        <v>21</v>
      </c>
      <c r="Q4" s="142">
        <f>G5+G4+I4+K5+K4+M4</f>
        <v>60</v>
      </c>
      <c r="R4" s="140">
        <f>P4+P6</f>
        <v>46</v>
      </c>
      <c r="S4" s="142">
        <f>Q4+Q6</f>
        <v>120</v>
      </c>
      <c r="T4" s="155" t="s">
        <v>90</v>
      </c>
      <c r="V4" s="158">
        <f>IF(F4&gt;G4,1,0)+IF(F5&gt;G5,1,0)+IF(H4&gt;I4,1,0)+IF(F6&gt;G6,1,0)+IF(F7&gt;G7,1,0)+IF(H6&gt;I6,1,0)+IF(J4&gt;K4,1,0)+IF(J5&gt;K5,1,0)+IF(L4&gt;M4,1,0)+IF(J6&gt;K6,1,0)+IF(J7&gt;K7,1,0)+IF(L6&gt;M6,1,0)</f>
        <v>0</v>
      </c>
      <c r="W4" s="122">
        <f>IF(F4&lt;G4,1,0)+IF(F5&lt;G5,1,0)+IF(H4&lt;I4,1,0)+IF(F6&lt;G6,1,0)+IF(F7&lt;G7,1,0)+IF(H6&lt;I6,1,0)+IF(J4&lt;K4,1,0)+IF(J5&lt;K5,1,0)+IF(L4&lt;M4,1,0)+IF(J6&lt;K6,1,0)+IF(J7&lt;K7,1,0)+IF(L6&lt;M6,1,0)</f>
        <v>8</v>
      </c>
      <c r="X4" s="122">
        <f>V4/W4</f>
        <v>0</v>
      </c>
      <c r="Y4" s="144">
        <f>R4/S4</f>
        <v>0.38333333333333336</v>
      </c>
    </row>
    <row r="5" spans="1:25" ht="15.75" customHeight="1" thickBot="1" x14ac:dyDescent="0.3">
      <c r="A5" s="124"/>
      <c r="B5" s="162"/>
      <c r="C5" s="163"/>
      <c r="D5" s="163"/>
      <c r="E5" s="164"/>
      <c r="F5" s="212">
        <v>7</v>
      </c>
      <c r="G5" s="213">
        <v>15</v>
      </c>
      <c r="H5" s="201">
        <f>IF(AND(F4=0,F5=0),0,1)*0+IF(AND(F4&gt;G4,F5&gt;G5),1,0)*2+IF(AND(F4&lt;G4,F5&lt;G5),1,0)*IF(AND(F4=0,F5=0),0,1)+IF(H4&gt;I4,1,0)*2+IF(H4&lt;I4,1,0)*1</f>
        <v>1</v>
      </c>
      <c r="I5" s="201"/>
      <c r="J5" s="212">
        <v>3</v>
      </c>
      <c r="K5" s="213">
        <v>15</v>
      </c>
      <c r="L5" s="145">
        <f>IF(AND(J4=0,J5=0),0,1)*0+IF(AND(J4&gt;K4,J5&gt;K5),1,0)*2+IF(AND(J4&lt;K4,J5&lt;K5),1,0)*IF(AND(J4=0,J5=0),0,1)+IF(L4&gt;M4,1,0)*2+IF(L4&lt;M4,1,0)*1</f>
        <v>1</v>
      </c>
      <c r="M5" s="146"/>
      <c r="N5" s="136"/>
      <c r="O5" s="138"/>
      <c r="P5" s="141"/>
      <c r="Q5" s="143"/>
      <c r="R5" s="168"/>
      <c r="S5" s="170"/>
      <c r="T5" s="156"/>
      <c r="V5" s="158"/>
      <c r="W5" s="122"/>
      <c r="X5" s="122"/>
      <c r="Y5" s="144"/>
    </row>
    <row r="6" spans="1:25" ht="16.5" customHeight="1" thickTop="1" thickBot="1" x14ac:dyDescent="0.3">
      <c r="A6" s="124"/>
      <c r="B6" s="162"/>
      <c r="C6" s="163"/>
      <c r="D6" s="163"/>
      <c r="E6" s="164"/>
      <c r="F6" s="214">
        <v>11</v>
      </c>
      <c r="G6" s="215">
        <v>15</v>
      </c>
      <c r="H6" s="216"/>
      <c r="I6" s="209"/>
      <c r="J6" s="214">
        <v>1</v>
      </c>
      <c r="K6" s="215">
        <v>15</v>
      </c>
      <c r="L6" s="75"/>
      <c r="M6" s="72"/>
      <c r="N6" s="135">
        <f>L7+H7</f>
        <v>2</v>
      </c>
      <c r="O6" s="138"/>
      <c r="P6" s="140">
        <f>F6+F7+H6+J6+J7+L6</f>
        <v>25</v>
      </c>
      <c r="Q6" s="142">
        <f>G7+G6+I6+K7+K6+M6</f>
        <v>60</v>
      </c>
      <c r="R6" s="168"/>
      <c r="S6" s="170"/>
      <c r="T6" s="156"/>
      <c r="V6" s="158"/>
      <c r="W6" s="122"/>
      <c r="X6" s="122"/>
      <c r="Y6" s="144"/>
    </row>
    <row r="7" spans="1:25" ht="15.75" customHeight="1" thickBot="1" x14ac:dyDescent="0.3">
      <c r="A7" s="125"/>
      <c r="B7" s="165"/>
      <c r="C7" s="166"/>
      <c r="D7" s="166"/>
      <c r="E7" s="167"/>
      <c r="F7" s="217">
        <v>11</v>
      </c>
      <c r="G7" s="218">
        <v>15</v>
      </c>
      <c r="H7" s="201">
        <f>IF(AND(F6=0,F7=0),0,1)*0+IF(AND(F6&gt;G6,F7&gt;G7),1,0)*2+IF(AND(F6&lt;G6,F7&lt;G7),1,0)*IF(AND(F6=0,F7=0),0,1)+IF(H6&gt;I6,1,0)*2+IF(H6&lt;I6,1,0)*1</f>
        <v>1</v>
      </c>
      <c r="I7" s="201"/>
      <c r="J7" s="217">
        <v>2</v>
      </c>
      <c r="K7" s="218">
        <v>15</v>
      </c>
      <c r="L7" s="145">
        <f>IF(AND(J6=0,J7=0),0,1)*0+IF(AND(J6&gt;K6,J7&gt;K7),1,0)*2+IF(AND(J6&lt;K6,J7&lt;K7),1,0)*IF(AND(J6=0,J7=0),0,1)+IF(L6&gt;M6,1,0)*2+IF(L6&lt;M6,1,0)*1</f>
        <v>1</v>
      </c>
      <c r="M7" s="146"/>
      <c r="N7" s="136"/>
      <c r="O7" s="139"/>
      <c r="P7" s="141"/>
      <c r="Q7" s="143"/>
      <c r="R7" s="169"/>
      <c r="S7" s="171"/>
      <c r="T7" s="157"/>
      <c r="V7" s="158"/>
      <c r="W7" s="122"/>
      <c r="X7" s="122"/>
      <c r="Y7" s="144"/>
    </row>
    <row r="8" spans="1:25" ht="16.5" customHeight="1" thickTop="1" thickBot="1" x14ac:dyDescent="0.3">
      <c r="A8" s="123" t="s">
        <v>9</v>
      </c>
      <c r="B8" s="60">
        <f>G4</f>
        <v>15</v>
      </c>
      <c r="C8" s="59">
        <f>F4</f>
        <v>8</v>
      </c>
      <c r="D8" s="9">
        <f>I4</f>
        <v>0</v>
      </c>
      <c r="E8" s="72">
        <f>H4</f>
        <v>0</v>
      </c>
      <c r="F8" s="205"/>
      <c r="G8" s="205"/>
      <c r="H8" s="205"/>
      <c r="I8" s="205"/>
      <c r="J8" s="230">
        <v>4</v>
      </c>
      <c r="K8" s="207">
        <v>15</v>
      </c>
      <c r="L8" s="9"/>
      <c r="M8" s="72"/>
      <c r="N8" s="135">
        <f>L9+D9</f>
        <v>3</v>
      </c>
      <c r="O8" s="137">
        <f t="shared" ref="O8" si="0">N8+N10</f>
        <v>6</v>
      </c>
      <c r="P8" s="140">
        <f>B8+B9+D8+J8+J9+L8</f>
        <v>41</v>
      </c>
      <c r="Q8" s="142">
        <f>C8+C9+E8+K9+K8+M8</f>
        <v>45</v>
      </c>
      <c r="R8" s="140">
        <f t="shared" ref="R8:S8" si="1">P8+P10</f>
        <v>80</v>
      </c>
      <c r="S8" s="142">
        <f t="shared" si="1"/>
        <v>97</v>
      </c>
      <c r="T8" s="155" t="s">
        <v>89</v>
      </c>
      <c r="V8" s="158">
        <f>IF(B8&gt;C8,1,0)+IF(B9&gt;C9,1,0)+IF(D8&gt;E8,1,0)+IF(B10&gt;C10,1,0)+IF(B11&gt;C11,1,0)+IF(D10&gt;E10,1,0)+IF(J8&gt;K8,1,0)+IF(J9&gt;K9,1,0)+IF(L8&gt;M8,1,0)+IF(J10&gt;K10,1,0)+IF(J11&gt;K11,1,0)+IF(L10&gt;M10,1,0)</f>
        <v>4</v>
      </c>
      <c r="W8" s="122">
        <f>IF(B8&lt;C8,1,0)+IF(B9&lt;C9,1,0)+IF(D8&lt;E8,1,0)+IF(B10&lt;C10,1,0)+IF(B11&lt;C11,1,0)+IF(D10&lt;E10,1,0)+IF(J8&lt;K8,1,0)+IF(J9&lt;K9,1,0)+IF(L8&lt;M8,1,0)+IF(J10&lt;K10,1,0)+IF(J11&lt;K11,1,0)+IF(L10&lt;M10,1,0)</f>
        <v>4</v>
      </c>
      <c r="X8" s="122">
        <f t="shared" ref="X8" si="2">V8/W8</f>
        <v>1</v>
      </c>
      <c r="Y8" s="144">
        <f t="shared" ref="Y8" si="3">R8/S8</f>
        <v>0.82474226804123707</v>
      </c>
    </row>
    <row r="9" spans="1:25" ht="15.75" customHeight="1" thickTop="1" thickBot="1" x14ac:dyDescent="0.3">
      <c r="A9" s="124"/>
      <c r="B9" s="61">
        <f>G5</f>
        <v>15</v>
      </c>
      <c r="C9" s="62">
        <f>F5</f>
        <v>7</v>
      </c>
      <c r="D9" s="145">
        <f>IF(AND(B8=0,B9=0),0,1)*0+IF(AND(B8&gt;C8,B9&gt;C9),1,0)*2+IF(AND(B8&lt;C8,B9&lt;C9),1,0)*IF(AND(B8=0,B9=0),0,1)+IF(D8&gt;E8,1,0)*2+IF(D8&lt;E8,1,0)*1</f>
        <v>2</v>
      </c>
      <c r="E9" s="146"/>
      <c r="F9" s="205"/>
      <c r="G9" s="205"/>
      <c r="H9" s="205"/>
      <c r="I9" s="205"/>
      <c r="J9" s="212">
        <v>7</v>
      </c>
      <c r="K9" s="213">
        <v>15</v>
      </c>
      <c r="L9" s="145">
        <f>IF(AND(J8=0,J9=0),0,1)*0+IF(AND(J8&gt;K8,J9&gt;K9),1,0)*2+IF(AND(J8&lt;K8,J9&lt;K9),1,0)*IF(AND(J8=0,J9=0),0,1)+IF(L8&gt;M8,1,0)*2+IF(L8&lt;M8,1,0)*1</f>
        <v>1</v>
      </c>
      <c r="M9" s="146"/>
      <c r="N9" s="136"/>
      <c r="O9" s="138"/>
      <c r="P9" s="141"/>
      <c r="Q9" s="143"/>
      <c r="R9" s="168"/>
      <c r="S9" s="170"/>
      <c r="T9" s="156"/>
      <c r="V9" s="158"/>
      <c r="W9" s="122"/>
      <c r="X9" s="122"/>
      <c r="Y9" s="144"/>
    </row>
    <row r="10" spans="1:25" ht="16.5" customHeight="1" thickTop="1" thickBot="1" x14ac:dyDescent="0.3">
      <c r="A10" s="124"/>
      <c r="B10" s="73">
        <f>G6</f>
        <v>15</v>
      </c>
      <c r="C10" s="74">
        <f>F6</f>
        <v>11</v>
      </c>
      <c r="D10" s="75">
        <f>I6</f>
        <v>0</v>
      </c>
      <c r="E10" s="72">
        <f>H6</f>
        <v>0</v>
      </c>
      <c r="F10" s="205"/>
      <c r="G10" s="205"/>
      <c r="H10" s="205"/>
      <c r="I10" s="205"/>
      <c r="J10" s="214">
        <v>5</v>
      </c>
      <c r="K10" s="215">
        <v>15</v>
      </c>
      <c r="L10" s="75"/>
      <c r="M10" s="72"/>
      <c r="N10" s="135">
        <f>L11+D11</f>
        <v>3</v>
      </c>
      <c r="O10" s="138"/>
      <c r="P10" s="140">
        <f>B10+B11+D10+J10+J11+L10</f>
        <v>39</v>
      </c>
      <c r="Q10" s="142">
        <f>C10+C11+E10+K11+K10+M10</f>
        <v>52</v>
      </c>
      <c r="R10" s="168"/>
      <c r="S10" s="170"/>
      <c r="T10" s="156"/>
      <c r="V10" s="158"/>
      <c r="W10" s="122"/>
      <c r="X10" s="122"/>
      <c r="Y10" s="144"/>
    </row>
    <row r="11" spans="1:25" ht="15.75" customHeight="1" thickTop="1" thickBot="1" x14ac:dyDescent="0.3">
      <c r="A11" s="125"/>
      <c r="B11" s="76">
        <f>G7</f>
        <v>15</v>
      </c>
      <c r="C11" s="77">
        <f>F7</f>
        <v>11</v>
      </c>
      <c r="D11" s="145">
        <f>IF(AND(B10=0,B11=0),0,1)*0+IF(AND(B10&gt;C10,B11&gt;C11),1,0)*2+IF(AND(B10&lt;C10,B11&lt;C11),1,0)*IF(AND(B10=0,B11=0),0,1)+IF(D10&gt;E10,1,0)*2+IF(D10&lt;E10,1,0)*1</f>
        <v>2</v>
      </c>
      <c r="E11" s="146"/>
      <c r="F11" s="205"/>
      <c r="G11" s="205"/>
      <c r="H11" s="205"/>
      <c r="I11" s="205"/>
      <c r="J11" s="217">
        <v>4</v>
      </c>
      <c r="K11" s="218">
        <v>15</v>
      </c>
      <c r="L11" s="145">
        <f>IF(AND(J10=0,J11=0),0,1)*0+IF(AND(J10&gt;K10,J11&gt;K11),1,0)*2+IF(AND(J10&lt;K10,J11&lt;K11),1,0)*IF(AND(J10=0,J11=0),0,1)+IF(L10&gt;M10,1,0)*2+IF(L10&lt;M10,1,0)*1</f>
        <v>1</v>
      </c>
      <c r="M11" s="146"/>
      <c r="N11" s="136"/>
      <c r="O11" s="139"/>
      <c r="P11" s="141"/>
      <c r="Q11" s="143"/>
      <c r="R11" s="169"/>
      <c r="S11" s="171"/>
      <c r="T11" s="157"/>
      <c r="V11" s="158"/>
      <c r="W11" s="122"/>
      <c r="X11" s="122"/>
      <c r="Y11" s="144"/>
    </row>
    <row r="12" spans="1:25" ht="16.5" customHeight="1" thickTop="1" thickBot="1" x14ac:dyDescent="0.3">
      <c r="A12" s="123" t="s">
        <v>87</v>
      </c>
      <c r="B12" s="60">
        <f>K4</f>
        <v>15</v>
      </c>
      <c r="C12" s="59">
        <f>J4</f>
        <v>3</v>
      </c>
      <c r="D12" s="9">
        <f>M4</f>
        <v>0</v>
      </c>
      <c r="E12" s="72">
        <f>L4</f>
        <v>0</v>
      </c>
      <c r="F12" s="60">
        <f>K8</f>
        <v>15</v>
      </c>
      <c r="G12" s="59">
        <f>J8</f>
        <v>4</v>
      </c>
      <c r="H12" s="9">
        <f>M8</f>
        <v>0</v>
      </c>
      <c r="I12" s="72">
        <f>L8</f>
        <v>0</v>
      </c>
      <c r="J12" s="159"/>
      <c r="K12" s="160"/>
      <c r="L12" s="160"/>
      <c r="M12" s="161"/>
      <c r="N12" s="135">
        <f>D13+H13</f>
        <v>4</v>
      </c>
      <c r="O12" s="137">
        <f t="shared" ref="O12" si="4">N12+N14</f>
        <v>8</v>
      </c>
      <c r="P12" s="140">
        <f>F12+F13+H12+B12+B13+D12</f>
        <v>60</v>
      </c>
      <c r="Q12" s="142">
        <f>G13+G12+I12+C13+C12+E12</f>
        <v>17</v>
      </c>
      <c r="R12" s="140">
        <f>P12+P14</f>
        <v>120</v>
      </c>
      <c r="S12" s="142">
        <f t="shared" ref="S12" si="5">Q12+Q14</f>
        <v>29</v>
      </c>
      <c r="T12" s="155" t="s">
        <v>88</v>
      </c>
      <c r="V12" s="158">
        <f>IF(F12&gt;G12,1,0)+IF(F13&gt;G13,1,0)+IF(H12&gt;I12,1,0)+IF(F14&gt;G14,1,0)+IF(F15&gt;G15,1,0)+IF(H14&gt;I14,1,0)+IF(B12&gt;C12,1,0)+IF(B13&gt;C13,1,0)+IF(D12&gt;E12,1,0)+IF(B14&gt;C14,1,0)+IF(B15&gt;C15,1,0)+IF(D14&gt;E14,1,0)</f>
        <v>8</v>
      </c>
      <c r="W12" s="122">
        <f>IF(F12&lt;G12,1,0)+IF(F13&lt;G13,1,0)+IF(H12&lt;I12,1,0)+IF(F14&lt;G14,1,0)+IF(F15&lt;G15,1,0)+IF(H14&lt;I14,1,0)+IF(B12&lt;C12,1,0)+IF(B13&lt;C13,1,0)+IF(D12&lt;E12,1,0)+IF(B14&lt;C14,1,0)+IF(B15&lt;C15,1,0)+IF(D14&lt;E14,1,0)</f>
        <v>0</v>
      </c>
      <c r="X12" s="122" t="e">
        <f t="shared" ref="X12" si="6">V12/W12</f>
        <v>#DIV/0!</v>
      </c>
      <c r="Y12" s="144">
        <f t="shared" ref="Y12" si="7">R12/S12</f>
        <v>4.1379310344827589</v>
      </c>
    </row>
    <row r="13" spans="1:25" ht="15.75" customHeight="1" thickBot="1" x14ac:dyDescent="0.3">
      <c r="A13" s="124"/>
      <c r="B13" s="61">
        <f>K5</f>
        <v>15</v>
      </c>
      <c r="C13" s="62">
        <f>J5</f>
        <v>3</v>
      </c>
      <c r="D13" s="145">
        <f>IF(AND(B12=0,B13=0),0,1)*0+IF(AND(B12&gt;C12,B13&gt;C13),1,0)*2+IF(AND(B12&lt;C12,B13&lt;C13),1,0)*IF(AND(B12=0,B13=0),0,1)+IF(D12&gt;E12,1,0)*2+IF(D12&lt;E12,1,0)*1</f>
        <v>2</v>
      </c>
      <c r="E13" s="146"/>
      <c r="F13" s="61">
        <f>K9</f>
        <v>15</v>
      </c>
      <c r="G13" s="62">
        <f>J9</f>
        <v>7</v>
      </c>
      <c r="H13" s="145">
        <f>IF(AND(F12=0,F13=0),0,1)*0+IF(AND(F12&gt;G12,F13&gt;G13),1,0)*2+IF(AND(F12&lt;G12,F13&lt;G13),1,0)*IF(AND(F12=0,F13=0),0,1)+IF(H12&gt;I12,1,0)*2+IF(H12&lt;I12,1,0)*1</f>
        <v>2</v>
      </c>
      <c r="I13" s="146"/>
      <c r="J13" s="162"/>
      <c r="K13" s="163"/>
      <c r="L13" s="163"/>
      <c r="M13" s="164"/>
      <c r="N13" s="136"/>
      <c r="O13" s="138"/>
      <c r="P13" s="141"/>
      <c r="Q13" s="143"/>
      <c r="R13" s="168"/>
      <c r="S13" s="170"/>
      <c r="T13" s="156"/>
      <c r="V13" s="158"/>
      <c r="W13" s="122"/>
      <c r="X13" s="122"/>
      <c r="Y13" s="144"/>
    </row>
    <row r="14" spans="1:25" ht="16.5" customHeight="1" thickTop="1" thickBot="1" x14ac:dyDescent="0.3">
      <c r="A14" s="124"/>
      <c r="B14" s="73">
        <f>K6</f>
        <v>15</v>
      </c>
      <c r="C14" s="74">
        <f>J6</f>
        <v>1</v>
      </c>
      <c r="D14" s="75">
        <f>M6</f>
        <v>0</v>
      </c>
      <c r="E14" s="72">
        <f>L6</f>
        <v>0</v>
      </c>
      <c r="F14" s="73">
        <f>K10</f>
        <v>15</v>
      </c>
      <c r="G14" s="74">
        <f>J10</f>
        <v>5</v>
      </c>
      <c r="H14" s="75">
        <f>M10</f>
        <v>0</v>
      </c>
      <c r="I14" s="72">
        <f>L10</f>
        <v>0</v>
      </c>
      <c r="J14" s="162"/>
      <c r="K14" s="163"/>
      <c r="L14" s="163"/>
      <c r="M14" s="164"/>
      <c r="N14" s="135">
        <f>D15+H15</f>
        <v>4</v>
      </c>
      <c r="O14" s="138"/>
      <c r="P14" s="140">
        <f>F14+F15+H14+B14+B15+D14</f>
        <v>60</v>
      </c>
      <c r="Q14" s="142">
        <f>G15+G14+I14+C15+C14+E14</f>
        <v>12</v>
      </c>
      <c r="R14" s="168"/>
      <c r="S14" s="170"/>
      <c r="T14" s="156"/>
      <c r="V14" s="158"/>
      <c r="W14" s="122"/>
      <c r="X14" s="122"/>
      <c r="Y14" s="144"/>
    </row>
    <row r="15" spans="1:25" ht="15.75" customHeight="1" thickBot="1" x14ac:dyDescent="0.3">
      <c r="A15" s="172"/>
      <c r="B15" s="45">
        <f>K7</f>
        <v>15</v>
      </c>
      <c r="C15" s="43">
        <f>J7</f>
        <v>2</v>
      </c>
      <c r="D15" s="181">
        <f>IF(AND(B14=0,B15=0),0,1)*0+IF(AND(B14&gt;C14,B15&gt;C15),1,0)*2+IF(AND(B14&lt;C14,B15&lt;C15),1,0)*IF(AND(B14=0,B15=0),0,1)+IF(D14&gt;E14,1,0)*2+IF(D14&lt;E14,1,0)*1</f>
        <v>2</v>
      </c>
      <c r="E15" s="182"/>
      <c r="F15" s="45">
        <f>K11</f>
        <v>15</v>
      </c>
      <c r="G15" s="43">
        <f>J11</f>
        <v>4</v>
      </c>
      <c r="H15" s="181">
        <f>IF(AND(F14=0,F15=0),0,1)*0+IF(AND(F14&gt;G14,F15&gt;G15),1,0)*2+IF(AND(F14&lt;G14,F15&lt;G15),1,0)*IF(AND(F14=0,F15=0),0,1)+IF(H14&gt;I14,1,0)*2+IF(H14&lt;I14,1,0)*1</f>
        <v>2</v>
      </c>
      <c r="I15" s="182"/>
      <c r="J15" s="173"/>
      <c r="K15" s="174"/>
      <c r="L15" s="174"/>
      <c r="M15" s="175"/>
      <c r="N15" s="178"/>
      <c r="O15" s="176"/>
      <c r="P15" s="179"/>
      <c r="Q15" s="180"/>
      <c r="R15" s="179"/>
      <c r="S15" s="180"/>
      <c r="T15" s="183"/>
      <c r="V15" s="184"/>
      <c r="W15" s="185"/>
      <c r="X15" s="185"/>
      <c r="Y15" s="177"/>
    </row>
    <row r="16" spans="1:25" ht="16.5" customHeight="1" thickTop="1" x14ac:dyDescent="0.25"/>
    <row r="17" spans="1:1" ht="15.75" customHeight="1" x14ac:dyDescent="0.25"/>
    <row r="18" spans="1:1" ht="16.5" customHeight="1" x14ac:dyDescent="0.25">
      <c r="A18" t="s">
        <v>82</v>
      </c>
    </row>
    <row r="19" spans="1:1" ht="15.75" customHeight="1" x14ac:dyDescent="0.25"/>
    <row r="20" spans="1:1" ht="16.5" customHeight="1" x14ac:dyDescent="0.25"/>
    <row r="21" spans="1:1" ht="15.75" customHeight="1" x14ac:dyDescent="0.25"/>
    <row r="22" spans="1:1" ht="15.75" customHeight="1" x14ac:dyDescent="0.25"/>
    <row r="23" spans="1:1" ht="15.75" customHeight="1" x14ac:dyDescent="0.25"/>
  </sheetData>
  <mergeCells count="67">
    <mergeCell ref="N14:N15"/>
    <mergeCell ref="P14:P15"/>
    <mergeCell ref="Q14:Q15"/>
    <mergeCell ref="O12:O15"/>
    <mergeCell ref="P12:P13"/>
    <mergeCell ref="Q12:Q13"/>
    <mergeCell ref="N12:N13"/>
    <mergeCell ref="R12:R15"/>
    <mergeCell ref="S12:S15"/>
    <mergeCell ref="T12:T15"/>
    <mergeCell ref="V12:V15"/>
    <mergeCell ref="X12:X15"/>
    <mergeCell ref="Y12:Y15"/>
    <mergeCell ref="A4:A7"/>
    <mergeCell ref="B4:E7"/>
    <mergeCell ref="A12:A15"/>
    <mergeCell ref="J12:M15"/>
    <mergeCell ref="W12:W15"/>
    <mergeCell ref="D15:E15"/>
    <mergeCell ref="H15:I15"/>
    <mergeCell ref="F8:I11"/>
    <mergeCell ref="L9:M9"/>
    <mergeCell ref="L11:M11"/>
    <mergeCell ref="D13:E13"/>
    <mergeCell ref="H13:I13"/>
    <mergeCell ref="A8:A11"/>
    <mergeCell ref="W8:W11"/>
    <mergeCell ref="D11:E11"/>
    <mergeCell ref="D9:E9"/>
    <mergeCell ref="N8:N9"/>
    <mergeCell ref="O8:O11"/>
    <mergeCell ref="P8:P9"/>
    <mergeCell ref="Q8:Q9"/>
    <mergeCell ref="R8:R11"/>
    <mergeCell ref="S8:S11"/>
    <mergeCell ref="T8:T11"/>
    <mergeCell ref="V8:V11"/>
    <mergeCell ref="X8:X11"/>
    <mergeCell ref="Y8:Y11"/>
    <mergeCell ref="N10:N11"/>
    <mergeCell ref="P10:P11"/>
    <mergeCell ref="Q10:Q11"/>
    <mergeCell ref="H5:I5"/>
    <mergeCell ref="L5:M5"/>
    <mergeCell ref="H7:I7"/>
    <mergeCell ref="L7:M7"/>
    <mergeCell ref="N4:N5"/>
    <mergeCell ref="O4:O7"/>
    <mergeCell ref="P4:P5"/>
    <mergeCell ref="Q4:Q5"/>
    <mergeCell ref="R4:R7"/>
    <mergeCell ref="S4:S7"/>
    <mergeCell ref="T4:T7"/>
    <mergeCell ref="V4:V7"/>
    <mergeCell ref="X4:X7"/>
    <mergeCell ref="Y4:Y7"/>
    <mergeCell ref="N6:N7"/>
    <mergeCell ref="P6:P7"/>
    <mergeCell ref="B3:E3"/>
    <mergeCell ref="F3:I3"/>
    <mergeCell ref="J3:M3"/>
    <mergeCell ref="A1:T1"/>
    <mergeCell ref="N3:O3"/>
    <mergeCell ref="P3:Q3"/>
    <mergeCell ref="R3:S3"/>
    <mergeCell ref="W4:W7"/>
    <mergeCell ref="Q6:Q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workbookViewId="0">
      <selection activeCell="X21" sqref="X21"/>
    </sheetView>
  </sheetViews>
  <sheetFormatPr defaultRowHeight="15" x14ac:dyDescent="0.25"/>
  <cols>
    <col min="1" max="1" width="18.28515625" customWidth="1"/>
    <col min="2" max="18" width="3.85546875" customWidth="1"/>
    <col min="19" max="19" width="4.42578125" customWidth="1"/>
    <col min="20" max="20" width="4.5703125" customWidth="1"/>
    <col min="21" max="21" width="3.85546875" customWidth="1"/>
    <col min="22" max="22" width="4.5703125" customWidth="1"/>
    <col min="23" max="23" width="4.42578125" customWidth="1"/>
    <col min="24" max="24" width="8.140625" customWidth="1"/>
    <col min="25" max="25" width="19.5703125" customWidth="1"/>
    <col min="26" max="26" width="9" customWidth="1"/>
    <col min="27" max="27" width="9.5703125" customWidth="1"/>
    <col min="28" max="28" width="9" customWidth="1"/>
    <col min="29" max="29" width="12" customWidth="1"/>
  </cols>
  <sheetData>
    <row r="1" spans="1:29" ht="34.5" customHeight="1" x14ac:dyDescent="0.25">
      <c r="A1" s="114" t="s">
        <v>27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</row>
    <row r="2" spans="1:29" ht="15.75" thickBot="1" x14ac:dyDescent="0.3"/>
    <row r="3" spans="1:29" ht="60.75" customHeight="1" thickTop="1" thickBot="1" x14ac:dyDescent="0.3">
      <c r="A3" s="1" t="s">
        <v>0</v>
      </c>
      <c r="B3" s="115">
        <v>1</v>
      </c>
      <c r="C3" s="116"/>
      <c r="D3" s="116"/>
      <c r="E3" s="117"/>
      <c r="F3" s="115">
        <v>2</v>
      </c>
      <c r="G3" s="116"/>
      <c r="H3" s="116"/>
      <c r="I3" s="117"/>
      <c r="J3" s="115">
        <v>3</v>
      </c>
      <c r="K3" s="116"/>
      <c r="L3" s="116"/>
      <c r="M3" s="117"/>
      <c r="N3" s="115">
        <v>4</v>
      </c>
      <c r="O3" s="116"/>
      <c r="P3" s="116"/>
      <c r="Q3" s="117"/>
      <c r="R3" s="118" t="s">
        <v>1</v>
      </c>
      <c r="S3" s="119"/>
      <c r="T3" s="120" t="s">
        <v>2</v>
      </c>
      <c r="U3" s="121"/>
      <c r="V3" s="120" t="s">
        <v>3</v>
      </c>
      <c r="W3" s="121"/>
      <c r="X3" s="2" t="s">
        <v>4</v>
      </c>
      <c r="Z3" s="54" t="s">
        <v>6</v>
      </c>
      <c r="AA3" s="55" t="s">
        <v>7</v>
      </c>
      <c r="AB3" s="55" t="s">
        <v>8</v>
      </c>
      <c r="AC3" s="57" t="s">
        <v>10</v>
      </c>
    </row>
    <row r="4" spans="1:29" ht="16.5" customHeight="1" thickTop="1" thickBot="1" x14ac:dyDescent="0.3">
      <c r="A4" s="123" t="s">
        <v>30</v>
      </c>
      <c r="B4" s="126"/>
      <c r="C4" s="127"/>
      <c r="D4" s="127"/>
      <c r="E4" s="128"/>
      <c r="F4" s="63">
        <v>15</v>
      </c>
      <c r="G4" s="64">
        <v>0</v>
      </c>
      <c r="H4" s="65"/>
      <c r="I4" s="80"/>
      <c r="J4" s="63">
        <v>15</v>
      </c>
      <c r="K4" s="66">
        <v>11</v>
      </c>
      <c r="L4" s="65"/>
      <c r="M4" s="81"/>
      <c r="N4" s="63">
        <v>15</v>
      </c>
      <c r="O4" s="66">
        <v>4</v>
      </c>
      <c r="P4" s="65"/>
      <c r="Q4" s="81"/>
      <c r="R4" s="135">
        <f>P5+L5+H5</f>
        <v>6</v>
      </c>
      <c r="S4" s="137">
        <f>R4+R6</f>
        <v>6</v>
      </c>
      <c r="T4" s="140">
        <f>J4+J5+L4+N4+N5+P4+H4+F4+F5</f>
        <v>90</v>
      </c>
      <c r="U4" s="142">
        <f>K5+K4+M4+O5+O4+Q4+I4+G4+G5</f>
        <v>20</v>
      </c>
      <c r="V4" s="149">
        <f>T4+T6</f>
        <v>90</v>
      </c>
      <c r="W4" s="152">
        <f>U4+U6</f>
        <v>20</v>
      </c>
      <c r="X4" s="155" t="s">
        <v>88</v>
      </c>
      <c r="Z4" s="15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6</v>
      </c>
      <c r="AA4" s="12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122" t="e">
        <f>Z4/AA4</f>
        <v>#DIV/0!</v>
      </c>
      <c r="AC4" s="144">
        <f>V4/W4</f>
        <v>4.5</v>
      </c>
    </row>
    <row r="5" spans="1:29" ht="15.75" customHeight="1" thickBot="1" x14ac:dyDescent="0.3">
      <c r="A5" s="124"/>
      <c r="B5" s="129"/>
      <c r="C5" s="130"/>
      <c r="D5" s="130"/>
      <c r="E5" s="131"/>
      <c r="F5" s="78">
        <v>15</v>
      </c>
      <c r="G5" s="79">
        <v>0</v>
      </c>
      <c r="H5" s="145">
        <f>IF(AND(F4=0,F5=0),0,1)*0+IF(AND(F4&gt;G4,F5&gt;G5),1,0)*2+IF(AND(F4&lt;G4,F5&lt;G5),1,0)*IF(AND(F4=0,F5=0),0,1)+IF(H4&gt;I4,1,0)*2+IF(H4&lt;I4,1,0)*1</f>
        <v>2</v>
      </c>
      <c r="I5" s="146"/>
      <c r="J5" s="78">
        <v>15</v>
      </c>
      <c r="K5" s="79">
        <v>1</v>
      </c>
      <c r="L5" s="145">
        <f>IF(AND(J4=0,J5=0),0,1)*0+IF(AND(J4&gt;K4,J5&gt;K5),1,0)*2+IF(AND(J4&lt;K4,J5&lt;K5),1,0)*IF(AND(J4=0,J5=0),0,1)+IF(L4&gt;M4,1,0)*2+IF(L4&lt;M4,1,0)*1</f>
        <v>2</v>
      </c>
      <c r="M5" s="146"/>
      <c r="N5" s="78">
        <v>15</v>
      </c>
      <c r="O5" s="79">
        <v>4</v>
      </c>
      <c r="P5" s="145">
        <f>IF(AND(N4=0,N5=0),0,1)*0+IF(AND(N4&gt;O4,N5&gt;O5),1,0)*2+IF(AND(N4&lt;O4,N5&lt;O5),1,0)*IF(AND(N4=0,N5=0),0,1)+IF(P4&gt;Q4,1,0)*2+IF(P4&lt;Q4,1,0)*1</f>
        <v>2</v>
      </c>
      <c r="Q5" s="146"/>
      <c r="R5" s="136"/>
      <c r="S5" s="138"/>
      <c r="T5" s="141"/>
      <c r="U5" s="143"/>
      <c r="V5" s="150"/>
      <c r="W5" s="153"/>
      <c r="X5" s="156"/>
      <c r="Z5" s="158"/>
      <c r="AA5" s="122"/>
      <c r="AB5" s="122"/>
      <c r="AC5" s="144"/>
    </row>
    <row r="6" spans="1:29" ht="16.5" customHeight="1" thickTop="1" thickBot="1" x14ac:dyDescent="0.3">
      <c r="A6" s="124"/>
      <c r="B6" s="129"/>
      <c r="C6" s="130"/>
      <c r="D6" s="130"/>
      <c r="E6" s="131"/>
      <c r="F6" s="82"/>
      <c r="G6" s="83"/>
      <c r="H6" s="84"/>
      <c r="I6" s="80"/>
      <c r="J6" s="82"/>
      <c r="K6" s="83"/>
      <c r="L6" s="84"/>
      <c r="M6" s="81"/>
      <c r="N6" s="82"/>
      <c r="O6" s="83"/>
      <c r="P6" s="84"/>
      <c r="Q6" s="81"/>
      <c r="R6" s="135">
        <f>P7+L7+H7</f>
        <v>0</v>
      </c>
      <c r="S6" s="138"/>
      <c r="T6" s="140">
        <f>J6+J7+L6+N6+N7+P6+H6+F6+F7</f>
        <v>0</v>
      </c>
      <c r="U6" s="142">
        <f>K7+K6+M6+O7+O6+Q6+I6+G6+G7</f>
        <v>0</v>
      </c>
      <c r="V6" s="150"/>
      <c r="W6" s="153"/>
      <c r="X6" s="156"/>
      <c r="Z6" s="158"/>
      <c r="AA6" s="122"/>
      <c r="AB6" s="122"/>
      <c r="AC6" s="144"/>
    </row>
    <row r="7" spans="1:29" ht="15.75" customHeight="1" thickBot="1" x14ac:dyDescent="0.3">
      <c r="A7" s="125"/>
      <c r="B7" s="132"/>
      <c r="C7" s="133"/>
      <c r="D7" s="133"/>
      <c r="E7" s="134"/>
      <c r="F7" s="80"/>
      <c r="G7" s="85"/>
      <c r="H7" s="145">
        <f>IF(AND(F6=0,F7=0),0,1)*0+IF(AND(F6&gt;G6,F7&gt;G7),1,0)*2+IF(AND(F6&lt;G6,F7&lt;G7),1,0)*IF(AND(F6=0,F7=0),0,1)+IF(H6&gt;I6,1,0)*2+IF(H6&lt;I6,1,0)*1</f>
        <v>0</v>
      </c>
      <c r="I7" s="146"/>
      <c r="J7" s="86"/>
      <c r="K7" s="85"/>
      <c r="L7" s="147">
        <f>IF(AND(J6=0,J7=0),0,1)*0+IF(AND(J6&gt;K6,J7&gt;K7),1,0)*2+IF(AND(J6&lt;K6,J7&lt;K7),1,0)*IF(AND(J6=0,J7=0),0,1)+IF(L6&gt;M6,1,0)*2+IF(L6&lt;M6,1,0)*1</f>
        <v>0</v>
      </c>
      <c r="M7" s="148"/>
      <c r="N7" s="87"/>
      <c r="O7" s="85"/>
      <c r="P7" s="147">
        <f>IF(AND(N6=0,N7=0),0,1)*0+IF(AND(N6&gt;O6,N7&gt;O7),1,0)*2+IF(AND(N6&lt;O6,N7&lt;O7),1,0)*IF(AND(N6=0,N7=0),0,1)+IF(P6&gt;Q6,1,0)*2+IF(P6&lt;Q6,1,0)*1</f>
        <v>0</v>
      </c>
      <c r="Q7" s="148"/>
      <c r="R7" s="136"/>
      <c r="S7" s="139"/>
      <c r="T7" s="141"/>
      <c r="U7" s="143"/>
      <c r="V7" s="151"/>
      <c r="W7" s="154"/>
      <c r="X7" s="157"/>
      <c r="Z7" s="158"/>
      <c r="AA7" s="122"/>
      <c r="AB7" s="122"/>
      <c r="AC7" s="144"/>
    </row>
    <row r="8" spans="1:29" ht="16.5" customHeight="1" thickTop="1" thickBot="1" x14ac:dyDescent="0.3">
      <c r="A8" s="123" t="s">
        <v>31</v>
      </c>
      <c r="B8" s="3">
        <f>G4</f>
        <v>0</v>
      </c>
      <c r="C8" s="4">
        <f>F4</f>
        <v>15</v>
      </c>
      <c r="D8" s="5">
        <f>I4</f>
        <v>0</v>
      </c>
      <c r="E8" s="6">
        <f>H4</f>
        <v>0</v>
      </c>
      <c r="F8" s="159"/>
      <c r="G8" s="160"/>
      <c r="H8" s="160"/>
      <c r="I8" s="161"/>
      <c r="J8" s="67">
        <v>0</v>
      </c>
      <c r="K8" s="68">
        <v>15</v>
      </c>
      <c r="L8" s="88"/>
      <c r="M8" s="72"/>
      <c r="N8" s="91">
        <v>0</v>
      </c>
      <c r="O8" s="92">
        <v>15</v>
      </c>
      <c r="P8" s="88"/>
      <c r="Q8" s="72"/>
      <c r="R8" s="135">
        <f>P9+L9+D9</f>
        <v>0</v>
      </c>
      <c r="S8" s="137">
        <f>R8+R10</f>
        <v>0</v>
      </c>
      <c r="T8" s="140">
        <f>J8+J9+L8+N8+N9+P8+D8+B8+B9</f>
        <v>0</v>
      </c>
      <c r="U8" s="142">
        <f>K9+K8+M8+O9+O8+Q8+E8+C8+C9</f>
        <v>90</v>
      </c>
      <c r="V8" s="140">
        <f>T8+T10</f>
        <v>0</v>
      </c>
      <c r="W8" s="142">
        <f>U8+U10</f>
        <v>90</v>
      </c>
      <c r="X8" s="155" t="s">
        <v>91</v>
      </c>
      <c r="Z8" s="15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12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6</v>
      </c>
      <c r="AB8" s="122">
        <f t="shared" ref="AB8" si="0">Z8/AA8</f>
        <v>0</v>
      </c>
      <c r="AC8" s="144">
        <f t="shared" ref="AC8" si="1">V8/W8</f>
        <v>0</v>
      </c>
    </row>
    <row r="9" spans="1:29" ht="15.75" customHeight="1" thickBot="1" x14ac:dyDescent="0.3">
      <c r="A9" s="124"/>
      <c r="B9" s="11">
        <f>G5</f>
        <v>0</v>
      </c>
      <c r="C9" s="12">
        <f>F5</f>
        <v>15</v>
      </c>
      <c r="D9" s="145">
        <f>IF(AND(B8=0,B9=0),0,1)*0+IF(AND(B8&gt;C8,B9&gt;C9),1,0)*2+IF(AND(B8&lt;C8,B9&lt;C9),1,0)*IF(AND(B8=0,B9=0),0,1)+IF(D8&gt;E8,1,0)*2+IF(D8&lt;E8,1,0)*1</f>
        <v>0</v>
      </c>
      <c r="E9" s="146"/>
      <c r="F9" s="162"/>
      <c r="G9" s="163"/>
      <c r="H9" s="163"/>
      <c r="I9" s="164"/>
      <c r="J9" s="70">
        <v>0</v>
      </c>
      <c r="K9" s="71">
        <v>15</v>
      </c>
      <c r="L9" s="145">
        <f>IF(AND(J8=0,J9=0),0,1)*0+IF(AND(J8&gt;K8,J9&gt;K9),1,0)*2+IF(AND(J8&lt;K8,J9&lt;K9),1,0)*IF(AND(J8=0,J9=0),0,1)+IF(L8&gt;M8,1,0)*2+IF(L8&lt;M8,1,0)*1</f>
        <v>0</v>
      </c>
      <c r="M9" s="146"/>
      <c r="N9" s="70">
        <v>0</v>
      </c>
      <c r="O9" s="71">
        <v>15</v>
      </c>
      <c r="P9" s="145">
        <f>IF(AND(N8=0,N9=0),0,1)*0+IF(AND(N8&gt;O8,N9&gt;O9),1,0)*2+IF(AND(N8&lt;O8,N9&lt;O9),1,0)*IF(AND(N8=0,N9=0),0,1)+IF(P8&gt;Q8,1,0)*2+IF(P8&lt;Q8,1,0)*1</f>
        <v>0</v>
      </c>
      <c r="Q9" s="146"/>
      <c r="R9" s="136"/>
      <c r="S9" s="138"/>
      <c r="T9" s="141"/>
      <c r="U9" s="143"/>
      <c r="V9" s="168"/>
      <c r="W9" s="170"/>
      <c r="X9" s="156"/>
      <c r="Z9" s="158"/>
      <c r="AA9" s="122"/>
      <c r="AB9" s="122"/>
      <c r="AC9" s="144"/>
    </row>
    <row r="10" spans="1:29" ht="16.5" customHeight="1" thickTop="1" thickBot="1" x14ac:dyDescent="0.3">
      <c r="A10" s="124"/>
      <c r="B10" s="15">
        <f>G6</f>
        <v>0</v>
      </c>
      <c r="C10" s="16">
        <f>F6</f>
        <v>0</v>
      </c>
      <c r="D10" s="17">
        <f>I6</f>
        <v>0</v>
      </c>
      <c r="E10" s="18">
        <f>H6</f>
        <v>0</v>
      </c>
      <c r="F10" s="162"/>
      <c r="G10" s="163"/>
      <c r="H10" s="163"/>
      <c r="I10" s="164"/>
      <c r="J10" s="73"/>
      <c r="K10" s="74"/>
      <c r="L10" s="75"/>
      <c r="M10" s="72"/>
      <c r="N10" s="73"/>
      <c r="O10" s="74"/>
      <c r="P10" s="75"/>
      <c r="Q10" s="72"/>
      <c r="R10" s="135">
        <f>P11+L11+D11</f>
        <v>0</v>
      </c>
      <c r="S10" s="138"/>
      <c r="T10" s="140">
        <f>J10+J11+L10+N10+N11+P10+D10+B10+B11</f>
        <v>0</v>
      </c>
      <c r="U10" s="142">
        <f>K11+K10+M10+O11+O10+Q10+E10+C10+C11</f>
        <v>0</v>
      </c>
      <c r="V10" s="168"/>
      <c r="W10" s="170"/>
      <c r="X10" s="156"/>
      <c r="Z10" s="158"/>
      <c r="AA10" s="122"/>
      <c r="AB10" s="122"/>
      <c r="AC10" s="144"/>
    </row>
    <row r="11" spans="1:29" ht="15.75" customHeight="1" thickBot="1" x14ac:dyDescent="0.3">
      <c r="A11" s="125"/>
      <c r="B11" s="19">
        <f>G7</f>
        <v>0</v>
      </c>
      <c r="C11" s="20">
        <f>F7</f>
        <v>0</v>
      </c>
      <c r="D11" s="145">
        <f>IF(AND(B10=0,B11=0),0,1)*0+IF(AND(B10&gt;C10,B11&gt;C11),1,0)*2+IF(AND(B10&lt;C10,B11&lt;C11),1,0)*IF(AND(B10=0,B11=0),0,1)+IF(D10&gt;E10,1,0)*2+IF(D10&lt;E10,1,0)*1</f>
        <v>0</v>
      </c>
      <c r="E11" s="146"/>
      <c r="F11" s="165"/>
      <c r="G11" s="166"/>
      <c r="H11" s="166"/>
      <c r="I11" s="167"/>
      <c r="J11" s="76"/>
      <c r="K11" s="77"/>
      <c r="L11" s="145">
        <f>IF(AND(J10=0,J11=0),0,1)*0+IF(AND(J10&gt;K10,J11&gt;K11),1,0)*2+IF(AND(J10&lt;K10,J11&lt;K11),1,0)*IF(AND(J10=0,J11=0),0,1)+IF(L10&gt;M10,1,0)*2+IF(L10&lt;M10,1,0)*1</f>
        <v>0</v>
      </c>
      <c r="M11" s="146"/>
      <c r="N11" s="76"/>
      <c r="O11" s="77"/>
      <c r="P11" s="147">
        <f>IF(AND(N10=0,N11=0),0,1)*0+IF(AND(N10&gt;O10,N11&gt;O11),1,0)*2+IF(AND(N10&lt;O10,N11&lt;O11),1,0)*IF(AND(N10=0,N11=0),0,1)+IF(P10&gt;Q10,1,0)*2+IF(P10&lt;Q10,1,0)*1</f>
        <v>0</v>
      </c>
      <c r="Q11" s="148"/>
      <c r="R11" s="136"/>
      <c r="S11" s="139"/>
      <c r="T11" s="141"/>
      <c r="U11" s="143"/>
      <c r="V11" s="169"/>
      <c r="W11" s="171"/>
      <c r="X11" s="157"/>
      <c r="Z11" s="158"/>
      <c r="AA11" s="122"/>
      <c r="AB11" s="122"/>
      <c r="AC11" s="144"/>
    </row>
    <row r="12" spans="1:29" ht="16.5" customHeight="1" thickTop="1" thickBot="1" x14ac:dyDescent="0.3">
      <c r="A12" s="123" t="s">
        <v>32</v>
      </c>
      <c r="B12" s="58">
        <f>K4</f>
        <v>11</v>
      </c>
      <c r="C12" s="21">
        <f>J4</f>
        <v>15</v>
      </c>
      <c r="D12" s="22">
        <f>M4</f>
        <v>0</v>
      </c>
      <c r="E12" s="23">
        <f>L4</f>
        <v>0</v>
      </c>
      <c r="F12" s="24">
        <f>K8</f>
        <v>15</v>
      </c>
      <c r="G12" s="25">
        <f>J8</f>
        <v>0</v>
      </c>
      <c r="H12" s="26">
        <f>M8</f>
        <v>0</v>
      </c>
      <c r="I12" s="27">
        <f>L8</f>
        <v>0</v>
      </c>
      <c r="J12" s="159"/>
      <c r="K12" s="160"/>
      <c r="L12" s="160"/>
      <c r="M12" s="161"/>
      <c r="N12" s="69">
        <v>15</v>
      </c>
      <c r="O12" s="68">
        <v>1</v>
      </c>
      <c r="P12" s="88"/>
      <c r="Q12" s="72"/>
      <c r="R12" s="135">
        <f>P13+H13+D13</f>
        <v>5</v>
      </c>
      <c r="S12" s="137">
        <f t="shared" ref="S12" si="2">R12+R14</f>
        <v>5</v>
      </c>
      <c r="T12" s="140">
        <f>H12+F12+F13+D12+B12+B13+N12+N13+P12</f>
        <v>72</v>
      </c>
      <c r="U12" s="142">
        <f>I12+G12+G13+E12+C12+C13+O13+O12+Q12</f>
        <v>38</v>
      </c>
      <c r="V12" s="140">
        <f>T12+T14</f>
        <v>72</v>
      </c>
      <c r="W12" s="142">
        <f>U12+U14</f>
        <v>38</v>
      </c>
      <c r="X12" s="155" t="s">
        <v>89</v>
      </c>
      <c r="Z12" s="15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4</v>
      </c>
      <c r="AA12" s="12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2</v>
      </c>
      <c r="AB12" s="122">
        <f t="shared" ref="AB12" si="3">Z12/AA12</f>
        <v>2</v>
      </c>
      <c r="AC12" s="144">
        <f t="shared" ref="AC12" si="4">V12/W12</f>
        <v>1.8947368421052631</v>
      </c>
    </row>
    <row r="13" spans="1:29" ht="15.75" customHeight="1" thickBot="1" x14ac:dyDescent="0.3">
      <c r="A13" s="124"/>
      <c r="B13" s="28">
        <f>K5</f>
        <v>1</v>
      </c>
      <c r="C13" s="29">
        <f>J5</f>
        <v>15</v>
      </c>
      <c r="D13" s="145">
        <f>IF(AND(B12=0,B13=0),0,1)*0+IF(AND(B12&gt;C12,B13&gt;C13),1,0)*2+IF(AND(B12&lt;C12,B13&lt;C13),1,0)*IF(AND(B12=0,B13=0),0,1)+IF(D12&gt;E12,1,0)*2+IF(D12&lt;E12,1,0)*1</f>
        <v>1</v>
      </c>
      <c r="E13" s="146"/>
      <c r="F13" s="30">
        <f>K9</f>
        <v>15</v>
      </c>
      <c r="G13" s="31">
        <f>J9</f>
        <v>0</v>
      </c>
      <c r="H13" s="145">
        <f>IF(AND(F12=0,F13=0),0,1)*0+IF(AND(F12&gt;G12,F13&gt;G13),1,0)*2+IF(AND(F12&lt;G12,F13&lt;G13),1,0)*IF(AND(F12=0,F13=0),0,1)+IF(H12&gt;I12,1,0)*2+IF(H12&lt;I12,1,0)*1</f>
        <v>2</v>
      </c>
      <c r="I13" s="146"/>
      <c r="J13" s="162"/>
      <c r="K13" s="163"/>
      <c r="L13" s="163"/>
      <c r="M13" s="164"/>
      <c r="N13" s="70">
        <v>15</v>
      </c>
      <c r="O13" s="71">
        <v>7</v>
      </c>
      <c r="P13" s="145">
        <f>IF(AND(N12=0,N13=0),0,1)*0+IF(AND(N12&gt;O12,N13&gt;O13),1,0)*2+IF(AND(N12&lt;O12,N13&lt;O13),1,0)*IF(AND(N12=0,N13=0),0,1)+IF(P12&gt;Q12,1,0)*2+IF(P12&lt;Q12,1,0)*1</f>
        <v>2</v>
      </c>
      <c r="Q13" s="146"/>
      <c r="R13" s="136"/>
      <c r="S13" s="138"/>
      <c r="T13" s="141"/>
      <c r="U13" s="143"/>
      <c r="V13" s="168"/>
      <c r="W13" s="170"/>
      <c r="X13" s="156"/>
      <c r="Z13" s="158"/>
      <c r="AA13" s="122"/>
      <c r="AB13" s="122"/>
      <c r="AC13" s="144"/>
    </row>
    <row r="14" spans="1:29" ht="16.5" customHeight="1" thickTop="1" thickBot="1" x14ac:dyDescent="0.3">
      <c r="A14" s="124"/>
      <c r="B14" s="32">
        <f>K6</f>
        <v>0</v>
      </c>
      <c r="C14" s="33">
        <f>J6</f>
        <v>0</v>
      </c>
      <c r="D14" s="34">
        <f>M6</f>
        <v>0</v>
      </c>
      <c r="E14" s="23">
        <f>L6</f>
        <v>0</v>
      </c>
      <c r="F14" s="35">
        <f>K10</f>
        <v>0</v>
      </c>
      <c r="G14" s="36">
        <f>J10</f>
        <v>0</v>
      </c>
      <c r="H14" s="37">
        <f>M10</f>
        <v>0</v>
      </c>
      <c r="I14" s="27">
        <f>L10</f>
        <v>0</v>
      </c>
      <c r="J14" s="162"/>
      <c r="K14" s="163"/>
      <c r="L14" s="163"/>
      <c r="M14" s="164"/>
      <c r="N14" s="73"/>
      <c r="O14" s="74"/>
      <c r="P14" s="75"/>
      <c r="Q14" s="72"/>
      <c r="R14" s="135">
        <f>P15+H15+D15</f>
        <v>0</v>
      </c>
      <c r="S14" s="138"/>
      <c r="T14" s="140">
        <f>H14+F14+F15+D14+B14+B15+N14+N15+P14</f>
        <v>0</v>
      </c>
      <c r="U14" s="142">
        <f>I14+G14+G15+E14+C14+C15+O15+O14+Q14</f>
        <v>0</v>
      </c>
      <c r="V14" s="168"/>
      <c r="W14" s="170"/>
      <c r="X14" s="156"/>
      <c r="Z14" s="158"/>
      <c r="AA14" s="122"/>
      <c r="AB14" s="122"/>
      <c r="AC14" s="144"/>
    </row>
    <row r="15" spans="1:29" ht="15.75" customHeight="1" thickBot="1" x14ac:dyDescent="0.3">
      <c r="A15" s="125"/>
      <c r="B15" s="38">
        <f>K7</f>
        <v>0</v>
      </c>
      <c r="C15" s="39">
        <f>J7</f>
        <v>0</v>
      </c>
      <c r="D15" s="145">
        <f>IF(AND(B14=0,B15=0),0,1)*0+IF(AND(B14&gt;C14,B15&gt;C15),1,0)*2+IF(AND(B14&lt;C14,B15&lt;C15),1,0)*IF(AND(B14=0,B15=0),0,1)+IF(D14&gt;E14,1,0)*2+IF(D14&lt;E14,1,0)*1</f>
        <v>0</v>
      </c>
      <c r="E15" s="146"/>
      <c r="F15" s="77">
        <f>K11</f>
        <v>0</v>
      </c>
      <c r="G15" s="40">
        <f>J11</f>
        <v>0</v>
      </c>
      <c r="H15" s="145">
        <f>IF(AND(F14=0,F15=0),0,1)*0+IF(AND(F14&gt;G14,F15&gt;G15),1,0)*2+IF(AND(F14&lt;G14,F15&lt;G15),1,0)*IF(AND(F14=0,F15=0),0,1)+IF(H14&gt;I14,1,0)*2+IF(H14&lt;I14,1,0)*1</f>
        <v>0</v>
      </c>
      <c r="I15" s="146"/>
      <c r="J15" s="165"/>
      <c r="K15" s="166"/>
      <c r="L15" s="166"/>
      <c r="M15" s="167"/>
      <c r="N15" s="76"/>
      <c r="O15" s="77"/>
      <c r="P15" s="145">
        <f>IF(AND(N14=0,N15=0),0,1)*0+IF(AND(N14&gt;O14,N15&gt;O15),1,0)*2+IF(AND(N14&lt;O14,N15&lt;O15),1,0)*IF(AND(N14=0,N15=0),0,1)+IF(P14&gt;Q14,1,0)*2+IF(P14&lt;Q14,1,0)*1</f>
        <v>0</v>
      </c>
      <c r="Q15" s="146"/>
      <c r="R15" s="136"/>
      <c r="S15" s="139"/>
      <c r="T15" s="141"/>
      <c r="U15" s="143"/>
      <c r="V15" s="169"/>
      <c r="W15" s="171"/>
      <c r="X15" s="157"/>
      <c r="Z15" s="158"/>
      <c r="AA15" s="122"/>
      <c r="AB15" s="122"/>
      <c r="AC15" s="144"/>
    </row>
    <row r="16" spans="1:29" ht="16.5" customHeight="1" thickTop="1" thickBot="1" x14ac:dyDescent="0.3">
      <c r="A16" s="123" t="s">
        <v>33</v>
      </c>
      <c r="B16" s="58">
        <f>O4</f>
        <v>4</v>
      </c>
      <c r="C16" s="21">
        <f>N4</f>
        <v>15</v>
      </c>
      <c r="D16" s="22">
        <f>Q4</f>
        <v>0</v>
      </c>
      <c r="E16" s="23">
        <f>P4</f>
        <v>0</v>
      </c>
      <c r="F16" s="24">
        <f>O8</f>
        <v>15</v>
      </c>
      <c r="G16" s="25">
        <f>N8</f>
        <v>0</v>
      </c>
      <c r="H16" s="26">
        <f>Q8</f>
        <v>0</v>
      </c>
      <c r="I16" s="27">
        <f>P8</f>
        <v>0</v>
      </c>
      <c r="J16" s="60">
        <f>O12</f>
        <v>1</v>
      </c>
      <c r="K16" s="59">
        <f>N12</f>
        <v>15</v>
      </c>
      <c r="L16" s="9">
        <f>Q12</f>
        <v>0</v>
      </c>
      <c r="M16" s="72">
        <f>P12</f>
        <v>0</v>
      </c>
      <c r="N16" s="159"/>
      <c r="O16" s="160"/>
      <c r="P16" s="160"/>
      <c r="Q16" s="161"/>
      <c r="R16" s="135">
        <f>H17+D17+L17</f>
        <v>4</v>
      </c>
      <c r="S16" s="137">
        <f>R16+R18</f>
        <v>4</v>
      </c>
      <c r="T16" s="140">
        <f>J16+J17+L16+B16+B17+D16+F16+F17+H16</f>
        <v>46</v>
      </c>
      <c r="U16" s="142">
        <f>K17+K16+M16+C17+C16+E16+I16+G16+G17</f>
        <v>60</v>
      </c>
      <c r="V16" s="140">
        <f>T16+T18</f>
        <v>46</v>
      </c>
      <c r="W16" s="142">
        <f>U16+U18</f>
        <v>60</v>
      </c>
      <c r="X16" s="155" t="s">
        <v>90</v>
      </c>
      <c r="Z16" s="15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2</v>
      </c>
      <c r="AA16" s="12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4</v>
      </c>
      <c r="AB16" s="122">
        <f t="shared" ref="AB16" si="5">Z16/AA16</f>
        <v>0.5</v>
      </c>
      <c r="AC16" s="144">
        <f t="shared" ref="AC16" si="6">V16/W16</f>
        <v>0.76666666666666672</v>
      </c>
    </row>
    <row r="17" spans="1:29" ht="15.75" customHeight="1" thickBot="1" x14ac:dyDescent="0.3">
      <c r="A17" s="124"/>
      <c r="B17" s="28">
        <f>O5</f>
        <v>4</v>
      </c>
      <c r="C17" s="29">
        <f>N5</f>
        <v>15</v>
      </c>
      <c r="D17" s="145">
        <f>IF(AND(B16=0,B17=0),0,1)*0+IF(AND(B16&gt;C16,B17&gt;C17),1,0)*2+IF(AND(B16&lt;C16,B17&lt;C17),1,0)*IF(AND(B16=0,B17=0),0,1)+IF(D16&gt;E16,1,0)*2+IF(D16&lt;E16,1,0)*1</f>
        <v>1</v>
      </c>
      <c r="E17" s="146"/>
      <c r="F17" s="62">
        <f>O9</f>
        <v>15</v>
      </c>
      <c r="G17" s="31">
        <f>N9</f>
        <v>0</v>
      </c>
      <c r="H17" s="145">
        <f>IF(AND(F16=0,F17=0),0,1)*0+IF(AND(F16&gt;G16,F17&gt;G17),1,0)*2+IF(AND(F16&lt;G16,F17&lt;G17),1,0)*IF(AND(F16=0,F17=0),0,1)+IF(H16&gt;I16,1,0)*2+IF(H16&lt;I16,1,0)*1</f>
        <v>2</v>
      </c>
      <c r="I17" s="146"/>
      <c r="J17" s="61">
        <f>O13</f>
        <v>7</v>
      </c>
      <c r="K17" s="62">
        <f>N13</f>
        <v>15</v>
      </c>
      <c r="L17" s="145">
        <f>IF(AND(J16=0,J17=0),0,1)*0+IF(AND(J16&gt;K16,J17&gt;K17),1,0)*2+IF(AND(J16&lt;K16,J17&lt;K17),1,0)*IF(AND(J16=0,J17=0),0,1)+IF(L16&gt;M16,1,0)*2+IF(L16&lt;M16,1,0)*1</f>
        <v>1</v>
      </c>
      <c r="M17" s="146"/>
      <c r="N17" s="162"/>
      <c r="O17" s="163"/>
      <c r="P17" s="163"/>
      <c r="Q17" s="164"/>
      <c r="R17" s="136"/>
      <c r="S17" s="138"/>
      <c r="T17" s="141"/>
      <c r="U17" s="143"/>
      <c r="V17" s="168"/>
      <c r="W17" s="170"/>
      <c r="X17" s="156"/>
      <c r="Z17" s="158"/>
      <c r="AA17" s="122"/>
      <c r="AB17" s="122"/>
      <c r="AC17" s="144"/>
    </row>
    <row r="18" spans="1:29" ht="16.5" customHeight="1" thickTop="1" thickBot="1" x14ac:dyDescent="0.3">
      <c r="A18" s="124"/>
      <c r="B18" s="32">
        <f>O6</f>
        <v>0</v>
      </c>
      <c r="C18" s="33">
        <f>N6</f>
        <v>0</v>
      </c>
      <c r="D18" s="34">
        <f>Q6</f>
        <v>0</v>
      </c>
      <c r="E18" s="23">
        <f>P6</f>
        <v>0</v>
      </c>
      <c r="F18" s="35">
        <f>O10</f>
        <v>0</v>
      </c>
      <c r="G18" s="36">
        <f>N10</f>
        <v>0</v>
      </c>
      <c r="H18" s="37">
        <f>Q10</f>
        <v>0</v>
      </c>
      <c r="I18" s="27">
        <f>P10</f>
        <v>0</v>
      </c>
      <c r="J18" s="73">
        <f>O14</f>
        <v>0</v>
      </c>
      <c r="K18" s="74">
        <f>N14</f>
        <v>0</v>
      </c>
      <c r="L18" s="75">
        <f>Q14</f>
        <v>0</v>
      </c>
      <c r="M18" s="72">
        <f>P14</f>
        <v>0</v>
      </c>
      <c r="N18" s="162"/>
      <c r="O18" s="163"/>
      <c r="P18" s="163"/>
      <c r="Q18" s="164"/>
      <c r="R18" s="135">
        <f>H19+D19+L19</f>
        <v>0</v>
      </c>
      <c r="S18" s="138"/>
      <c r="T18" s="140">
        <f>J18+J19+L18+B18+B19+D18+F18+F19+H18</f>
        <v>0</v>
      </c>
      <c r="U18" s="142">
        <f>K19+K18+M18+C19+C18+E18+I18+G18+G19</f>
        <v>0</v>
      </c>
      <c r="V18" s="168"/>
      <c r="W18" s="170"/>
      <c r="X18" s="156"/>
      <c r="Z18" s="158"/>
      <c r="AA18" s="122"/>
      <c r="AB18" s="122"/>
      <c r="AC18" s="144"/>
    </row>
    <row r="19" spans="1:29" ht="15.75" customHeight="1" thickBot="1" x14ac:dyDescent="0.3">
      <c r="A19" s="172"/>
      <c r="B19" s="41">
        <f>O7</f>
        <v>0</v>
      </c>
      <c r="C19" s="42">
        <f>N7</f>
        <v>0</v>
      </c>
      <c r="D19" s="181">
        <f>IF(AND(B18=0,B19=0),0,1)*0+IF(AND(B18&gt;C18,B19&gt;C19),1,0)*2+IF(AND(B18&lt;C18,B19&lt;C19),1,0)*IF(AND(B18=0,B19=0),0,1)+IF(D18&gt;E18,1,0)*2+IF(D18&lt;E18,1,0)*1</f>
        <v>0</v>
      </c>
      <c r="E19" s="182"/>
      <c r="F19" s="43">
        <f>O11</f>
        <v>0</v>
      </c>
      <c r="G19" s="44">
        <f>N11</f>
        <v>0</v>
      </c>
      <c r="H19" s="181">
        <f>IF(AND(F18=0,F19=0),0,1)*0+IF(AND(F18&gt;G18,F19&gt;G19),1,0)*2+IF(AND(F18&lt;G18,F19&lt;G19),1,0)*IF(AND(F18=0,F19=0),0,1)+IF(H18&gt;I18,1,0)*2+IF(H18&lt;I18,1,0)*1</f>
        <v>0</v>
      </c>
      <c r="I19" s="182"/>
      <c r="J19" s="45">
        <f>O15</f>
        <v>0</v>
      </c>
      <c r="K19" s="43">
        <f>N15</f>
        <v>0</v>
      </c>
      <c r="L19" s="181">
        <f>IF(AND(J18=0,J19=0),0,1)*0+IF(AND(J18&gt;K18,J19&gt;K19),1,0)*2+IF(AND(J18&lt;K18,J19&lt;K19),1,0)*IF(AND(J18=0,J19=0),0,1)+IF(L18&gt;M18,1,0)*2+IF(L18&lt;M18,1,0)*1</f>
        <v>0</v>
      </c>
      <c r="M19" s="182"/>
      <c r="N19" s="173"/>
      <c r="O19" s="174"/>
      <c r="P19" s="174"/>
      <c r="Q19" s="175"/>
      <c r="R19" s="178"/>
      <c r="S19" s="176"/>
      <c r="T19" s="179"/>
      <c r="U19" s="180"/>
      <c r="V19" s="179"/>
      <c r="W19" s="180"/>
      <c r="X19" s="183"/>
      <c r="Z19" s="184"/>
      <c r="AA19" s="185"/>
      <c r="AB19" s="185"/>
      <c r="AC19" s="177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Z16:Z19"/>
    <mergeCell ref="AA16:AA19"/>
    <mergeCell ref="AB16:AB19"/>
    <mergeCell ref="D17:E17"/>
    <mergeCell ref="H17:I17"/>
    <mergeCell ref="L17:M17"/>
    <mergeCell ref="A12:A15"/>
    <mergeCell ref="J12:M15"/>
    <mergeCell ref="W12:W15"/>
    <mergeCell ref="D15:E15"/>
    <mergeCell ref="A16:A19"/>
    <mergeCell ref="N16:Q19"/>
    <mergeCell ref="W16:W19"/>
    <mergeCell ref="D19:E19"/>
    <mergeCell ref="H19:I19"/>
    <mergeCell ref="L19:M19"/>
    <mergeCell ref="H15:I15"/>
    <mergeCell ref="D13:E13"/>
    <mergeCell ref="H13:I13"/>
    <mergeCell ref="P13:Q13"/>
    <mergeCell ref="P15:Q15"/>
    <mergeCell ref="X8:X11"/>
    <mergeCell ref="Z12:Z15"/>
    <mergeCell ref="R12:R13"/>
    <mergeCell ref="S12:S15"/>
    <mergeCell ref="T12:T13"/>
    <mergeCell ref="U12:U13"/>
    <mergeCell ref="V12:V15"/>
    <mergeCell ref="X12:X15"/>
    <mergeCell ref="R8:R9"/>
    <mergeCell ref="S8:S11"/>
    <mergeCell ref="T8:T9"/>
    <mergeCell ref="U8:U9"/>
    <mergeCell ref="V8:V11"/>
    <mergeCell ref="A8:A11"/>
    <mergeCell ref="D9:E9"/>
    <mergeCell ref="D11:E11"/>
    <mergeCell ref="L11:M11"/>
    <mergeCell ref="P11:Q11"/>
    <mergeCell ref="A4:A7"/>
    <mergeCell ref="B4:E7"/>
    <mergeCell ref="W4:W7"/>
    <mergeCell ref="A1:AB1"/>
    <mergeCell ref="B3:E3"/>
    <mergeCell ref="F3:I3"/>
    <mergeCell ref="J3:M3"/>
    <mergeCell ref="N3:Q3"/>
    <mergeCell ref="V3:W3"/>
    <mergeCell ref="Z4:Z7"/>
    <mergeCell ref="AA4:AA7"/>
    <mergeCell ref="AB4:AB7"/>
    <mergeCell ref="R3:S3"/>
    <mergeCell ref="T3:U3"/>
    <mergeCell ref="R4:R5"/>
    <mergeCell ref="S4:S7"/>
    <mergeCell ref="AC8:AC11"/>
    <mergeCell ref="R10:R11"/>
    <mergeCell ref="T10:T11"/>
    <mergeCell ref="U10:U11"/>
    <mergeCell ref="V4:V7"/>
    <mergeCell ref="X4:X7"/>
    <mergeCell ref="T4:T5"/>
    <mergeCell ref="U4:U5"/>
    <mergeCell ref="AC4:AC7"/>
    <mergeCell ref="R6:R7"/>
    <mergeCell ref="T6:T7"/>
    <mergeCell ref="U6:U7"/>
    <mergeCell ref="AA8:AA11"/>
    <mergeCell ref="AB8:AB11"/>
    <mergeCell ref="W8:W11"/>
    <mergeCell ref="Z8:Z11"/>
    <mergeCell ref="AC12:AC15"/>
    <mergeCell ref="R14:R15"/>
    <mergeCell ref="T14:T15"/>
    <mergeCell ref="U14:U15"/>
    <mergeCell ref="R16:R17"/>
    <mergeCell ref="S16:S19"/>
    <mergeCell ref="T16:T17"/>
    <mergeCell ref="U16:U17"/>
    <mergeCell ref="V16:V19"/>
    <mergeCell ref="X16:X19"/>
    <mergeCell ref="AC16:AC19"/>
    <mergeCell ref="R18:R19"/>
    <mergeCell ref="T18:T19"/>
    <mergeCell ref="U18:U19"/>
    <mergeCell ref="AA12:AA15"/>
    <mergeCell ref="AB12:AB15"/>
    <mergeCell ref="H5:I5"/>
    <mergeCell ref="L5:M5"/>
    <mergeCell ref="P5:Q5"/>
    <mergeCell ref="H7:I7"/>
    <mergeCell ref="L9:M9"/>
    <mergeCell ref="P9:Q9"/>
    <mergeCell ref="F8:I11"/>
    <mergeCell ref="L7:M7"/>
    <mergeCell ref="P7:Q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showZeros="0" workbookViewId="0">
      <selection activeCell="U23" sqref="U23"/>
    </sheetView>
  </sheetViews>
  <sheetFormatPr defaultRowHeight="15" x14ac:dyDescent="0.25"/>
  <cols>
    <col min="1" max="1" width="17" customWidth="1"/>
    <col min="2" max="3" width="4" customWidth="1"/>
    <col min="4" max="5" width="3.7109375" customWidth="1"/>
    <col min="6" max="7" width="4" customWidth="1"/>
    <col min="8" max="8" width="4.140625" customWidth="1"/>
    <col min="9" max="9" width="3.42578125" customWidth="1"/>
    <col min="10" max="10" width="4" customWidth="1"/>
    <col min="11" max="11" width="3.7109375" customWidth="1"/>
    <col min="12" max="12" width="4.140625" customWidth="1"/>
    <col min="13" max="13" width="4" customWidth="1"/>
    <col min="14" max="14" width="4.140625" customWidth="1"/>
    <col min="15" max="15" width="3.85546875" customWidth="1"/>
    <col min="16" max="16" width="4" customWidth="1"/>
    <col min="17" max="17" width="3.5703125" customWidth="1"/>
    <col min="18" max="18" width="4.28515625" customWidth="1"/>
    <col min="19" max="19" width="4" customWidth="1"/>
    <col min="20" max="20" width="4.140625" customWidth="1"/>
    <col min="21" max="21" width="4.28515625" customWidth="1"/>
    <col min="22" max="22" width="4.7109375" customWidth="1"/>
    <col min="23" max="23" width="4.42578125" customWidth="1"/>
    <col min="24" max="24" width="8.7109375" customWidth="1"/>
    <col min="25" max="25" width="16.5703125" customWidth="1"/>
    <col min="27" max="27" width="9.7109375" customWidth="1"/>
  </cols>
  <sheetData>
    <row r="1" spans="1:29" ht="39.75" customHeight="1" x14ac:dyDescent="0.25">
      <c r="A1" s="114" t="s">
        <v>34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</row>
    <row r="2" spans="1:29" ht="16.5" customHeight="1" thickBot="1" x14ac:dyDescent="0.3"/>
    <row r="3" spans="1:29" ht="65.25" customHeight="1" thickTop="1" thickBot="1" x14ac:dyDescent="0.3">
      <c r="A3" s="1" t="s">
        <v>0</v>
      </c>
      <c r="B3" s="115">
        <v>1</v>
      </c>
      <c r="C3" s="116"/>
      <c r="D3" s="116"/>
      <c r="E3" s="117"/>
      <c r="F3" s="115">
        <v>2</v>
      </c>
      <c r="G3" s="116"/>
      <c r="H3" s="116"/>
      <c r="I3" s="117"/>
      <c r="J3" s="115">
        <v>3</v>
      </c>
      <c r="K3" s="116"/>
      <c r="L3" s="116"/>
      <c r="M3" s="117"/>
      <c r="N3" s="115">
        <v>4</v>
      </c>
      <c r="O3" s="116"/>
      <c r="P3" s="116"/>
      <c r="Q3" s="117"/>
      <c r="R3" s="118" t="s">
        <v>1</v>
      </c>
      <c r="S3" s="119"/>
      <c r="T3" s="120" t="s">
        <v>2</v>
      </c>
      <c r="U3" s="121"/>
      <c r="V3" s="120" t="s">
        <v>3</v>
      </c>
      <c r="W3" s="121"/>
      <c r="X3" s="2" t="s">
        <v>4</v>
      </c>
      <c r="Z3" s="54" t="s">
        <v>6</v>
      </c>
      <c r="AA3" s="55" t="s">
        <v>7</v>
      </c>
      <c r="AB3" s="55" t="s">
        <v>8</v>
      </c>
      <c r="AC3" s="57" t="s">
        <v>10</v>
      </c>
    </row>
    <row r="4" spans="1:29" ht="16.5" customHeight="1" thickTop="1" thickBot="1" x14ac:dyDescent="0.3">
      <c r="A4" s="123" t="s">
        <v>36</v>
      </c>
      <c r="B4" s="126"/>
      <c r="C4" s="127"/>
      <c r="D4" s="127"/>
      <c r="E4" s="128"/>
      <c r="F4" s="63">
        <v>17</v>
      </c>
      <c r="G4" s="64">
        <v>19</v>
      </c>
      <c r="H4" s="65">
        <v>11</v>
      </c>
      <c r="I4" s="80">
        <v>4</v>
      </c>
      <c r="J4" s="63">
        <v>15</v>
      </c>
      <c r="K4" s="66">
        <v>6</v>
      </c>
      <c r="L4" s="65"/>
      <c r="M4" s="81"/>
      <c r="N4" s="63">
        <v>15</v>
      </c>
      <c r="O4" s="66">
        <v>13</v>
      </c>
      <c r="P4" s="65"/>
      <c r="Q4" s="81"/>
      <c r="R4" s="135">
        <f>P5+L5+H5</f>
        <v>6</v>
      </c>
      <c r="S4" s="137">
        <f>R4+R6</f>
        <v>6</v>
      </c>
      <c r="T4" s="140">
        <f>J4+J5+L4+N4+N5+P4+H4+F4+F5</f>
        <v>103</v>
      </c>
      <c r="U4" s="142">
        <f>K5+K4+M4+O5+O4+Q4+I4+G4+G5</f>
        <v>65</v>
      </c>
      <c r="V4" s="149">
        <f>T4+T6</f>
        <v>103</v>
      </c>
      <c r="W4" s="152">
        <f>U4+U6</f>
        <v>65</v>
      </c>
      <c r="X4" s="155" t="s">
        <v>88</v>
      </c>
      <c r="Z4" s="15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6</v>
      </c>
      <c r="AA4" s="12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1</v>
      </c>
      <c r="AB4" s="122">
        <f>Z4/AA4</f>
        <v>6</v>
      </c>
      <c r="AC4" s="144">
        <f>V4/W4</f>
        <v>1.5846153846153845</v>
      </c>
    </row>
    <row r="5" spans="1:29" ht="15.75" thickBot="1" x14ac:dyDescent="0.3">
      <c r="A5" s="124"/>
      <c r="B5" s="129"/>
      <c r="C5" s="130"/>
      <c r="D5" s="130"/>
      <c r="E5" s="131"/>
      <c r="F5" s="78">
        <v>15</v>
      </c>
      <c r="G5" s="79">
        <v>8</v>
      </c>
      <c r="H5" s="145">
        <f>IF(AND(F4=0,F5=0),0,1)*0+IF(AND(F4&gt;G4,F5&gt;G5),1,0)*2+IF(AND(F4&lt;G4,F5&lt;G5),1,0)*IF(AND(F4=0,F5=0),0,1)+IF(H4&gt;I4,1,0)*2+IF(H4&lt;I4,1,0)*1</f>
        <v>2</v>
      </c>
      <c r="I5" s="146"/>
      <c r="J5" s="78">
        <v>15</v>
      </c>
      <c r="K5" s="79">
        <v>6</v>
      </c>
      <c r="L5" s="145">
        <f>IF(AND(J4=0,J5=0),0,1)*0+IF(AND(J4&gt;K4,J5&gt;K5),1,0)*2+IF(AND(J4&lt;K4,J5&lt;K5),1,0)*IF(AND(J4=0,J5=0),0,1)+IF(L4&gt;M4,1,0)*2+IF(L4&lt;M4,1,0)*1</f>
        <v>2</v>
      </c>
      <c r="M5" s="146"/>
      <c r="N5" s="78">
        <v>15</v>
      </c>
      <c r="O5" s="79">
        <v>9</v>
      </c>
      <c r="P5" s="145">
        <f>IF(AND(N4=0,N5=0),0,1)*0+IF(AND(N4&gt;O4,N5&gt;O5),1,0)*2+IF(AND(N4&lt;O4,N5&lt;O5),1,0)*IF(AND(N4=0,N5=0),0,1)+IF(P4&gt;Q4,1,0)*2+IF(P4&lt;Q4,1,0)*1</f>
        <v>2</v>
      </c>
      <c r="Q5" s="146"/>
      <c r="R5" s="136"/>
      <c r="S5" s="138"/>
      <c r="T5" s="141"/>
      <c r="U5" s="143"/>
      <c r="V5" s="150"/>
      <c r="W5" s="153"/>
      <c r="X5" s="156"/>
      <c r="Z5" s="158"/>
      <c r="AA5" s="122"/>
      <c r="AB5" s="122"/>
      <c r="AC5" s="144"/>
    </row>
    <row r="6" spans="1:29" ht="16.5" thickTop="1" thickBot="1" x14ac:dyDescent="0.3">
      <c r="A6" s="124"/>
      <c r="B6" s="129"/>
      <c r="C6" s="130"/>
      <c r="D6" s="130"/>
      <c r="E6" s="131"/>
      <c r="F6" s="82"/>
      <c r="G6" s="83"/>
      <c r="H6" s="84"/>
      <c r="I6" s="80"/>
      <c r="J6" s="82"/>
      <c r="K6" s="83"/>
      <c r="L6" s="84"/>
      <c r="M6" s="81"/>
      <c r="N6" s="82"/>
      <c r="O6" s="83"/>
      <c r="P6" s="84"/>
      <c r="Q6" s="81"/>
      <c r="R6" s="135">
        <f>P7+L7+H7</f>
        <v>0</v>
      </c>
      <c r="S6" s="138"/>
      <c r="T6" s="140">
        <f>J6+J7+L6+N6+N7+P6+H6+F6+F7</f>
        <v>0</v>
      </c>
      <c r="U6" s="142">
        <f>K7+K6+M6+O7+O6+Q6+I6+G6+G7</f>
        <v>0</v>
      </c>
      <c r="V6" s="150"/>
      <c r="W6" s="153"/>
      <c r="X6" s="156"/>
      <c r="Z6" s="158"/>
      <c r="AA6" s="122"/>
      <c r="AB6" s="122"/>
      <c r="AC6" s="144"/>
    </row>
    <row r="7" spans="1:29" ht="15.75" thickBot="1" x14ac:dyDescent="0.3">
      <c r="A7" s="125"/>
      <c r="B7" s="132"/>
      <c r="C7" s="133"/>
      <c r="D7" s="133"/>
      <c r="E7" s="134"/>
      <c r="F7" s="80"/>
      <c r="G7" s="85"/>
      <c r="H7" s="145">
        <f>IF(AND(F6=0,F7=0),0,1)*0+IF(AND(F6&gt;G6,F7&gt;G7),1,0)*2+IF(AND(F6&lt;G6,F7&lt;G7),1,0)*IF(AND(F6=0,F7=0),0,1)+IF(H6&gt;I6,1,0)*2+IF(H6&lt;I6,1,0)*1</f>
        <v>0</v>
      </c>
      <c r="I7" s="146"/>
      <c r="J7" s="86"/>
      <c r="K7" s="85"/>
      <c r="L7" s="147">
        <f>IF(AND(J6=0,J7=0),0,1)*0+IF(AND(J6&gt;K6,J7&gt;K7),1,0)*2+IF(AND(J6&lt;K6,J7&lt;K7),1,0)*IF(AND(J6=0,J7=0),0,1)+IF(L6&gt;M6,1,0)*2+IF(L6&lt;M6,1,0)*1</f>
        <v>0</v>
      </c>
      <c r="M7" s="148"/>
      <c r="N7" s="87"/>
      <c r="O7" s="85"/>
      <c r="P7" s="147">
        <f>IF(AND(N6=0,N7=0),0,1)*0+IF(AND(N6&gt;O6,N7&gt;O7),1,0)*2+IF(AND(N6&lt;O6,N7&lt;O7),1,0)*IF(AND(N6=0,N7=0),0,1)+IF(P6&gt;Q6,1,0)*2+IF(P6&lt;Q6,1,0)*1</f>
        <v>0</v>
      </c>
      <c r="Q7" s="148"/>
      <c r="R7" s="136"/>
      <c r="S7" s="139"/>
      <c r="T7" s="141"/>
      <c r="U7" s="143"/>
      <c r="V7" s="151"/>
      <c r="W7" s="154"/>
      <c r="X7" s="157"/>
      <c r="Z7" s="158"/>
      <c r="AA7" s="122"/>
      <c r="AB7" s="122"/>
      <c r="AC7" s="144"/>
    </row>
    <row r="8" spans="1:29" ht="16.5" customHeight="1" thickTop="1" thickBot="1" x14ac:dyDescent="0.3">
      <c r="A8" s="123" t="s">
        <v>14</v>
      </c>
      <c r="B8" s="3">
        <f>G4</f>
        <v>19</v>
      </c>
      <c r="C8" s="4">
        <f>F4</f>
        <v>17</v>
      </c>
      <c r="D8" s="5">
        <f>I4</f>
        <v>4</v>
      </c>
      <c r="E8" s="6">
        <f>H4</f>
        <v>11</v>
      </c>
      <c r="F8" s="159"/>
      <c r="G8" s="160"/>
      <c r="H8" s="160"/>
      <c r="I8" s="161"/>
      <c r="J8" s="58">
        <v>15</v>
      </c>
      <c r="K8" s="59">
        <v>6</v>
      </c>
      <c r="L8" s="88"/>
      <c r="M8" s="72"/>
      <c r="N8" s="89">
        <v>15</v>
      </c>
      <c r="O8" s="90">
        <v>11</v>
      </c>
      <c r="P8" s="88"/>
      <c r="Q8" s="72"/>
      <c r="R8" s="135">
        <f>P9+L9+D9</f>
        <v>5</v>
      </c>
      <c r="S8" s="137">
        <f>R8+R10</f>
        <v>5</v>
      </c>
      <c r="T8" s="140">
        <f>J8+J9+L8+N8+N9+P8+D8+B8+B9</f>
        <v>91</v>
      </c>
      <c r="U8" s="142">
        <f>K9+K8+M8+O9+O8+Q8+E8+C8+C9</f>
        <v>71</v>
      </c>
      <c r="V8" s="140">
        <f>T8+T10</f>
        <v>91</v>
      </c>
      <c r="W8" s="142">
        <f>U8+U10</f>
        <v>71</v>
      </c>
      <c r="X8" s="155" t="s">
        <v>89</v>
      </c>
      <c r="Z8" s="15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5</v>
      </c>
      <c r="AA8" s="12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2</v>
      </c>
      <c r="AB8" s="122">
        <f t="shared" ref="AB8" si="0">Z8/AA8</f>
        <v>2.5</v>
      </c>
      <c r="AC8" s="144">
        <f t="shared" ref="AC8" si="1">V8/W8</f>
        <v>1.2816901408450705</v>
      </c>
    </row>
    <row r="9" spans="1:29" ht="15.75" thickBot="1" x14ac:dyDescent="0.3">
      <c r="A9" s="124"/>
      <c r="B9" s="11">
        <f>G5</f>
        <v>8</v>
      </c>
      <c r="C9" s="12">
        <f>F5</f>
        <v>15</v>
      </c>
      <c r="D9" s="145">
        <f>IF(AND(B8=0,B9=0),0,1)*0+IF(AND(B8&gt;C8,B9&gt;C9),1,0)*2+IF(AND(B8&lt;C8,B9&lt;C9),1,0)*IF(AND(B8=0,B9=0),0,1)+IF(D8&gt;E8,1,0)*2+IF(D8&lt;E8,1,0)*1</f>
        <v>1</v>
      </c>
      <c r="E9" s="146"/>
      <c r="F9" s="162"/>
      <c r="G9" s="163"/>
      <c r="H9" s="163"/>
      <c r="I9" s="164"/>
      <c r="J9" s="61">
        <v>15</v>
      </c>
      <c r="K9" s="62">
        <v>4</v>
      </c>
      <c r="L9" s="145">
        <f>IF(AND(J8=0,J9=0),0,1)*0+IF(AND(J8&gt;K8,J9&gt;K9),1,0)*2+IF(AND(J8&lt;K8,J9&lt;K9),1,0)*IF(AND(J8=0,J9=0),0,1)+IF(L8&gt;M8,1,0)*2+IF(L8&lt;M8,1,0)*1</f>
        <v>2</v>
      </c>
      <c r="M9" s="146"/>
      <c r="N9" s="61">
        <v>15</v>
      </c>
      <c r="O9" s="62">
        <v>7</v>
      </c>
      <c r="P9" s="145">
        <f>IF(AND(N8=0,N9=0),0,1)*0+IF(AND(N8&gt;O8,N9&gt;O9),1,0)*2+IF(AND(N8&lt;O8,N9&lt;O9),1,0)*IF(AND(N8=0,N9=0),0,1)+IF(P8&gt;Q8,1,0)*2+IF(P8&lt;Q8,1,0)*1</f>
        <v>2</v>
      </c>
      <c r="Q9" s="146"/>
      <c r="R9" s="136"/>
      <c r="S9" s="138"/>
      <c r="T9" s="141"/>
      <c r="U9" s="143"/>
      <c r="V9" s="168"/>
      <c r="W9" s="170"/>
      <c r="X9" s="156"/>
      <c r="Z9" s="158"/>
      <c r="AA9" s="122"/>
      <c r="AB9" s="122"/>
      <c r="AC9" s="144"/>
    </row>
    <row r="10" spans="1:29" ht="16.5" thickTop="1" thickBot="1" x14ac:dyDescent="0.3">
      <c r="A10" s="124"/>
      <c r="B10" s="15">
        <f>G6</f>
        <v>0</v>
      </c>
      <c r="C10" s="16">
        <f>F6</f>
        <v>0</v>
      </c>
      <c r="D10" s="17">
        <f>I6</f>
        <v>0</v>
      </c>
      <c r="E10" s="18">
        <f>H6</f>
        <v>0</v>
      </c>
      <c r="F10" s="162"/>
      <c r="G10" s="163"/>
      <c r="H10" s="163"/>
      <c r="I10" s="164"/>
      <c r="J10" s="73"/>
      <c r="K10" s="74"/>
      <c r="L10" s="75"/>
      <c r="M10" s="72"/>
      <c r="N10" s="73"/>
      <c r="O10" s="74"/>
      <c r="P10" s="75"/>
      <c r="Q10" s="72"/>
      <c r="R10" s="135">
        <f>P11+L11+D11</f>
        <v>0</v>
      </c>
      <c r="S10" s="138"/>
      <c r="T10" s="140">
        <f>J10+J11+L10+N10+N11+P10+D10+B10+B11</f>
        <v>0</v>
      </c>
      <c r="U10" s="142">
        <f>K11+K10+M10+O11+O10+Q10+E10+C10+C11</f>
        <v>0</v>
      </c>
      <c r="V10" s="168"/>
      <c r="W10" s="170"/>
      <c r="X10" s="156"/>
      <c r="Z10" s="158"/>
      <c r="AA10" s="122"/>
      <c r="AB10" s="122"/>
      <c r="AC10" s="144"/>
    </row>
    <row r="11" spans="1:29" ht="15.75" thickBot="1" x14ac:dyDescent="0.3">
      <c r="A11" s="125"/>
      <c r="B11" s="19">
        <f>G7</f>
        <v>0</v>
      </c>
      <c r="C11" s="20">
        <f>F7</f>
        <v>0</v>
      </c>
      <c r="D11" s="145">
        <f>IF(AND(B10=0,B11=0),0,1)*0+IF(AND(B10&gt;C10,B11&gt;C11),1,0)*2+IF(AND(B10&lt;C10,B11&lt;C11),1,0)*IF(AND(B10=0,B11=0),0,1)+IF(D10&gt;E10,1,0)*2+IF(D10&lt;E10,1,0)*1</f>
        <v>0</v>
      </c>
      <c r="E11" s="146"/>
      <c r="F11" s="165"/>
      <c r="G11" s="166"/>
      <c r="H11" s="166"/>
      <c r="I11" s="167"/>
      <c r="J11" s="76"/>
      <c r="K11" s="77"/>
      <c r="L11" s="145">
        <f>IF(AND(J10=0,J11=0),0,1)*0+IF(AND(J10&gt;K10,J11&gt;K11),1,0)*2+IF(AND(J10&lt;K10,J11&lt;K11),1,0)*IF(AND(J10=0,J11=0),0,1)+IF(L10&gt;M10,1,0)*2+IF(L10&lt;M10,1,0)*1</f>
        <v>0</v>
      </c>
      <c r="M11" s="146"/>
      <c r="N11" s="76"/>
      <c r="O11" s="77"/>
      <c r="P11" s="147">
        <f>IF(AND(N10=0,N11=0),0,1)*0+IF(AND(N10&gt;O10,N11&gt;O11),1,0)*2+IF(AND(N10&lt;O10,N11&lt;O11),1,0)*IF(AND(N10=0,N11=0),0,1)+IF(P10&gt;Q10,1,0)*2+IF(P10&lt;Q10,1,0)*1</f>
        <v>0</v>
      </c>
      <c r="Q11" s="148"/>
      <c r="R11" s="136"/>
      <c r="S11" s="139"/>
      <c r="T11" s="141"/>
      <c r="U11" s="143"/>
      <c r="V11" s="169"/>
      <c r="W11" s="171"/>
      <c r="X11" s="157"/>
      <c r="Z11" s="158"/>
      <c r="AA11" s="122"/>
      <c r="AB11" s="122"/>
      <c r="AC11" s="144"/>
    </row>
    <row r="12" spans="1:29" ht="16.5" customHeight="1" thickTop="1" thickBot="1" x14ac:dyDescent="0.3">
      <c r="A12" s="123" t="s">
        <v>37</v>
      </c>
      <c r="B12" s="58">
        <f>K4</f>
        <v>6</v>
      </c>
      <c r="C12" s="21">
        <f>J4</f>
        <v>15</v>
      </c>
      <c r="D12" s="22">
        <f>M4</f>
        <v>0</v>
      </c>
      <c r="E12" s="23">
        <f>L4</f>
        <v>0</v>
      </c>
      <c r="F12" s="24">
        <f>K8</f>
        <v>6</v>
      </c>
      <c r="G12" s="25">
        <f>J8</f>
        <v>15</v>
      </c>
      <c r="H12" s="26">
        <f>M8</f>
        <v>0</v>
      </c>
      <c r="I12" s="27">
        <f>L8</f>
        <v>0</v>
      </c>
      <c r="J12" s="159"/>
      <c r="K12" s="160"/>
      <c r="L12" s="160"/>
      <c r="M12" s="161"/>
      <c r="N12" s="60">
        <v>8</v>
      </c>
      <c r="O12" s="59">
        <v>15</v>
      </c>
      <c r="P12" s="88"/>
      <c r="Q12" s="72"/>
      <c r="R12" s="135">
        <f>P13+H13+D13</f>
        <v>3</v>
      </c>
      <c r="S12" s="137">
        <f t="shared" ref="S12" si="2">R12+R14</f>
        <v>3</v>
      </c>
      <c r="T12" s="140">
        <f>H12+F12+F13+D12+B12+B13+N12+N13+P12</f>
        <v>34</v>
      </c>
      <c r="U12" s="142">
        <f>I12+G12+G13+E12+C12+C13+O13+O12+Q12</f>
        <v>90</v>
      </c>
      <c r="V12" s="140">
        <f>T12+T14</f>
        <v>34</v>
      </c>
      <c r="W12" s="142">
        <f>U12+U14</f>
        <v>90</v>
      </c>
      <c r="X12" s="155" t="s">
        <v>91</v>
      </c>
      <c r="Z12" s="15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12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6</v>
      </c>
      <c r="AB12" s="122">
        <f t="shared" ref="AB12" si="3">Z12/AA12</f>
        <v>0</v>
      </c>
      <c r="AC12" s="144">
        <f t="shared" ref="AC12" si="4">V12/W12</f>
        <v>0.37777777777777777</v>
      </c>
    </row>
    <row r="13" spans="1:29" ht="15.75" thickBot="1" x14ac:dyDescent="0.3">
      <c r="A13" s="124"/>
      <c r="B13" s="28">
        <f>K5</f>
        <v>6</v>
      </c>
      <c r="C13" s="29">
        <f>J5</f>
        <v>15</v>
      </c>
      <c r="D13" s="145">
        <f>IF(AND(B12=0,B13=0),0,1)*0+IF(AND(B12&gt;C12,B13&gt;C13),1,0)*2+IF(AND(B12&lt;C12,B13&lt;C13),1,0)*IF(AND(B12=0,B13=0),0,1)+IF(D12&gt;E12,1,0)*2+IF(D12&lt;E12,1,0)*1</f>
        <v>1</v>
      </c>
      <c r="E13" s="146"/>
      <c r="F13" s="30">
        <f>K9</f>
        <v>4</v>
      </c>
      <c r="G13" s="31">
        <f>J9</f>
        <v>15</v>
      </c>
      <c r="H13" s="145">
        <f>IF(AND(F12=0,F13=0),0,1)*0+IF(AND(F12&gt;G12,F13&gt;G13),1,0)*2+IF(AND(F12&lt;G12,F13&lt;G13),1,0)*IF(AND(F12=0,F13=0),0,1)+IF(H12&gt;I12,1,0)*2+IF(H12&lt;I12,1,0)*1</f>
        <v>1</v>
      </c>
      <c r="I13" s="146"/>
      <c r="J13" s="162"/>
      <c r="K13" s="163"/>
      <c r="L13" s="163"/>
      <c r="M13" s="164"/>
      <c r="N13" s="61">
        <v>4</v>
      </c>
      <c r="O13" s="62">
        <v>15</v>
      </c>
      <c r="P13" s="145">
        <f>IF(AND(N12=0,N13=0),0,1)*0+IF(AND(N12&gt;O12,N13&gt;O13),1,0)*2+IF(AND(N12&lt;O12,N13&lt;O13),1,0)*IF(AND(N12=0,N13=0),0,1)+IF(P12&gt;Q12,1,0)*2+IF(P12&lt;Q12,1,0)*1</f>
        <v>1</v>
      </c>
      <c r="Q13" s="146"/>
      <c r="R13" s="136"/>
      <c r="S13" s="138"/>
      <c r="T13" s="141"/>
      <c r="U13" s="143"/>
      <c r="V13" s="168"/>
      <c r="W13" s="170"/>
      <c r="X13" s="156"/>
      <c r="Z13" s="158"/>
      <c r="AA13" s="122"/>
      <c r="AB13" s="122"/>
      <c r="AC13" s="144"/>
    </row>
    <row r="14" spans="1:29" ht="16.5" thickTop="1" thickBot="1" x14ac:dyDescent="0.3">
      <c r="A14" s="124"/>
      <c r="B14" s="32">
        <f>K6</f>
        <v>0</v>
      </c>
      <c r="C14" s="33">
        <f>J6</f>
        <v>0</v>
      </c>
      <c r="D14" s="34">
        <f>M6</f>
        <v>0</v>
      </c>
      <c r="E14" s="23">
        <f>L6</f>
        <v>0</v>
      </c>
      <c r="F14" s="35">
        <f>K10</f>
        <v>0</v>
      </c>
      <c r="G14" s="36">
        <f>J10</f>
        <v>0</v>
      </c>
      <c r="H14" s="37">
        <f>M10</f>
        <v>0</v>
      </c>
      <c r="I14" s="27">
        <f>L10</f>
        <v>0</v>
      </c>
      <c r="J14" s="162"/>
      <c r="K14" s="163"/>
      <c r="L14" s="163"/>
      <c r="M14" s="164"/>
      <c r="N14" s="73"/>
      <c r="O14" s="74"/>
      <c r="P14" s="75"/>
      <c r="Q14" s="72"/>
      <c r="R14" s="135">
        <f>P15+H15+D15</f>
        <v>0</v>
      </c>
      <c r="S14" s="138"/>
      <c r="T14" s="140">
        <f>H14+F14+F15+D14+B14+B15+N14+N15+P14</f>
        <v>0</v>
      </c>
      <c r="U14" s="142">
        <f>I14+G14+G15+E14+C14+C15+O15+O14+Q14</f>
        <v>0</v>
      </c>
      <c r="V14" s="168"/>
      <c r="W14" s="170"/>
      <c r="X14" s="156"/>
      <c r="Z14" s="158"/>
      <c r="AA14" s="122"/>
      <c r="AB14" s="122"/>
      <c r="AC14" s="144"/>
    </row>
    <row r="15" spans="1:29" ht="15.75" thickBot="1" x14ac:dyDescent="0.3">
      <c r="A15" s="125"/>
      <c r="B15" s="38">
        <f>K7</f>
        <v>0</v>
      </c>
      <c r="C15" s="39">
        <f>J7</f>
        <v>0</v>
      </c>
      <c r="D15" s="145">
        <f>IF(AND(B14=0,B15=0),0,1)*0+IF(AND(B14&gt;C14,B15&gt;C15),1,0)*2+IF(AND(B14&lt;C14,B15&lt;C15),1,0)*IF(AND(B14=0,B15=0),0,1)+IF(D14&gt;E14,1,0)*2+IF(D14&lt;E14,1,0)*1</f>
        <v>0</v>
      </c>
      <c r="E15" s="146"/>
      <c r="F15" s="77">
        <f>K11</f>
        <v>0</v>
      </c>
      <c r="G15" s="40">
        <f>J11</f>
        <v>0</v>
      </c>
      <c r="H15" s="145">
        <f>IF(AND(F14=0,F15=0),0,1)*0+IF(AND(F14&gt;G14,F15&gt;G15),1,0)*2+IF(AND(F14&lt;G14,F15&lt;G15),1,0)*IF(AND(F14=0,F15=0),0,1)+IF(H14&gt;I14,1,0)*2+IF(H14&lt;I14,1,0)*1</f>
        <v>0</v>
      </c>
      <c r="I15" s="146"/>
      <c r="J15" s="165"/>
      <c r="K15" s="166"/>
      <c r="L15" s="166"/>
      <c r="M15" s="167"/>
      <c r="N15" s="76"/>
      <c r="O15" s="77"/>
      <c r="P15" s="145">
        <f>IF(AND(N14=0,N15=0),0,1)*0+IF(AND(N14&gt;O14,N15&gt;O15),1,0)*2+IF(AND(N14&lt;O14,N15&lt;O15),1,0)*IF(AND(N14=0,N15=0),0,1)+IF(P14&gt;Q14,1,0)*2+IF(P14&lt;Q14,1,0)*1</f>
        <v>0</v>
      </c>
      <c r="Q15" s="146"/>
      <c r="R15" s="136"/>
      <c r="S15" s="139"/>
      <c r="T15" s="141"/>
      <c r="U15" s="143"/>
      <c r="V15" s="169"/>
      <c r="W15" s="171"/>
      <c r="X15" s="157"/>
      <c r="Z15" s="158"/>
      <c r="AA15" s="122"/>
      <c r="AB15" s="122"/>
      <c r="AC15" s="144"/>
    </row>
    <row r="16" spans="1:29" ht="16.5" customHeight="1" thickTop="1" thickBot="1" x14ac:dyDescent="0.3">
      <c r="A16" s="123" t="s">
        <v>35</v>
      </c>
      <c r="B16" s="58">
        <f>O4</f>
        <v>13</v>
      </c>
      <c r="C16" s="21">
        <f>N4</f>
        <v>15</v>
      </c>
      <c r="D16" s="22">
        <f>Q4</f>
        <v>0</v>
      </c>
      <c r="E16" s="23">
        <f>P4</f>
        <v>0</v>
      </c>
      <c r="F16" s="24">
        <f>O8</f>
        <v>11</v>
      </c>
      <c r="G16" s="25">
        <f>N8</f>
        <v>15</v>
      </c>
      <c r="H16" s="26">
        <f>Q8</f>
        <v>0</v>
      </c>
      <c r="I16" s="27">
        <f>P8</f>
        <v>0</v>
      </c>
      <c r="J16" s="60">
        <f>O12</f>
        <v>15</v>
      </c>
      <c r="K16" s="59">
        <f>N12</f>
        <v>8</v>
      </c>
      <c r="L16" s="9">
        <f>Q12</f>
        <v>0</v>
      </c>
      <c r="M16" s="72">
        <f>P12</f>
        <v>0</v>
      </c>
      <c r="N16" s="159"/>
      <c r="O16" s="160"/>
      <c r="P16" s="160"/>
      <c r="Q16" s="161"/>
      <c r="R16" s="135">
        <f>H17+D17+L17</f>
        <v>4</v>
      </c>
      <c r="S16" s="137">
        <f>R16+R18</f>
        <v>4</v>
      </c>
      <c r="T16" s="140">
        <f>J16+J17+L16+B16+B17+D16+F16+F17+H16</f>
        <v>70</v>
      </c>
      <c r="U16" s="142">
        <f>K17+K16+M16+C17+C16+E16+I16+G16+G17</f>
        <v>72</v>
      </c>
      <c r="V16" s="140">
        <f>T16+T18</f>
        <v>70</v>
      </c>
      <c r="W16" s="142">
        <f>U16+U18</f>
        <v>72</v>
      </c>
      <c r="X16" s="155" t="s">
        <v>90</v>
      </c>
      <c r="Z16" s="15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2</v>
      </c>
      <c r="AA16" s="12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4</v>
      </c>
      <c r="AB16" s="122">
        <f t="shared" ref="AB16" si="5">Z16/AA16</f>
        <v>0.5</v>
      </c>
      <c r="AC16" s="144">
        <f t="shared" ref="AC16" si="6">V16/W16</f>
        <v>0.97222222222222221</v>
      </c>
    </row>
    <row r="17" spans="1:29" ht="15.75" thickBot="1" x14ac:dyDescent="0.3">
      <c r="A17" s="124"/>
      <c r="B17" s="28">
        <f>O5</f>
        <v>9</v>
      </c>
      <c r="C17" s="29">
        <f>N5</f>
        <v>15</v>
      </c>
      <c r="D17" s="145">
        <f>IF(AND(B16=0,B17=0),0,1)*0+IF(AND(B16&gt;C16,B17&gt;C17),1,0)*2+IF(AND(B16&lt;C16,B17&lt;C17),1,0)*IF(AND(B16=0,B17=0),0,1)+IF(D16&gt;E16,1,0)*2+IF(D16&lt;E16,1,0)*1</f>
        <v>1</v>
      </c>
      <c r="E17" s="146"/>
      <c r="F17" s="62">
        <f>O9</f>
        <v>7</v>
      </c>
      <c r="G17" s="31">
        <f>N9</f>
        <v>15</v>
      </c>
      <c r="H17" s="145">
        <f>IF(AND(F16=0,F17=0),0,1)*0+IF(AND(F16&gt;G16,F17&gt;G17),1,0)*2+IF(AND(F16&lt;G16,F17&lt;G17),1,0)*IF(AND(F16=0,F17=0),0,1)+IF(H16&gt;I16,1,0)*2+IF(H16&lt;I16,1,0)*1</f>
        <v>1</v>
      </c>
      <c r="I17" s="146"/>
      <c r="J17" s="61">
        <f>O13</f>
        <v>15</v>
      </c>
      <c r="K17" s="62">
        <f>N13</f>
        <v>4</v>
      </c>
      <c r="L17" s="145">
        <f>IF(AND(J16=0,J17=0),0,1)*0+IF(AND(J16&gt;K16,J17&gt;K17),1,0)*2+IF(AND(J16&lt;K16,J17&lt;K17),1,0)*IF(AND(J16=0,J17=0),0,1)+IF(L16&gt;M16,1,0)*2+IF(L16&lt;M16,1,0)*1</f>
        <v>2</v>
      </c>
      <c r="M17" s="146"/>
      <c r="N17" s="162"/>
      <c r="O17" s="163"/>
      <c r="P17" s="163"/>
      <c r="Q17" s="164"/>
      <c r="R17" s="136"/>
      <c r="S17" s="138"/>
      <c r="T17" s="141"/>
      <c r="U17" s="143"/>
      <c r="V17" s="168"/>
      <c r="W17" s="170"/>
      <c r="X17" s="156"/>
      <c r="Z17" s="158"/>
      <c r="AA17" s="122"/>
      <c r="AB17" s="122"/>
      <c r="AC17" s="144"/>
    </row>
    <row r="18" spans="1:29" ht="16.5" thickTop="1" thickBot="1" x14ac:dyDescent="0.3">
      <c r="A18" s="124"/>
      <c r="B18" s="32">
        <f>O6</f>
        <v>0</v>
      </c>
      <c r="C18" s="33">
        <f>N6</f>
        <v>0</v>
      </c>
      <c r="D18" s="34">
        <f>Q6</f>
        <v>0</v>
      </c>
      <c r="E18" s="23">
        <f>P6</f>
        <v>0</v>
      </c>
      <c r="F18" s="35">
        <f>O10</f>
        <v>0</v>
      </c>
      <c r="G18" s="36">
        <f>N10</f>
        <v>0</v>
      </c>
      <c r="H18" s="37">
        <f>Q10</f>
        <v>0</v>
      </c>
      <c r="I18" s="27">
        <f>P10</f>
        <v>0</v>
      </c>
      <c r="J18" s="73">
        <f>O14</f>
        <v>0</v>
      </c>
      <c r="K18" s="74">
        <f>N14</f>
        <v>0</v>
      </c>
      <c r="L18" s="75">
        <f>Q14</f>
        <v>0</v>
      </c>
      <c r="M18" s="72">
        <f>P14</f>
        <v>0</v>
      </c>
      <c r="N18" s="162"/>
      <c r="O18" s="163"/>
      <c r="P18" s="163"/>
      <c r="Q18" s="164"/>
      <c r="R18" s="135">
        <f>H19+D19+L19</f>
        <v>0</v>
      </c>
      <c r="S18" s="138"/>
      <c r="T18" s="140">
        <f>J18+J19+L18+B18+B19+D18+F18+F19+H18</f>
        <v>0</v>
      </c>
      <c r="U18" s="142">
        <f>K19+K18+M18+C19+C18+E18+I18+G18+G19</f>
        <v>0</v>
      </c>
      <c r="V18" s="168"/>
      <c r="W18" s="170"/>
      <c r="X18" s="156"/>
      <c r="Z18" s="158"/>
      <c r="AA18" s="122"/>
      <c r="AB18" s="122"/>
      <c r="AC18" s="144"/>
    </row>
    <row r="19" spans="1:29" ht="15.75" thickBot="1" x14ac:dyDescent="0.3">
      <c r="A19" s="172"/>
      <c r="B19" s="41">
        <f>O7</f>
        <v>0</v>
      </c>
      <c r="C19" s="42">
        <f>N7</f>
        <v>0</v>
      </c>
      <c r="D19" s="181">
        <f>IF(AND(B18=0,B19=0),0,1)*0+IF(AND(B18&gt;C18,B19&gt;C19),1,0)*2+IF(AND(B18&lt;C18,B19&lt;C19),1,0)*IF(AND(B18=0,B19=0),0,1)+IF(D18&gt;E18,1,0)*2+IF(D18&lt;E18,1,0)*1</f>
        <v>0</v>
      </c>
      <c r="E19" s="182"/>
      <c r="F19" s="43">
        <f>O11</f>
        <v>0</v>
      </c>
      <c r="G19" s="44">
        <f>N11</f>
        <v>0</v>
      </c>
      <c r="H19" s="181">
        <f>IF(AND(F18=0,F19=0),0,1)*0+IF(AND(F18&gt;G18,F19&gt;G19),1,0)*2+IF(AND(F18&lt;G18,F19&lt;G19),1,0)*IF(AND(F18=0,F19=0),0,1)+IF(H18&gt;I18,1,0)*2+IF(H18&lt;I18,1,0)*1</f>
        <v>0</v>
      </c>
      <c r="I19" s="182"/>
      <c r="J19" s="45">
        <f>O15</f>
        <v>0</v>
      </c>
      <c r="K19" s="43">
        <f>N15</f>
        <v>0</v>
      </c>
      <c r="L19" s="181">
        <f>IF(AND(J18=0,J19=0),0,1)*0+IF(AND(J18&gt;K18,J19&gt;K19),1,0)*2+IF(AND(J18&lt;K18,J19&lt;K19),1,0)*IF(AND(J18=0,J19=0),0,1)+IF(L18&gt;M18,1,0)*2+IF(L18&lt;M18,1,0)*1</f>
        <v>0</v>
      </c>
      <c r="M19" s="182"/>
      <c r="N19" s="173"/>
      <c r="O19" s="174"/>
      <c r="P19" s="174"/>
      <c r="Q19" s="175"/>
      <c r="R19" s="178"/>
      <c r="S19" s="176"/>
      <c r="T19" s="179"/>
      <c r="U19" s="180"/>
      <c r="V19" s="179"/>
      <c r="W19" s="180"/>
      <c r="X19" s="183"/>
      <c r="Z19" s="184"/>
      <c r="AA19" s="185"/>
      <c r="AB19" s="185"/>
      <c r="AC19" s="177"/>
    </row>
    <row r="20" spans="1:29" ht="15.75" thickTop="1" x14ac:dyDescent="0.25"/>
    <row r="22" spans="1:29" x14ac:dyDescent="0.25">
      <c r="A22" t="s">
        <v>5</v>
      </c>
    </row>
  </sheetData>
  <mergeCells count="96">
    <mergeCell ref="AC16:AC19"/>
    <mergeCell ref="D17:E17"/>
    <mergeCell ref="H17:I17"/>
    <mergeCell ref="L17:M17"/>
    <mergeCell ref="R18:R19"/>
    <mergeCell ref="T18:T19"/>
    <mergeCell ref="U18:U19"/>
    <mergeCell ref="D19:E19"/>
    <mergeCell ref="H19:I19"/>
    <mergeCell ref="L19:M19"/>
    <mergeCell ref="V16:V19"/>
    <mergeCell ref="W16:W19"/>
    <mergeCell ref="X16:X19"/>
    <mergeCell ref="Z16:Z19"/>
    <mergeCell ref="AA16:AA19"/>
    <mergeCell ref="AB16:AB19"/>
    <mergeCell ref="A16:A19"/>
    <mergeCell ref="N16:Q19"/>
    <mergeCell ref="R16:R17"/>
    <mergeCell ref="S16:S19"/>
    <mergeCell ref="T16:T17"/>
    <mergeCell ref="U16:U17"/>
    <mergeCell ref="AC12:AC15"/>
    <mergeCell ref="D13:E13"/>
    <mergeCell ref="H13:I13"/>
    <mergeCell ref="P13:Q13"/>
    <mergeCell ref="R14:R15"/>
    <mergeCell ref="T14:T15"/>
    <mergeCell ref="U14:U15"/>
    <mergeCell ref="D15:E15"/>
    <mergeCell ref="H15:I15"/>
    <mergeCell ref="P15:Q15"/>
    <mergeCell ref="V12:V15"/>
    <mergeCell ref="W12:W15"/>
    <mergeCell ref="X12:X15"/>
    <mergeCell ref="Z12:Z15"/>
    <mergeCell ref="AA12:AA15"/>
    <mergeCell ref="AB12:AB15"/>
    <mergeCell ref="A12:A15"/>
    <mergeCell ref="J12:M15"/>
    <mergeCell ref="R12:R13"/>
    <mergeCell ref="S12:S15"/>
    <mergeCell ref="T12:T13"/>
    <mergeCell ref="U12:U13"/>
    <mergeCell ref="AC8:AC11"/>
    <mergeCell ref="D9:E9"/>
    <mergeCell ref="L9:M9"/>
    <mergeCell ref="P9:Q9"/>
    <mergeCell ref="R10:R11"/>
    <mergeCell ref="T10:T11"/>
    <mergeCell ref="U10:U11"/>
    <mergeCell ref="D11:E11"/>
    <mergeCell ref="L11:M11"/>
    <mergeCell ref="P11:Q11"/>
    <mergeCell ref="V8:V11"/>
    <mergeCell ref="W8:W11"/>
    <mergeCell ref="X8:X11"/>
    <mergeCell ref="Z8:Z11"/>
    <mergeCell ref="AA8:AA11"/>
    <mergeCell ref="AB8:AB11"/>
    <mergeCell ref="A8:A11"/>
    <mergeCell ref="F8:I11"/>
    <mergeCell ref="R8:R9"/>
    <mergeCell ref="S8:S11"/>
    <mergeCell ref="T8:T9"/>
    <mergeCell ref="U8:U9"/>
    <mergeCell ref="AC4:AC7"/>
    <mergeCell ref="H5:I5"/>
    <mergeCell ref="L5:M5"/>
    <mergeCell ref="P5:Q5"/>
    <mergeCell ref="R6:R7"/>
    <mergeCell ref="T6:T7"/>
    <mergeCell ref="U6:U7"/>
    <mergeCell ref="H7:I7"/>
    <mergeCell ref="L7:M7"/>
    <mergeCell ref="P7:Q7"/>
    <mergeCell ref="V4:V7"/>
    <mergeCell ref="W4:W7"/>
    <mergeCell ref="X4:X7"/>
    <mergeCell ref="Z4:Z7"/>
    <mergeCell ref="AA4:AA7"/>
    <mergeCell ref="AB4:AB7"/>
    <mergeCell ref="A4:A7"/>
    <mergeCell ref="B4:E7"/>
    <mergeCell ref="R4:R5"/>
    <mergeCell ref="S4:S7"/>
    <mergeCell ref="T4:T5"/>
    <mergeCell ref="U4:U5"/>
    <mergeCell ref="A1:AB1"/>
    <mergeCell ref="B3:E3"/>
    <mergeCell ref="F3:I3"/>
    <mergeCell ref="J3:M3"/>
    <mergeCell ref="N3:Q3"/>
    <mergeCell ref="R3:S3"/>
    <mergeCell ref="T3:U3"/>
    <mergeCell ref="V3:W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workbookViewId="0">
      <selection activeCell="X24" sqref="X24"/>
    </sheetView>
  </sheetViews>
  <sheetFormatPr defaultRowHeight="15" x14ac:dyDescent="0.25"/>
  <cols>
    <col min="1" max="1" width="18" customWidth="1"/>
    <col min="2" max="17" width="3.85546875" customWidth="1"/>
    <col min="18" max="18" width="4" customWidth="1"/>
    <col min="19" max="21" width="4.28515625" customWidth="1"/>
    <col min="22" max="23" width="4.5703125" customWidth="1"/>
    <col min="24" max="24" width="7.85546875" customWidth="1"/>
    <col min="25" max="25" width="19.28515625" customWidth="1"/>
    <col min="26" max="26" width="9.28515625" customWidth="1"/>
    <col min="27" max="27" width="10" customWidth="1"/>
    <col min="28" max="28" width="9.28515625" customWidth="1"/>
    <col min="29" max="29" width="12.85546875" customWidth="1"/>
  </cols>
  <sheetData>
    <row r="1" spans="1:29" ht="36" customHeight="1" x14ac:dyDescent="0.25">
      <c r="A1" s="114" t="s">
        <v>38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</row>
    <row r="2" spans="1:29" ht="15.75" thickBot="1" x14ac:dyDescent="0.3"/>
    <row r="3" spans="1:29" ht="59.25" customHeight="1" thickTop="1" thickBot="1" x14ac:dyDescent="0.3">
      <c r="A3" s="1" t="s">
        <v>0</v>
      </c>
      <c r="B3" s="115">
        <v>1</v>
      </c>
      <c r="C3" s="116"/>
      <c r="D3" s="116"/>
      <c r="E3" s="117"/>
      <c r="F3" s="115">
        <v>2</v>
      </c>
      <c r="G3" s="116"/>
      <c r="H3" s="116"/>
      <c r="I3" s="117"/>
      <c r="J3" s="115">
        <v>3</v>
      </c>
      <c r="K3" s="116"/>
      <c r="L3" s="116"/>
      <c r="M3" s="117"/>
      <c r="N3" s="115">
        <v>4</v>
      </c>
      <c r="O3" s="116"/>
      <c r="P3" s="116"/>
      <c r="Q3" s="117"/>
      <c r="R3" s="118" t="s">
        <v>1</v>
      </c>
      <c r="S3" s="119"/>
      <c r="T3" s="120" t="s">
        <v>2</v>
      </c>
      <c r="U3" s="121"/>
      <c r="V3" s="120" t="s">
        <v>3</v>
      </c>
      <c r="W3" s="121"/>
      <c r="X3" s="2" t="s">
        <v>4</v>
      </c>
      <c r="Z3" s="54" t="s">
        <v>6</v>
      </c>
      <c r="AA3" s="55" t="s">
        <v>7</v>
      </c>
      <c r="AB3" s="55" t="s">
        <v>8</v>
      </c>
      <c r="AC3" s="57" t="s">
        <v>10</v>
      </c>
    </row>
    <row r="4" spans="1:29" ht="16.5" customHeight="1" thickTop="1" thickBot="1" x14ac:dyDescent="0.3">
      <c r="A4" s="123" t="s">
        <v>39</v>
      </c>
      <c r="B4" s="126"/>
      <c r="C4" s="127"/>
      <c r="D4" s="127"/>
      <c r="E4" s="128"/>
      <c r="F4" s="63">
        <v>12</v>
      </c>
      <c r="G4" s="64">
        <v>15</v>
      </c>
      <c r="H4" s="65">
        <v>11</v>
      </c>
      <c r="I4" s="80">
        <v>7</v>
      </c>
      <c r="J4" s="63">
        <v>15</v>
      </c>
      <c r="K4" s="66">
        <v>12</v>
      </c>
      <c r="L4" s="65"/>
      <c r="M4" s="81"/>
      <c r="N4" s="63">
        <v>15</v>
      </c>
      <c r="O4" s="66"/>
      <c r="P4" s="65"/>
      <c r="Q4" s="81"/>
      <c r="R4" s="135">
        <f>P5+L5+H5</f>
        <v>6</v>
      </c>
      <c r="S4" s="137">
        <f>R4+R6</f>
        <v>6</v>
      </c>
      <c r="T4" s="140">
        <f>J4+J5+L4+N4+N5+P4+H4+F4+F5</f>
        <v>100</v>
      </c>
      <c r="U4" s="142">
        <f>K5+K4+M4+O5+O4+Q4+I4+G4+G5</f>
        <v>56</v>
      </c>
      <c r="V4" s="149">
        <f>T4+T6</f>
        <v>100</v>
      </c>
      <c r="W4" s="152">
        <f>U4+U6</f>
        <v>56</v>
      </c>
      <c r="X4" s="155" t="s">
        <v>88</v>
      </c>
      <c r="Z4" s="15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6</v>
      </c>
      <c r="AA4" s="12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1</v>
      </c>
      <c r="AB4" s="122">
        <f>Z4/AA4</f>
        <v>6</v>
      </c>
      <c r="AC4" s="144">
        <f>V4/W4</f>
        <v>1.7857142857142858</v>
      </c>
    </row>
    <row r="5" spans="1:29" ht="15.75" customHeight="1" thickBot="1" x14ac:dyDescent="0.3">
      <c r="A5" s="124"/>
      <c r="B5" s="129"/>
      <c r="C5" s="130"/>
      <c r="D5" s="130"/>
      <c r="E5" s="131"/>
      <c r="F5" s="78">
        <v>15</v>
      </c>
      <c r="G5" s="79">
        <v>7</v>
      </c>
      <c r="H5" s="145">
        <f>IF(AND(F4=0,F5=0),0,1)*0+IF(AND(F4&gt;G4,F5&gt;G5),1,0)*2+IF(AND(F4&lt;G4,F5&lt;G5),1,0)*IF(AND(F4=0,F5=0),0,1)+IF(H4&gt;I4,1,0)*2+IF(H4&lt;I4,1,0)*1</f>
        <v>2</v>
      </c>
      <c r="I5" s="146"/>
      <c r="J5" s="78">
        <v>17</v>
      </c>
      <c r="K5" s="79">
        <v>15</v>
      </c>
      <c r="L5" s="145">
        <f>IF(AND(J4=0,J5=0),0,1)*0+IF(AND(J4&gt;K4,J5&gt;K5),1,0)*2+IF(AND(J4&lt;K4,J5&lt;K5),1,0)*IF(AND(J4=0,J5=0),0,1)+IF(L4&gt;M4,1,0)*2+IF(L4&lt;M4,1,0)*1</f>
        <v>2</v>
      </c>
      <c r="M5" s="146"/>
      <c r="N5" s="78">
        <v>15</v>
      </c>
      <c r="O5" s="79"/>
      <c r="P5" s="145">
        <f>IF(AND(N4=0,N5=0),0,1)*0+IF(AND(N4&gt;O4,N5&gt;O5),1,0)*2+IF(AND(N4&lt;O4,N5&lt;O5),1,0)*IF(AND(N4=0,N5=0),0,1)+IF(P4&gt;Q4,1,0)*2+IF(P4&lt;Q4,1,0)*1</f>
        <v>2</v>
      </c>
      <c r="Q5" s="146"/>
      <c r="R5" s="136"/>
      <c r="S5" s="138"/>
      <c r="T5" s="141"/>
      <c r="U5" s="143"/>
      <c r="V5" s="150"/>
      <c r="W5" s="153"/>
      <c r="X5" s="156"/>
      <c r="Z5" s="158"/>
      <c r="AA5" s="122"/>
      <c r="AB5" s="122"/>
      <c r="AC5" s="144"/>
    </row>
    <row r="6" spans="1:29" ht="16.5" customHeight="1" thickTop="1" thickBot="1" x14ac:dyDescent="0.3">
      <c r="A6" s="124"/>
      <c r="B6" s="129"/>
      <c r="C6" s="130"/>
      <c r="D6" s="130"/>
      <c r="E6" s="131"/>
      <c r="F6" s="93"/>
      <c r="G6" s="94"/>
      <c r="H6" s="95"/>
      <c r="I6" s="96"/>
      <c r="J6" s="93"/>
      <c r="K6" s="94"/>
      <c r="L6" s="95"/>
      <c r="M6" s="97"/>
      <c r="N6" s="93"/>
      <c r="O6" s="94"/>
      <c r="P6" s="95"/>
      <c r="Q6" s="97"/>
      <c r="R6" s="135">
        <f>P7+L7+H7</f>
        <v>0</v>
      </c>
      <c r="S6" s="138"/>
      <c r="T6" s="140">
        <f>J6+J7+L6+N6+N7+P6+H6+F6+F7</f>
        <v>0</v>
      </c>
      <c r="U6" s="142">
        <f>K7+K6+M6+O7+O6+Q6+I6+G6+G7</f>
        <v>0</v>
      </c>
      <c r="V6" s="150"/>
      <c r="W6" s="153"/>
      <c r="X6" s="156"/>
      <c r="Z6" s="158"/>
      <c r="AA6" s="122"/>
      <c r="AB6" s="122"/>
      <c r="AC6" s="144"/>
    </row>
    <row r="7" spans="1:29" ht="15.75" customHeight="1" thickBot="1" x14ac:dyDescent="0.3">
      <c r="A7" s="125"/>
      <c r="B7" s="132"/>
      <c r="C7" s="133"/>
      <c r="D7" s="133"/>
      <c r="E7" s="134"/>
      <c r="F7" s="96"/>
      <c r="G7" s="98"/>
      <c r="H7" s="186">
        <f>IF(AND(F6=0,F7=0),0,1)*0+IF(AND(F6&gt;G6,F7&gt;G7),1,0)*2+IF(AND(F6&lt;G6,F7&lt;G7),1,0)*IF(AND(F6=0,F7=0),0,1)+IF(H6&gt;I6,1,0)*2+IF(H6&lt;I6,1,0)*1</f>
        <v>0</v>
      </c>
      <c r="I7" s="186"/>
      <c r="J7" s="99"/>
      <c r="K7" s="98"/>
      <c r="L7" s="187">
        <f>IF(AND(J6=0,J7=0),0,1)*0+IF(AND(J6&gt;K6,J7&gt;K7),1,0)*2+IF(AND(J6&lt;K6,J7&lt;K7),1,0)*IF(AND(J6=0,J7=0),0,1)+IF(L6&gt;M6,1,0)*2+IF(L6&lt;M6,1,0)*1</f>
        <v>0</v>
      </c>
      <c r="M7" s="187"/>
      <c r="N7" s="100"/>
      <c r="O7" s="98"/>
      <c r="P7" s="187">
        <f>IF(AND(N6=0,N7=0),0,1)*0+IF(AND(N6&gt;O6,N7&gt;O7),1,0)*2+IF(AND(N6&lt;O6,N7&lt;O7),1,0)*IF(AND(N6=0,N7=0),0,1)+IF(P6&gt;Q6,1,0)*2+IF(P6&lt;Q6,1,0)*1</f>
        <v>0</v>
      </c>
      <c r="Q7" s="187"/>
      <c r="R7" s="136"/>
      <c r="S7" s="139"/>
      <c r="T7" s="141"/>
      <c r="U7" s="143"/>
      <c r="V7" s="151"/>
      <c r="W7" s="154"/>
      <c r="X7" s="157"/>
      <c r="Z7" s="158"/>
      <c r="AA7" s="122"/>
      <c r="AB7" s="122"/>
      <c r="AC7" s="144"/>
    </row>
    <row r="8" spans="1:29" ht="16.5" customHeight="1" thickTop="1" thickBot="1" x14ac:dyDescent="0.3">
      <c r="A8" s="123" t="s">
        <v>11</v>
      </c>
      <c r="B8" s="3">
        <f>G4</f>
        <v>15</v>
      </c>
      <c r="C8" s="4">
        <f>F4</f>
        <v>12</v>
      </c>
      <c r="D8" s="5">
        <f>I4</f>
        <v>7</v>
      </c>
      <c r="E8" s="6">
        <f>H4</f>
        <v>11</v>
      </c>
      <c r="F8" s="188"/>
      <c r="G8" s="188"/>
      <c r="H8" s="188"/>
      <c r="I8" s="188"/>
      <c r="J8" s="101">
        <v>15</v>
      </c>
      <c r="K8" s="102">
        <v>13</v>
      </c>
      <c r="L8" s="103">
        <v>3</v>
      </c>
      <c r="M8" s="104">
        <v>11</v>
      </c>
      <c r="N8" s="105">
        <v>15</v>
      </c>
      <c r="O8" s="106"/>
      <c r="P8" s="103"/>
      <c r="Q8" s="104"/>
      <c r="R8" s="135">
        <f>P9+L9+D9</f>
        <v>4</v>
      </c>
      <c r="S8" s="137">
        <f>R8+R10</f>
        <v>4</v>
      </c>
      <c r="T8" s="140">
        <f>J8+J9+L8+N8+N9+P8+D8+B8+B9</f>
        <v>88</v>
      </c>
      <c r="U8" s="142">
        <f>K9+K8+M8+O9+O8+Q8+E8+C8+C9</f>
        <v>77</v>
      </c>
      <c r="V8" s="140">
        <f>T8+T10</f>
        <v>88</v>
      </c>
      <c r="W8" s="142">
        <f>U8+U10</f>
        <v>77</v>
      </c>
      <c r="X8" s="155" t="s">
        <v>90</v>
      </c>
      <c r="Z8" s="15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4</v>
      </c>
      <c r="AA8" s="12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4</v>
      </c>
      <c r="AB8" s="122">
        <f t="shared" ref="AB8" si="0">Z8/AA8</f>
        <v>1</v>
      </c>
      <c r="AC8" s="144">
        <f t="shared" ref="AC8" si="1">V8/W8</f>
        <v>1.1428571428571428</v>
      </c>
    </row>
    <row r="9" spans="1:29" ht="15.75" customHeight="1" thickTop="1" thickBot="1" x14ac:dyDescent="0.3">
      <c r="A9" s="124"/>
      <c r="B9" s="11">
        <f>G5</f>
        <v>7</v>
      </c>
      <c r="C9" s="12">
        <f>F5</f>
        <v>15</v>
      </c>
      <c r="D9" s="145">
        <f>IF(AND(B8=0,B9=0),0,1)*0+IF(AND(B8&gt;C8,B9&gt;C9),1,0)*2+IF(AND(B8&lt;C8,B9&lt;C9),1,0)*IF(AND(B8=0,B9=0),0,1)+IF(D8&gt;E8,1,0)*2+IF(D8&lt;E8,1,0)*1</f>
        <v>1</v>
      </c>
      <c r="E9" s="146"/>
      <c r="F9" s="188"/>
      <c r="G9" s="188"/>
      <c r="H9" s="188"/>
      <c r="I9" s="188"/>
      <c r="J9" s="107">
        <v>11</v>
      </c>
      <c r="K9" s="108">
        <v>15</v>
      </c>
      <c r="L9" s="186">
        <f>IF(AND(J8=0,J9=0),0,1)*0+IF(AND(J8&gt;K8,J9&gt;K9),1,0)*2+IF(AND(J8&lt;K8,J9&lt;K9),1,0)*IF(AND(J8=0,J9=0),0,1)+IF(L8&gt;M8,1,0)*2+IF(L8&lt;M8,1,0)*1</f>
        <v>1</v>
      </c>
      <c r="M9" s="186"/>
      <c r="N9" s="107">
        <v>15</v>
      </c>
      <c r="O9" s="108"/>
      <c r="P9" s="186">
        <f>IF(AND(N8=0,N9=0),0,1)*0+IF(AND(N8&gt;O8,N9&gt;O9),1,0)*2+IF(AND(N8&lt;O8,N9&lt;O9),1,0)*IF(AND(N8=0,N9=0),0,1)+IF(P8&gt;Q8,1,0)*2+IF(P8&lt;Q8,1,0)*1</f>
        <v>2</v>
      </c>
      <c r="Q9" s="186"/>
      <c r="R9" s="136"/>
      <c r="S9" s="138"/>
      <c r="T9" s="141"/>
      <c r="U9" s="143"/>
      <c r="V9" s="168"/>
      <c r="W9" s="170"/>
      <c r="X9" s="156"/>
      <c r="Z9" s="158"/>
      <c r="AA9" s="122"/>
      <c r="AB9" s="122"/>
      <c r="AC9" s="144"/>
    </row>
    <row r="10" spans="1:29" ht="16.5" customHeight="1" thickTop="1" thickBot="1" x14ac:dyDescent="0.3">
      <c r="A10" s="124"/>
      <c r="B10" s="15">
        <f>G6</f>
        <v>0</v>
      </c>
      <c r="C10" s="16">
        <f>F6</f>
        <v>0</v>
      </c>
      <c r="D10" s="17">
        <f>I6</f>
        <v>0</v>
      </c>
      <c r="E10" s="18">
        <f>H6</f>
        <v>0</v>
      </c>
      <c r="F10" s="188"/>
      <c r="G10" s="188"/>
      <c r="H10" s="188"/>
      <c r="I10" s="188"/>
      <c r="J10" s="109"/>
      <c r="K10" s="110"/>
      <c r="L10" s="111"/>
      <c r="M10" s="104"/>
      <c r="N10" s="109"/>
      <c r="O10" s="110"/>
      <c r="P10" s="111"/>
      <c r="Q10" s="104"/>
      <c r="R10" s="135">
        <f>P11+L11+D11</f>
        <v>0</v>
      </c>
      <c r="S10" s="138"/>
      <c r="T10" s="140">
        <f>J10+J11+L10+N10+N11+P10+D10+B10+B11</f>
        <v>0</v>
      </c>
      <c r="U10" s="142">
        <f>K11+K10+M10+O11+O10+Q10+E10+C10+C11</f>
        <v>0</v>
      </c>
      <c r="V10" s="168"/>
      <c r="W10" s="170"/>
      <c r="X10" s="156"/>
      <c r="Z10" s="158"/>
      <c r="AA10" s="122"/>
      <c r="AB10" s="122"/>
      <c r="AC10" s="144"/>
    </row>
    <row r="11" spans="1:29" ht="15.75" customHeight="1" thickTop="1" thickBot="1" x14ac:dyDescent="0.3">
      <c r="A11" s="125"/>
      <c r="B11" s="19">
        <f>G7</f>
        <v>0</v>
      </c>
      <c r="C11" s="20">
        <f>F7</f>
        <v>0</v>
      </c>
      <c r="D11" s="145">
        <f>IF(AND(B10=0,B11=0),0,1)*0+IF(AND(B10&gt;C10,B11&gt;C11),1,0)*2+IF(AND(B10&lt;C10,B11&lt;C11),1,0)*IF(AND(B10=0,B11=0),0,1)+IF(D10&gt;E10,1,0)*2+IF(D10&lt;E10,1,0)*1</f>
        <v>0</v>
      </c>
      <c r="E11" s="146"/>
      <c r="F11" s="188"/>
      <c r="G11" s="188"/>
      <c r="H11" s="188"/>
      <c r="I11" s="188"/>
      <c r="J11" s="112"/>
      <c r="K11" s="113"/>
      <c r="L11" s="186">
        <f>IF(AND(J10=0,J11=0),0,1)*0+IF(AND(J10&gt;K10,J11&gt;K11),1,0)*2+IF(AND(J10&lt;K10,J11&lt;K11),1,0)*IF(AND(J10=0,J11=0),0,1)+IF(L10&gt;M10,1,0)*2+IF(L10&lt;M10,1,0)*1</f>
        <v>0</v>
      </c>
      <c r="M11" s="186"/>
      <c r="N11" s="112"/>
      <c r="O11" s="113"/>
      <c r="P11" s="187">
        <f>IF(AND(N10=0,N11=0),0,1)*0+IF(AND(N10&gt;O10,N11&gt;O11),1,0)*2+IF(AND(N10&lt;O10,N11&lt;O11),1,0)*IF(AND(N10=0,N11=0),0,1)+IF(P10&gt;Q10,1,0)*2+IF(P10&lt;Q10,1,0)*1</f>
        <v>0</v>
      </c>
      <c r="Q11" s="187"/>
      <c r="R11" s="136"/>
      <c r="S11" s="139"/>
      <c r="T11" s="141"/>
      <c r="U11" s="143"/>
      <c r="V11" s="169"/>
      <c r="W11" s="171"/>
      <c r="X11" s="157"/>
      <c r="Z11" s="158"/>
      <c r="AA11" s="122"/>
      <c r="AB11" s="122"/>
      <c r="AC11" s="144"/>
    </row>
    <row r="12" spans="1:29" ht="16.5" customHeight="1" thickTop="1" thickBot="1" x14ac:dyDescent="0.3">
      <c r="A12" s="123" t="s">
        <v>40</v>
      </c>
      <c r="B12" s="7">
        <f>K4</f>
        <v>12</v>
      </c>
      <c r="C12" s="21">
        <f>J4</f>
        <v>15</v>
      </c>
      <c r="D12" s="22">
        <f>M4</f>
        <v>0</v>
      </c>
      <c r="E12" s="23">
        <f>L4</f>
        <v>0</v>
      </c>
      <c r="F12" s="24">
        <f>K8</f>
        <v>13</v>
      </c>
      <c r="G12" s="25">
        <f>J8</f>
        <v>15</v>
      </c>
      <c r="H12" s="26">
        <f>M8</f>
        <v>11</v>
      </c>
      <c r="I12" s="27">
        <f>L8</f>
        <v>3</v>
      </c>
      <c r="J12" s="159"/>
      <c r="K12" s="160"/>
      <c r="L12" s="160"/>
      <c r="M12" s="161"/>
      <c r="N12" s="60">
        <v>15</v>
      </c>
      <c r="O12" s="59"/>
      <c r="P12" s="56"/>
      <c r="Q12" s="47"/>
      <c r="R12" s="135">
        <f>P13+H13+D13</f>
        <v>5</v>
      </c>
      <c r="S12" s="137">
        <f t="shared" ref="S12" si="2">R12+R14</f>
        <v>5</v>
      </c>
      <c r="T12" s="140">
        <f>H12+F12+F13+D12+B12+B13+N12+N13+P12</f>
        <v>96</v>
      </c>
      <c r="U12" s="142">
        <f>I12+G12+G13+E12+C12+C13+O13+O12+Q12</f>
        <v>61</v>
      </c>
      <c r="V12" s="140">
        <f>T12+T14</f>
        <v>96</v>
      </c>
      <c r="W12" s="142">
        <f>U12+U14</f>
        <v>61</v>
      </c>
      <c r="X12" s="155" t="s">
        <v>89</v>
      </c>
      <c r="Z12" s="15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4</v>
      </c>
      <c r="AA12" s="12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3</v>
      </c>
      <c r="AB12" s="122">
        <f t="shared" ref="AB12" si="3">Z12/AA12</f>
        <v>1.3333333333333333</v>
      </c>
      <c r="AC12" s="144">
        <f t="shared" ref="AC12" si="4">V12/W12</f>
        <v>1.5737704918032787</v>
      </c>
    </row>
    <row r="13" spans="1:29" ht="15.75" customHeight="1" thickBot="1" x14ac:dyDescent="0.3">
      <c r="A13" s="124"/>
      <c r="B13" s="28">
        <f>K5</f>
        <v>15</v>
      </c>
      <c r="C13" s="29">
        <f>J5</f>
        <v>17</v>
      </c>
      <c r="D13" s="145">
        <f>IF(AND(B12=0,B13=0),0,1)*0+IF(AND(B12&gt;C12,B13&gt;C13),1,0)*2+IF(AND(B12&lt;C12,B13&lt;C13),1,0)*IF(AND(B12=0,B13=0),0,1)+IF(D12&gt;E12,1,0)*2+IF(D12&lt;E12,1,0)*1</f>
        <v>1</v>
      </c>
      <c r="E13" s="146"/>
      <c r="F13" s="30">
        <f>K9</f>
        <v>15</v>
      </c>
      <c r="G13" s="31">
        <f>J9</f>
        <v>11</v>
      </c>
      <c r="H13" s="145">
        <f>IF(AND(F12=0,F13=0),0,1)*0+IF(AND(F12&gt;G12,F13&gt;G13),1,0)*2+IF(AND(F12&lt;G12,F13&lt;G13),1,0)*IF(AND(F12=0,F13=0),0,1)+IF(H12&gt;I12,1,0)*2+IF(H12&lt;I12,1,0)*1</f>
        <v>2</v>
      </c>
      <c r="I13" s="146"/>
      <c r="J13" s="162"/>
      <c r="K13" s="163"/>
      <c r="L13" s="163"/>
      <c r="M13" s="164"/>
      <c r="N13" s="61">
        <v>15</v>
      </c>
      <c r="O13" s="62"/>
      <c r="P13" s="145">
        <f>IF(AND(N12=0,N13=0),0,1)*0+IF(AND(N12&gt;O12,N13&gt;O13),1,0)*2+IF(AND(N12&lt;O12,N13&lt;O13),1,0)*IF(AND(N12=0,N13=0),0,1)+IF(P12&gt;Q12,1,0)*2+IF(P12&lt;Q12,1,0)*1</f>
        <v>2</v>
      </c>
      <c r="Q13" s="146"/>
      <c r="R13" s="136"/>
      <c r="S13" s="138"/>
      <c r="T13" s="141"/>
      <c r="U13" s="143"/>
      <c r="V13" s="168"/>
      <c r="W13" s="170"/>
      <c r="X13" s="156"/>
      <c r="Z13" s="158"/>
      <c r="AA13" s="122"/>
      <c r="AB13" s="122"/>
      <c r="AC13" s="144"/>
    </row>
    <row r="14" spans="1:29" ht="16.5" customHeight="1" thickTop="1" thickBot="1" x14ac:dyDescent="0.3">
      <c r="A14" s="124"/>
      <c r="B14" s="32">
        <f>K6</f>
        <v>0</v>
      </c>
      <c r="C14" s="33">
        <f>J6</f>
        <v>0</v>
      </c>
      <c r="D14" s="34">
        <f>M6</f>
        <v>0</v>
      </c>
      <c r="E14" s="23">
        <f>L6</f>
        <v>0</v>
      </c>
      <c r="F14" s="35">
        <f>K10</f>
        <v>0</v>
      </c>
      <c r="G14" s="36">
        <f>J10</f>
        <v>0</v>
      </c>
      <c r="H14" s="37">
        <f>M10</f>
        <v>0</v>
      </c>
      <c r="I14" s="27">
        <f>L10</f>
        <v>0</v>
      </c>
      <c r="J14" s="162"/>
      <c r="K14" s="163"/>
      <c r="L14" s="163"/>
      <c r="M14" s="164"/>
      <c r="N14" s="109"/>
      <c r="O14" s="110"/>
      <c r="P14" s="50"/>
      <c r="Q14" s="47"/>
      <c r="R14" s="135">
        <f>P15+H15+D15</f>
        <v>0</v>
      </c>
      <c r="S14" s="138"/>
      <c r="T14" s="140">
        <f>H14+F14+F15+D14+B14+B15+N14+N15+P14</f>
        <v>0</v>
      </c>
      <c r="U14" s="142">
        <f>I14+G14+G15+E14+C14+C15+O15+O14+Q14</f>
        <v>0</v>
      </c>
      <c r="V14" s="168"/>
      <c r="W14" s="170"/>
      <c r="X14" s="156"/>
      <c r="Z14" s="158"/>
      <c r="AA14" s="122"/>
      <c r="AB14" s="122"/>
      <c r="AC14" s="144"/>
    </row>
    <row r="15" spans="1:29" ht="15.75" customHeight="1" thickBot="1" x14ac:dyDescent="0.3">
      <c r="A15" s="125"/>
      <c r="B15" s="38">
        <f>K7</f>
        <v>0</v>
      </c>
      <c r="C15" s="39">
        <f>J7</f>
        <v>0</v>
      </c>
      <c r="D15" s="145">
        <f>IF(AND(B14=0,B15=0),0,1)*0+IF(AND(B14&gt;C14,B15&gt;C15),1,0)*2+IF(AND(B14&lt;C14,B15&lt;C15),1,0)*IF(AND(B14=0,B15=0),0,1)+IF(D14&gt;E14,1,0)*2+IF(D14&lt;E14,1,0)*1</f>
        <v>0</v>
      </c>
      <c r="E15" s="146"/>
      <c r="F15" s="77">
        <f>K11</f>
        <v>0</v>
      </c>
      <c r="G15" s="40">
        <f>J11</f>
        <v>0</v>
      </c>
      <c r="H15" s="145">
        <f>IF(AND(F14=0,F15=0),0,1)*0+IF(AND(F14&gt;G14,F15&gt;G15),1,0)*2+IF(AND(F14&lt;G14,F15&lt;G15),1,0)*IF(AND(F14=0,F15=0),0,1)+IF(H14&gt;I14,1,0)*2+IF(H14&lt;I14,1,0)*1</f>
        <v>0</v>
      </c>
      <c r="I15" s="146"/>
      <c r="J15" s="165"/>
      <c r="K15" s="166"/>
      <c r="L15" s="166"/>
      <c r="M15" s="167"/>
      <c r="N15" s="112"/>
      <c r="O15" s="113"/>
      <c r="P15" s="145">
        <f>IF(AND(N14=0,N15=0),0,1)*0+IF(AND(N14&gt;O14,N15&gt;O15),1,0)*2+IF(AND(N14&lt;O14,N15&lt;O15),1,0)*IF(AND(N14=0,N15=0),0,1)+IF(P14&gt;Q14,1,0)*2+IF(P14&lt;Q14,1,0)*1</f>
        <v>0</v>
      </c>
      <c r="Q15" s="146"/>
      <c r="R15" s="136"/>
      <c r="S15" s="139"/>
      <c r="T15" s="141"/>
      <c r="U15" s="143"/>
      <c r="V15" s="169"/>
      <c r="W15" s="171"/>
      <c r="X15" s="157"/>
      <c r="Z15" s="158"/>
      <c r="AA15" s="122"/>
      <c r="AB15" s="122"/>
      <c r="AC15" s="144"/>
    </row>
    <row r="16" spans="1:29" ht="16.5" customHeight="1" thickTop="1" thickBot="1" x14ac:dyDescent="0.3">
      <c r="A16" s="123" t="s">
        <v>41</v>
      </c>
      <c r="B16" s="7">
        <f>O4</f>
        <v>0</v>
      </c>
      <c r="C16" s="21">
        <f>N4</f>
        <v>15</v>
      </c>
      <c r="D16" s="22">
        <f>Q4</f>
        <v>0</v>
      </c>
      <c r="E16" s="23">
        <f>P4</f>
        <v>0</v>
      </c>
      <c r="F16" s="24">
        <f>O8</f>
        <v>0</v>
      </c>
      <c r="G16" s="25">
        <f>N8</f>
        <v>15</v>
      </c>
      <c r="H16" s="26">
        <f>Q8</f>
        <v>0</v>
      </c>
      <c r="I16" s="27">
        <f>P8</f>
        <v>0</v>
      </c>
      <c r="J16" s="10">
        <f>O12</f>
        <v>0</v>
      </c>
      <c r="K16" s="8">
        <f>N12</f>
        <v>15</v>
      </c>
      <c r="L16" s="9">
        <f>Q12</f>
        <v>0</v>
      </c>
      <c r="M16" s="47">
        <f>P12</f>
        <v>0</v>
      </c>
      <c r="N16" s="159"/>
      <c r="O16" s="160"/>
      <c r="P16" s="160"/>
      <c r="Q16" s="161"/>
      <c r="R16" s="135">
        <f>H17+D17+L17</f>
        <v>0</v>
      </c>
      <c r="S16" s="137">
        <f>R16+R18</f>
        <v>0</v>
      </c>
      <c r="T16" s="140">
        <f>J16+J17+L16+B16+B17+D16+F16+F17+H16</f>
        <v>0</v>
      </c>
      <c r="U16" s="142">
        <f>K17+K16+M16+C17+C16+E16+I16+G16+G17</f>
        <v>90</v>
      </c>
      <c r="V16" s="140">
        <f>T16+T18</f>
        <v>0</v>
      </c>
      <c r="W16" s="142">
        <f>U16+U18</f>
        <v>90</v>
      </c>
      <c r="X16" s="155" t="s">
        <v>91</v>
      </c>
      <c r="Z16" s="15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12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6</v>
      </c>
      <c r="AB16" s="122">
        <f t="shared" ref="AB16" si="5">Z16/AA16</f>
        <v>0</v>
      </c>
      <c r="AC16" s="144">
        <f t="shared" ref="AC16" si="6">V16/W16</f>
        <v>0</v>
      </c>
    </row>
    <row r="17" spans="1:29" ht="15.75" customHeight="1" thickBot="1" x14ac:dyDescent="0.3">
      <c r="A17" s="124"/>
      <c r="B17" s="28">
        <f>O5</f>
        <v>0</v>
      </c>
      <c r="C17" s="29">
        <f>N5</f>
        <v>15</v>
      </c>
      <c r="D17" s="145">
        <f>IF(AND(B16=0,B17=0),0,1)*0+IF(AND(B16&gt;C16,B17&gt;C17),1,0)*2+IF(AND(B16&lt;C16,B17&lt;C17),1,0)*IF(AND(B16=0,B17=0),0,1)+IF(D16&gt;E16,1,0)*2+IF(D16&lt;E16,1,0)*1</f>
        <v>0</v>
      </c>
      <c r="E17" s="146"/>
      <c r="F17" s="14">
        <f>O9</f>
        <v>0</v>
      </c>
      <c r="G17" s="31">
        <f>N9</f>
        <v>15</v>
      </c>
      <c r="H17" s="145">
        <f>IF(AND(F16=0,F17=0),0,1)*0+IF(AND(F16&gt;G16,F17&gt;G17),1,0)*2+IF(AND(F16&lt;G16,F17&lt;G17),1,0)*IF(AND(F16=0,F17=0),0,1)+IF(H16&gt;I16,1,0)*2+IF(H16&lt;I16,1,0)*1</f>
        <v>0</v>
      </c>
      <c r="I17" s="146"/>
      <c r="J17" s="13">
        <f>O13</f>
        <v>0</v>
      </c>
      <c r="K17" s="14">
        <f>N13</f>
        <v>15</v>
      </c>
      <c r="L17" s="145">
        <f>IF(AND(J16=0,J17=0),0,1)*0+IF(AND(J16&gt;K16,J17&gt;K17),1,0)*2+IF(AND(J16&lt;K16,J17&lt;K17),1,0)*IF(AND(J16=0,J17=0),0,1)+IF(L16&gt;M16,1,0)*2+IF(L16&lt;M16,1,0)*1</f>
        <v>0</v>
      </c>
      <c r="M17" s="146"/>
      <c r="N17" s="162"/>
      <c r="O17" s="163"/>
      <c r="P17" s="163"/>
      <c r="Q17" s="164"/>
      <c r="R17" s="136"/>
      <c r="S17" s="138"/>
      <c r="T17" s="141"/>
      <c r="U17" s="143"/>
      <c r="V17" s="168"/>
      <c r="W17" s="170"/>
      <c r="X17" s="156"/>
      <c r="Z17" s="158"/>
      <c r="AA17" s="122"/>
      <c r="AB17" s="122"/>
      <c r="AC17" s="144"/>
    </row>
    <row r="18" spans="1:29" ht="16.5" customHeight="1" thickTop="1" thickBot="1" x14ac:dyDescent="0.3">
      <c r="A18" s="124"/>
      <c r="B18" s="32">
        <f>O6</f>
        <v>0</v>
      </c>
      <c r="C18" s="33">
        <f>N6</f>
        <v>0</v>
      </c>
      <c r="D18" s="34">
        <f>Q6</f>
        <v>0</v>
      </c>
      <c r="E18" s="23">
        <f>P6</f>
        <v>0</v>
      </c>
      <c r="F18" s="35">
        <f>O10</f>
        <v>0</v>
      </c>
      <c r="G18" s="36">
        <f>N10</f>
        <v>0</v>
      </c>
      <c r="H18" s="37">
        <f>Q10</f>
        <v>0</v>
      </c>
      <c r="I18" s="27">
        <f>P10</f>
        <v>0</v>
      </c>
      <c r="J18" s="48">
        <f>O14</f>
        <v>0</v>
      </c>
      <c r="K18" s="49">
        <f>N14</f>
        <v>0</v>
      </c>
      <c r="L18" s="50">
        <f>Q14</f>
        <v>0</v>
      </c>
      <c r="M18" s="47">
        <f>P14</f>
        <v>0</v>
      </c>
      <c r="N18" s="162"/>
      <c r="O18" s="163"/>
      <c r="P18" s="163"/>
      <c r="Q18" s="164"/>
      <c r="R18" s="135">
        <f>H19+D19+L19</f>
        <v>0</v>
      </c>
      <c r="S18" s="138"/>
      <c r="T18" s="140">
        <f>J18+J19+L18+B18+B19+D18+F18+F19+H18</f>
        <v>0</v>
      </c>
      <c r="U18" s="142">
        <f>K19+K18+M18+C19+C18+E18+I18+G18+G19</f>
        <v>0</v>
      </c>
      <c r="V18" s="168"/>
      <c r="W18" s="170"/>
      <c r="X18" s="156"/>
      <c r="Z18" s="158"/>
      <c r="AA18" s="122"/>
      <c r="AB18" s="122"/>
      <c r="AC18" s="144"/>
    </row>
    <row r="19" spans="1:29" ht="15.75" customHeight="1" thickBot="1" x14ac:dyDescent="0.3">
      <c r="A19" s="172"/>
      <c r="B19" s="41">
        <f>O7</f>
        <v>0</v>
      </c>
      <c r="C19" s="42">
        <f>N7</f>
        <v>0</v>
      </c>
      <c r="D19" s="181">
        <f>IF(AND(B18=0,B19=0),0,1)*0+IF(AND(B18&gt;C18,B19&gt;C19),1,0)*2+IF(AND(B18&lt;C18,B19&lt;C19),1,0)*IF(AND(B18=0,B19=0),0,1)+IF(D18&gt;E18,1,0)*2+IF(D18&lt;E18,1,0)*1</f>
        <v>0</v>
      </c>
      <c r="E19" s="182"/>
      <c r="F19" s="43">
        <f>O11</f>
        <v>0</v>
      </c>
      <c r="G19" s="44">
        <f>N11</f>
        <v>0</v>
      </c>
      <c r="H19" s="181">
        <f>IF(AND(F18=0,F19=0),0,1)*0+IF(AND(F18&gt;G18,F19&gt;G19),1,0)*2+IF(AND(F18&lt;G18,F19&lt;G19),1,0)*IF(AND(F18=0,F19=0),0,1)+IF(H18&gt;I18,1,0)*2+IF(H18&lt;I18,1,0)*1</f>
        <v>0</v>
      </c>
      <c r="I19" s="182"/>
      <c r="J19" s="45">
        <f>O15</f>
        <v>0</v>
      </c>
      <c r="K19" s="43">
        <f>N15</f>
        <v>0</v>
      </c>
      <c r="L19" s="181">
        <f>IF(AND(J18=0,J19=0),0,1)*0+IF(AND(J18&gt;K18,J19&gt;K19),1,0)*2+IF(AND(J18&lt;K18,J19&lt;K19),1,0)*IF(AND(J18=0,J19=0),0,1)+IF(L18&gt;M18,1,0)*2+IF(L18&lt;M18,1,0)*1</f>
        <v>0</v>
      </c>
      <c r="M19" s="182"/>
      <c r="N19" s="173"/>
      <c r="O19" s="174"/>
      <c r="P19" s="174"/>
      <c r="Q19" s="175"/>
      <c r="R19" s="178"/>
      <c r="S19" s="176"/>
      <c r="T19" s="179"/>
      <c r="U19" s="180"/>
      <c r="V19" s="179"/>
      <c r="W19" s="180"/>
      <c r="X19" s="183"/>
      <c r="Z19" s="184"/>
      <c r="AA19" s="185"/>
      <c r="AB19" s="185"/>
      <c r="AC19" s="177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AA12:AA15"/>
    <mergeCell ref="AB12:AB15"/>
    <mergeCell ref="D13:E13"/>
    <mergeCell ref="H13:I13"/>
    <mergeCell ref="A16:A19"/>
    <mergeCell ref="N16:Q19"/>
    <mergeCell ref="W16:W19"/>
    <mergeCell ref="D19:E19"/>
    <mergeCell ref="H19:I19"/>
    <mergeCell ref="L19:M19"/>
    <mergeCell ref="Z16:Z19"/>
    <mergeCell ref="AA16:AA19"/>
    <mergeCell ref="AB16:AB19"/>
    <mergeCell ref="D17:E17"/>
    <mergeCell ref="H17:I17"/>
    <mergeCell ref="L17:M17"/>
    <mergeCell ref="A12:A15"/>
    <mergeCell ref="J12:M15"/>
    <mergeCell ref="W12:W15"/>
    <mergeCell ref="D15:E15"/>
    <mergeCell ref="H15:I15"/>
    <mergeCell ref="P13:Q13"/>
    <mergeCell ref="P15:Q15"/>
    <mergeCell ref="R12:R13"/>
    <mergeCell ref="S12:S15"/>
    <mergeCell ref="T12:T13"/>
    <mergeCell ref="U12:U13"/>
    <mergeCell ref="V12:V15"/>
    <mergeCell ref="AB4:AB7"/>
    <mergeCell ref="A8:A11"/>
    <mergeCell ref="F8:I11"/>
    <mergeCell ref="W8:W11"/>
    <mergeCell ref="D11:E11"/>
    <mergeCell ref="L9:M9"/>
    <mergeCell ref="P9:Q9"/>
    <mergeCell ref="Z8:Z11"/>
    <mergeCell ref="AA8:AA11"/>
    <mergeCell ref="AB8:AB11"/>
    <mergeCell ref="D9:E9"/>
    <mergeCell ref="A4:A7"/>
    <mergeCell ref="B4:E7"/>
    <mergeCell ref="L11:M11"/>
    <mergeCell ref="P11:Q11"/>
    <mergeCell ref="A1:X1"/>
    <mergeCell ref="R3:S3"/>
    <mergeCell ref="T3:U3"/>
    <mergeCell ref="W4:W7"/>
    <mergeCell ref="H5:I5"/>
    <mergeCell ref="L5:M5"/>
    <mergeCell ref="P5:Q5"/>
    <mergeCell ref="H7:I7"/>
    <mergeCell ref="L7:M7"/>
    <mergeCell ref="P7:Q7"/>
    <mergeCell ref="R4:R5"/>
    <mergeCell ref="S4:S7"/>
    <mergeCell ref="T4:T5"/>
    <mergeCell ref="U4:U5"/>
    <mergeCell ref="V4:V7"/>
    <mergeCell ref="X4:X7"/>
    <mergeCell ref="B3:E3"/>
    <mergeCell ref="F3:I3"/>
    <mergeCell ref="J3:M3"/>
    <mergeCell ref="N3:Q3"/>
    <mergeCell ref="V3:W3"/>
    <mergeCell ref="AC4:AC7"/>
    <mergeCell ref="R6:R7"/>
    <mergeCell ref="T6:T7"/>
    <mergeCell ref="U6:U7"/>
    <mergeCell ref="R8:R9"/>
    <mergeCell ref="S8:S11"/>
    <mergeCell ref="T8:T9"/>
    <mergeCell ref="U8:U9"/>
    <mergeCell ref="V8:V11"/>
    <mergeCell ref="X8:X11"/>
    <mergeCell ref="AC8:AC11"/>
    <mergeCell ref="R10:R11"/>
    <mergeCell ref="T10:T11"/>
    <mergeCell ref="U10:U11"/>
    <mergeCell ref="Z4:Z7"/>
    <mergeCell ref="AA4:AA7"/>
    <mergeCell ref="AC12:AC15"/>
    <mergeCell ref="R14:R15"/>
    <mergeCell ref="T14:T15"/>
    <mergeCell ref="U14:U15"/>
    <mergeCell ref="R16:R17"/>
    <mergeCell ref="S16:S19"/>
    <mergeCell ref="T16:T17"/>
    <mergeCell ref="U16:U17"/>
    <mergeCell ref="V16:V19"/>
    <mergeCell ref="X16:X19"/>
    <mergeCell ref="AC16:AC19"/>
    <mergeCell ref="R18:R19"/>
    <mergeCell ref="T18:T19"/>
    <mergeCell ref="U18:U19"/>
    <mergeCell ref="X12:X15"/>
    <mergeCell ref="Z12:Z1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workbookViewId="0">
      <selection activeCell="T23" sqref="T23"/>
    </sheetView>
  </sheetViews>
  <sheetFormatPr defaultRowHeight="15" x14ac:dyDescent="0.25"/>
  <cols>
    <col min="1" max="1" width="19.140625" customWidth="1"/>
    <col min="2" max="17" width="3.85546875" customWidth="1"/>
    <col min="18" max="18" width="4.42578125" customWidth="1"/>
    <col min="19" max="19" width="4.28515625" customWidth="1"/>
    <col min="20" max="20" width="4.140625" customWidth="1"/>
    <col min="21" max="21" width="4.28515625" customWidth="1"/>
    <col min="22" max="23" width="4.5703125" customWidth="1"/>
    <col min="24" max="24" width="7.85546875" customWidth="1"/>
    <col min="25" max="25" width="14.42578125" customWidth="1"/>
    <col min="26" max="26" width="9.5703125" customWidth="1"/>
    <col min="27" max="27" width="10.140625" customWidth="1"/>
    <col min="28" max="28" width="9.140625" customWidth="1"/>
    <col min="29" max="29" width="13.42578125" customWidth="1"/>
  </cols>
  <sheetData>
    <row r="1" spans="1:29" ht="36.75" customHeight="1" x14ac:dyDescent="0.25">
      <c r="A1" s="114" t="s">
        <v>42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</row>
    <row r="2" spans="1:29" ht="15.75" thickBot="1" x14ac:dyDescent="0.3"/>
    <row r="3" spans="1:29" ht="59.25" customHeight="1" thickTop="1" thickBot="1" x14ac:dyDescent="0.3">
      <c r="A3" s="1" t="s">
        <v>0</v>
      </c>
      <c r="B3" s="115">
        <v>1</v>
      </c>
      <c r="C3" s="116"/>
      <c r="D3" s="116"/>
      <c r="E3" s="117"/>
      <c r="F3" s="115">
        <v>2</v>
      </c>
      <c r="G3" s="116"/>
      <c r="H3" s="116"/>
      <c r="I3" s="117"/>
      <c r="J3" s="115">
        <v>3</v>
      </c>
      <c r="K3" s="116"/>
      <c r="L3" s="116"/>
      <c r="M3" s="117"/>
      <c r="N3" s="115">
        <v>4</v>
      </c>
      <c r="O3" s="116"/>
      <c r="P3" s="116"/>
      <c r="Q3" s="117"/>
      <c r="R3" s="118" t="s">
        <v>1</v>
      </c>
      <c r="S3" s="119"/>
      <c r="T3" s="120" t="s">
        <v>2</v>
      </c>
      <c r="U3" s="121"/>
      <c r="V3" s="120" t="s">
        <v>3</v>
      </c>
      <c r="W3" s="121"/>
      <c r="X3" s="2" t="s">
        <v>4</v>
      </c>
      <c r="Z3" s="54" t="s">
        <v>6</v>
      </c>
      <c r="AA3" s="55" t="s">
        <v>7</v>
      </c>
      <c r="AB3" s="55" t="s">
        <v>8</v>
      </c>
      <c r="AC3" s="57" t="s">
        <v>10</v>
      </c>
    </row>
    <row r="4" spans="1:29" ht="16.5" customHeight="1" thickTop="1" thickBot="1" x14ac:dyDescent="0.3">
      <c r="A4" s="123" t="s">
        <v>43</v>
      </c>
      <c r="B4" s="126"/>
      <c r="C4" s="127"/>
      <c r="D4" s="127"/>
      <c r="E4" s="128"/>
      <c r="F4" s="63">
        <v>15</v>
      </c>
      <c r="G4" s="64">
        <v>12</v>
      </c>
      <c r="H4" s="65"/>
      <c r="I4" s="80"/>
      <c r="J4" s="63">
        <v>12</v>
      </c>
      <c r="K4" s="66">
        <v>15</v>
      </c>
      <c r="L4" s="65"/>
      <c r="M4" s="81"/>
      <c r="N4" s="63">
        <v>15</v>
      </c>
      <c r="O4" s="66">
        <v>8</v>
      </c>
      <c r="P4" s="65"/>
      <c r="Q4" s="81"/>
      <c r="R4" s="135">
        <f>P5+L5+H5</f>
        <v>5</v>
      </c>
      <c r="S4" s="137">
        <f>R4+R6</f>
        <v>5</v>
      </c>
      <c r="T4" s="140">
        <f>J4+J5+L4+N4+N5+P4+H4+F4+F5</f>
        <v>86</v>
      </c>
      <c r="U4" s="142">
        <f>K5+K4+M4+O5+O4+Q4+I4+G4+G5</f>
        <v>77</v>
      </c>
      <c r="V4" s="149">
        <f>T4+T6</f>
        <v>86</v>
      </c>
      <c r="W4" s="152">
        <f>U4+U6</f>
        <v>77</v>
      </c>
      <c r="X4" s="155" t="s">
        <v>89</v>
      </c>
      <c r="Z4" s="15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4</v>
      </c>
      <c r="AA4" s="12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2</v>
      </c>
      <c r="AB4" s="122">
        <f>Z4/AA4</f>
        <v>2</v>
      </c>
      <c r="AC4" s="144">
        <f>V4/W4</f>
        <v>1.1168831168831168</v>
      </c>
    </row>
    <row r="5" spans="1:29" ht="15.75" customHeight="1" thickBot="1" x14ac:dyDescent="0.3">
      <c r="A5" s="124"/>
      <c r="B5" s="129"/>
      <c r="C5" s="130"/>
      <c r="D5" s="130"/>
      <c r="E5" s="131"/>
      <c r="F5" s="78">
        <v>15</v>
      </c>
      <c r="G5" s="79">
        <v>13</v>
      </c>
      <c r="H5" s="145">
        <f>IF(AND(F4=0,F5=0),0,1)*0+IF(AND(F4&gt;G4,F5&gt;G5),1,0)*2+IF(AND(F4&lt;G4,F5&lt;G5),1,0)*IF(AND(F4=0,F5=0),0,1)+IF(H4&gt;I4,1,0)*2+IF(H4&lt;I4,1,0)*1</f>
        <v>2</v>
      </c>
      <c r="I5" s="146"/>
      <c r="J5" s="78">
        <v>14</v>
      </c>
      <c r="K5" s="79">
        <v>16</v>
      </c>
      <c r="L5" s="145">
        <f>IF(AND(J4=0,J5=0),0,1)*0+IF(AND(J4&gt;K4,J5&gt;K5),1,0)*2+IF(AND(J4&lt;K4,J5&lt;K5),1,0)*IF(AND(J4=0,J5=0),0,1)+IF(L4&gt;M4,1,0)*2+IF(L4&lt;M4,1,0)*1</f>
        <v>1</v>
      </c>
      <c r="M5" s="146"/>
      <c r="N5" s="78">
        <v>15</v>
      </c>
      <c r="O5" s="79">
        <v>13</v>
      </c>
      <c r="P5" s="145">
        <f>IF(AND(N4=0,N5=0),0,1)*0+IF(AND(N4&gt;O4,N5&gt;O5),1,0)*2+IF(AND(N4&lt;O4,N5&lt;O5),1,0)*IF(AND(N4=0,N5=0),0,1)+IF(P4&gt;Q4,1,0)*2+IF(P4&lt;Q4,1,0)*1</f>
        <v>2</v>
      </c>
      <c r="Q5" s="146"/>
      <c r="R5" s="136"/>
      <c r="S5" s="138"/>
      <c r="T5" s="141"/>
      <c r="U5" s="143"/>
      <c r="V5" s="150"/>
      <c r="W5" s="153"/>
      <c r="X5" s="156"/>
      <c r="Z5" s="158"/>
      <c r="AA5" s="122"/>
      <c r="AB5" s="122"/>
      <c r="AC5" s="144"/>
    </row>
    <row r="6" spans="1:29" ht="16.5" customHeight="1" thickTop="1" thickBot="1" x14ac:dyDescent="0.3">
      <c r="A6" s="124"/>
      <c r="B6" s="129"/>
      <c r="C6" s="130"/>
      <c r="D6" s="130"/>
      <c r="E6" s="131"/>
      <c r="F6" s="93"/>
      <c r="G6" s="94"/>
      <c r="H6" s="95"/>
      <c r="I6" s="96"/>
      <c r="J6" s="93"/>
      <c r="K6" s="94"/>
      <c r="L6" s="95"/>
      <c r="M6" s="97"/>
      <c r="N6" s="93"/>
      <c r="O6" s="94"/>
      <c r="P6" s="84"/>
      <c r="Q6" s="81"/>
      <c r="R6" s="135">
        <f>P7+L7+H7</f>
        <v>0</v>
      </c>
      <c r="S6" s="138"/>
      <c r="T6" s="140">
        <f>J6+J7+L6+N6+N7+P6+H6+F6+F7</f>
        <v>0</v>
      </c>
      <c r="U6" s="142">
        <f>K7+K6+M6+O7+O6+Q6+I6+G6+G7</f>
        <v>0</v>
      </c>
      <c r="V6" s="150"/>
      <c r="W6" s="153"/>
      <c r="X6" s="156"/>
      <c r="Z6" s="158"/>
      <c r="AA6" s="122"/>
      <c r="AB6" s="122"/>
      <c r="AC6" s="144"/>
    </row>
    <row r="7" spans="1:29" ht="15.75" customHeight="1" thickBot="1" x14ac:dyDescent="0.3">
      <c r="A7" s="125"/>
      <c r="B7" s="132"/>
      <c r="C7" s="133"/>
      <c r="D7" s="133"/>
      <c r="E7" s="134"/>
      <c r="F7" s="96"/>
      <c r="G7" s="98"/>
      <c r="H7" s="186">
        <f>IF(AND(F6=0,F7=0),0,1)*0+IF(AND(F6&gt;G6,F7&gt;G7),1,0)*2+IF(AND(F6&lt;G6,F7&lt;G7),1,0)*IF(AND(F6=0,F7=0),0,1)+IF(H6&gt;I6,1,0)*2+IF(H6&lt;I6,1,0)*1</f>
        <v>0</v>
      </c>
      <c r="I7" s="186"/>
      <c r="J7" s="99"/>
      <c r="K7" s="98"/>
      <c r="L7" s="187">
        <f>IF(AND(J6=0,J7=0),0,1)*0+IF(AND(J6&gt;K6,J7&gt;K7),1,0)*2+IF(AND(J6&lt;K6,J7&lt;K7),1,0)*IF(AND(J6=0,J7=0),0,1)+IF(L6&gt;M6,1,0)*2+IF(L6&lt;M6,1,0)*1</f>
        <v>0</v>
      </c>
      <c r="M7" s="187"/>
      <c r="N7" s="100"/>
      <c r="O7" s="98"/>
      <c r="P7" s="147">
        <f>IF(AND(N6=0,N7=0),0,1)*0+IF(AND(N6&gt;O6,N7&gt;O7),1,0)*2+IF(AND(N6&lt;O6,N7&lt;O7),1,0)*IF(AND(N6=0,N7=0),0,1)+IF(P6&gt;Q6,1,0)*2+IF(P6&lt;Q6,1,0)*1</f>
        <v>0</v>
      </c>
      <c r="Q7" s="148"/>
      <c r="R7" s="136"/>
      <c r="S7" s="139"/>
      <c r="T7" s="141"/>
      <c r="U7" s="143"/>
      <c r="V7" s="151"/>
      <c r="W7" s="154"/>
      <c r="X7" s="157"/>
      <c r="Z7" s="158"/>
      <c r="AA7" s="122"/>
      <c r="AB7" s="122"/>
      <c r="AC7" s="144"/>
    </row>
    <row r="8" spans="1:29" ht="16.5" customHeight="1" thickTop="1" thickBot="1" x14ac:dyDescent="0.3">
      <c r="A8" s="123" t="s">
        <v>44</v>
      </c>
      <c r="B8" s="3">
        <f>G4</f>
        <v>12</v>
      </c>
      <c r="C8" s="4">
        <f>F4</f>
        <v>15</v>
      </c>
      <c r="D8" s="5">
        <f>I4</f>
        <v>0</v>
      </c>
      <c r="E8" s="6">
        <f>H4</f>
        <v>0</v>
      </c>
      <c r="F8" s="188"/>
      <c r="G8" s="188"/>
      <c r="H8" s="188"/>
      <c r="I8" s="188"/>
      <c r="J8" s="101">
        <v>15</v>
      </c>
      <c r="K8" s="102">
        <v>10</v>
      </c>
      <c r="L8" s="103">
        <v>11</v>
      </c>
      <c r="M8" s="104">
        <v>6</v>
      </c>
      <c r="N8" s="105">
        <v>15</v>
      </c>
      <c r="O8" s="106">
        <v>13</v>
      </c>
      <c r="P8" s="88"/>
      <c r="Q8" s="72"/>
      <c r="R8" s="135">
        <f>P9+L9+D9</f>
        <v>5</v>
      </c>
      <c r="S8" s="137">
        <f>R8+R10</f>
        <v>5</v>
      </c>
      <c r="T8" s="140">
        <f>J8+J9+L8+N8+N9+P8+D8+B8+B9</f>
        <v>94</v>
      </c>
      <c r="U8" s="142">
        <f>K9+K8+M8+O9+O8+Q8+E8+C8+C9</f>
        <v>82</v>
      </c>
      <c r="V8" s="140">
        <f>T8+T10</f>
        <v>94</v>
      </c>
      <c r="W8" s="142">
        <f>U8+U10</f>
        <v>82</v>
      </c>
      <c r="X8" s="155" t="s">
        <v>90</v>
      </c>
      <c r="Z8" s="15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4</v>
      </c>
      <c r="AA8" s="12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3</v>
      </c>
      <c r="AB8" s="122">
        <f t="shared" ref="AB8" si="0">Z8/AA8</f>
        <v>1.3333333333333333</v>
      </c>
      <c r="AC8" s="144">
        <f t="shared" ref="AC8" si="1">V8/W8</f>
        <v>1.1463414634146341</v>
      </c>
    </row>
    <row r="9" spans="1:29" ht="15.75" customHeight="1" thickTop="1" thickBot="1" x14ac:dyDescent="0.3">
      <c r="A9" s="124"/>
      <c r="B9" s="11">
        <f>G5</f>
        <v>13</v>
      </c>
      <c r="C9" s="12">
        <f>F5</f>
        <v>15</v>
      </c>
      <c r="D9" s="145">
        <f>IF(AND(B8=0,B9=0),0,1)*0+IF(AND(B8&gt;C8,B9&gt;C9),1,0)*2+IF(AND(B8&lt;C8,B9&lt;C9),1,0)*IF(AND(B8=0,B9=0),0,1)+IF(D8&gt;E8,1,0)*2+IF(D8&lt;E8,1,0)*1</f>
        <v>1</v>
      </c>
      <c r="E9" s="146"/>
      <c r="F9" s="188"/>
      <c r="G9" s="188"/>
      <c r="H9" s="188"/>
      <c r="I9" s="188"/>
      <c r="J9" s="107">
        <v>13</v>
      </c>
      <c r="K9" s="108">
        <v>15</v>
      </c>
      <c r="L9" s="186">
        <f>IF(AND(J8=0,J9=0),0,1)*0+IF(AND(J8&gt;K8,J9&gt;K9),1,0)*2+IF(AND(J8&lt;K8,J9&lt;K9),1,0)*IF(AND(J8=0,J9=0),0,1)+IF(L8&gt;M8,1,0)*2+IF(L8&lt;M8,1,0)*1</f>
        <v>2</v>
      </c>
      <c r="M9" s="186"/>
      <c r="N9" s="107">
        <v>15</v>
      </c>
      <c r="O9" s="108">
        <v>8</v>
      </c>
      <c r="P9" s="145">
        <f>IF(AND(N8=0,N9=0),0,1)*0+IF(AND(N8&gt;O8,N9&gt;O9),1,0)*2+IF(AND(N8&lt;O8,N9&lt;O9),1,0)*IF(AND(N8=0,N9=0),0,1)+IF(P8&gt;Q8,1,0)*2+IF(P8&lt;Q8,1,0)*1</f>
        <v>2</v>
      </c>
      <c r="Q9" s="146"/>
      <c r="R9" s="136"/>
      <c r="S9" s="138"/>
      <c r="T9" s="141"/>
      <c r="U9" s="143"/>
      <c r="V9" s="168"/>
      <c r="W9" s="170"/>
      <c r="X9" s="156"/>
      <c r="Z9" s="158"/>
      <c r="AA9" s="122"/>
      <c r="AB9" s="122"/>
      <c r="AC9" s="144"/>
    </row>
    <row r="10" spans="1:29" ht="16.5" customHeight="1" thickTop="1" thickBot="1" x14ac:dyDescent="0.3">
      <c r="A10" s="124"/>
      <c r="B10" s="15">
        <f>G6</f>
        <v>0</v>
      </c>
      <c r="C10" s="16">
        <f>F6</f>
        <v>0</v>
      </c>
      <c r="D10" s="17">
        <f>I6</f>
        <v>0</v>
      </c>
      <c r="E10" s="18">
        <f>H6</f>
        <v>0</v>
      </c>
      <c r="F10" s="188"/>
      <c r="G10" s="188"/>
      <c r="H10" s="188"/>
      <c r="I10" s="188"/>
      <c r="J10" s="109"/>
      <c r="K10" s="110"/>
      <c r="L10" s="111"/>
      <c r="M10" s="104"/>
      <c r="N10" s="109"/>
      <c r="O10" s="110"/>
      <c r="P10" s="75"/>
      <c r="Q10" s="72"/>
      <c r="R10" s="135">
        <f>P11+L11+D11</f>
        <v>0</v>
      </c>
      <c r="S10" s="138"/>
      <c r="T10" s="140">
        <f>J10+J11+L10+N10+N11+P10+D10+B10+B11</f>
        <v>0</v>
      </c>
      <c r="U10" s="142">
        <f>K11+K10+M10+O11+O10+Q10+E10+C10+C11</f>
        <v>0</v>
      </c>
      <c r="V10" s="168"/>
      <c r="W10" s="170"/>
      <c r="X10" s="156"/>
      <c r="Z10" s="158"/>
      <c r="AA10" s="122"/>
      <c r="AB10" s="122"/>
      <c r="AC10" s="144"/>
    </row>
    <row r="11" spans="1:29" ht="15.75" customHeight="1" thickTop="1" thickBot="1" x14ac:dyDescent="0.3">
      <c r="A11" s="125"/>
      <c r="B11" s="19">
        <f>G7</f>
        <v>0</v>
      </c>
      <c r="C11" s="20">
        <f>F7</f>
        <v>0</v>
      </c>
      <c r="D11" s="145">
        <f>IF(AND(B10=0,B11=0),0,1)*0+IF(AND(B10&gt;C10,B11&gt;C11),1,0)*2+IF(AND(B10&lt;C10,B11&lt;C11),1,0)*IF(AND(B10=0,B11=0),0,1)+IF(D10&gt;E10,1,0)*2+IF(D10&lt;E10,1,0)*1</f>
        <v>0</v>
      </c>
      <c r="E11" s="146"/>
      <c r="F11" s="188"/>
      <c r="G11" s="188"/>
      <c r="H11" s="188"/>
      <c r="I11" s="188"/>
      <c r="J11" s="112"/>
      <c r="K11" s="113"/>
      <c r="L11" s="186">
        <f>IF(AND(J10=0,J11=0),0,1)*0+IF(AND(J10&gt;K10,J11&gt;K11),1,0)*2+IF(AND(J10&lt;K10,J11&lt;K11),1,0)*IF(AND(J10=0,J11=0),0,1)+IF(L10&gt;M10,1,0)*2+IF(L10&lt;M10,1,0)*1</f>
        <v>0</v>
      </c>
      <c r="M11" s="186"/>
      <c r="N11" s="112"/>
      <c r="O11" s="113"/>
      <c r="P11" s="147">
        <f>IF(AND(N10=0,N11=0),0,1)*0+IF(AND(N10&gt;O10,N11&gt;O11),1,0)*2+IF(AND(N10&lt;O10,N11&lt;O11),1,0)*IF(AND(N10=0,N11=0),0,1)+IF(P10&gt;Q10,1,0)*2+IF(P10&lt;Q10,1,0)*1</f>
        <v>0</v>
      </c>
      <c r="Q11" s="148"/>
      <c r="R11" s="136"/>
      <c r="S11" s="139"/>
      <c r="T11" s="141"/>
      <c r="U11" s="143"/>
      <c r="V11" s="169"/>
      <c r="W11" s="171"/>
      <c r="X11" s="157"/>
      <c r="Z11" s="158"/>
      <c r="AA11" s="122"/>
      <c r="AB11" s="122"/>
      <c r="AC11" s="144"/>
    </row>
    <row r="12" spans="1:29" ht="16.5" customHeight="1" thickTop="1" thickBot="1" x14ac:dyDescent="0.3">
      <c r="A12" s="123" t="s">
        <v>45</v>
      </c>
      <c r="B12" s="7">
        <f>K4</f>
        <v>15</v>
      </c>
      <c r="C12" s="21">
        <f>J4</f>
        <v>12</v>
      </c>
      <c r="D12" s="22">
        <f>M4</f>
        <v>0</v>
      </c>
      <c r="E12" s="23">
        <f>L4</f>
        <v>0</v>
      </c>
      <c r="F12" s="24">
        <f>K8</f>
        <v>10</v>
      </c>
      <c r="G12" s="25">
        <f>J8</f>
        <v>15</v>
      </c>
      <c r="H12" s="26">
        <f>M8</f>
        <v>6</v>
      </c>
      <c r="I12" s="27">
        <f>L8</f>
        <v>11</v>
      </c>
      <c r="J12" s="159"/>
      <c r="K12" s="160"/>
      <c r="L12" s="160"/>
      <c r="M12" s="161"/>
      <c r="N12" s="60">
        <v>15</v>
      </c>
      <c r="O12" s="59">
        <v>9</v>
      </c>
      <c r="P12" s="56"/>
      <c r="Q12" s="47"/>
      <c r="R12" s="135">
        <f>P13+H13+D13</f>
        <v>5</v>
      </c>
      <c r="S12" s="137">
        <f t="shared" ref="S12" si="2">R12+R14</f>
        <v>5</v>
      </c>
      <c r="T12" s="140">
        <f>H12+F12+F13+D12+B12+B13+N12+N13+P12</f>
        <v>92</v>
      </c>
      <c r="U12" s="142">
        <f>I12+G12+G13+E12+C12+C13+O13+O12+Q12</f>
        <v>84</v>
      </c>
      <c r="V12" s="140">
        <f>T12+T14</f>
        <v>92</v>
      </c>
      <c r="W12" s="142">
        <f>U12+U14</f>
        <v>84</v>
      </c>
      <c r="X12" s="155" t="s">
        <v>88</v>
      </c>
      <c r="Z12" s="15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5</v>
      </c>
      <c r="AA12" s="12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2</v>
      </c>
      <c r="AB12" s="122">
        <f t="shared" ref="AB12" si="3">Z12/AA12</f>
        <v>2.5</v>
      </c>
      <c r="AC12" s="144">
        <f t="shared" ref="AC12" si="4">V12/W12</f>
        <v>1.0952380952380953</v>
      </c>
    </row>
    <row r="13" spans="1:29" ht="16.5" customHeight="1" thickBot="1" x14ac:dyDescent="0.3">
      <c r="A13" s="124"/>
      <c r="B13" s="28">
        <f>K5</f>
        <v>16</v>
      </c>
      <c r="C13" s="29">
        <f>J5</f>
        <v>14</v>
      </c>
      <c r="D13" s="145">
        <f>IF(AND(B12=0,B13=0),0,1)*0+IF(AND(B12&gt;C12,B13&gt;C13),1,0)*2+IF(AND(B12&lt;C12,B13&lt;C13),1,0)*IF(AND(B12=0,B13=0),0,1)+IF(D12&gt;E12,1,0)*2+IF(D12&lt;E12,1,0)*1</f>
        <v>2</v>
      </c>
      <c r="E13" s="146"/>
      <c r="F13" s="30">
        <f>K9</f>
        <v>15</v>
      </c>
      <c r="G13" s="31">
        <f>J9</f>
        <v>13</v>
      </c>
      <c r="H13" s="145">
        <f>IF(AND(F12=0,F13=0),0,1)*0+IF(AND(F12&gt;G12,F13&gt;G13),1,0)*2+IF(AND(F12&lt;G12,F13&lt;G13),1,0)*IF(AND(F12=0,F13=0),0,1)+IF(H12&gt;I12,1,0)*2+IF(H12&lt;I12,1,0)*1</f>
        <v>1</v>
      </c>
      <c r="I13" s="146"/>
      <c r="J13" s="162"/>
      <c r="K13" s="163"/>
      <c r="L13" s="163"/>
      <c r="M13" s="164"/>
      <c r="N13" s="61">
        <v>15</v>
      </c>
      <c r="O13" s="62">
        <v>10</v>
      </c>
      <c r="P13" s="145">
        <f>IF(AND(N12=0,N13=0),0,1)*0+IF(AND(N12&gt;O12,N13&gt;O13),1,0)*2+IF(AND(N12&lt;O12,N13&lt;O13),1,0)*IF(AND(N12=0,N13=0),0,1)+IF(P12&gt;Q12,1,0)*2+IF(P12&lt;Q12,1,0)*1</f>
        <v>2</v>
      </c>
      <c r="Q13" s="146"/>
      <c r="R13" s="136"/>
      <c r="S13" s="138"/>
      <c r="T13" s="141"/>
      <c r="U13" s="143"/>
      <c r="V13" s="168"/>
      <c r="W13" s="170"/>
      <c r="X13" s="156"/>
      <c r="Z13" s="158"/>
      <c r="AA13" s="122"/>
      <c r="AB13" s="122"/>
      <c r="AC13" s="144"/>
    </row>
    <row r="14" spans="1:29" ht="16.5" customHeight="1" thickTop="1" thickBot="1" x14ac:dyDescent="0.3">
      <c r="A14" s="124"/>
      <c r="B14" s="32">
        <f>K6</f>
        <v>0</v>
      </c>
      <c r="C14" s="33">
        <f>J6</f>
        <v>0</v>
      </c>
      <c r="D14" s="34">
        <f>M6</f>
        <v>0</v>
      </c>
      <c r="E14" s="23">
        <f>L6</f>
        <v>0</v>
      </c>
      <c r="F14" s="35">
        <f>K10</f>
        <v>0</v>
      </c>
      <c r="G14" s="36">
        <f>J10</f>
        <v>0</v>
      </c>
      <c r="H14" s="37">
        <f>M10</f>
        <v>0</v>
      </c>
      <c r="I14" s="27">
        <f>L10</f>
        <v>0</v>
      </c>
      <c r="J14" s="162"/>
      <c r="K14" s="163"/>
      <c r="L14" s="163"/>
      <c r="M14" s="164"/>
      <c r="N14" s="109"/>
      <c r="O14" s="110"/>
      <c r="P14" s="50"/>
      <c r="Q14" s="47"/>
      <c r="R14" s="135">
        <f>P15+H15+D15</f>
        <v>0</v>
      </c>
      <c r="S14" s="138"/>
      <c r="T14" s="140">
        <f>H14+F14+F15+D14+B14+B15+N14+N15+P14</f>
        <v>0</v>
      </c>
      <c r="U14" s="142">
        <f>I14+G14+G15+E14+C14+C15+O15+O14+Q14</f>
        <v>0</v>
      </c>
      <c r="V14" s="168"/>
      <c r="W14" s="170"/>
      <c r="X14" s="156"/>
      <c r="Z14" s="158"/>
      <c r="AA14" s="122"/>
      <c r="AB14" s="122"/>
      <c r="AC14" s="144"/>
    </row>
    <row r="15" spans="1:29" ht="16.5" customHeight="1" thickBot="1" x14ac:dyDescent="0.3">
      <c r="A15" s="125"/>
      <c r="B15" s="38">
        <f>K7</f>
        <v>0</v>
      </c>
      <c r="C15" s="39">
        <f>J7</f>
        <v>0</v>
      </c>
      <c r="D15" s="145">
        <f>IF(AND(B14=0,B15=0),0,1)*0+IF(AND(B14&gt;C14,B15&gt;C15),1,0)*2+IF(AND(B14&lt;C14,B15&lt;C15),1,0)*IF(AND(B14=0,B15=0),0,1)+IF(D14&gt;E14,1,0)*2+IF(D14&lt;E14,1,0)*1</f>
        <v>0</v>
      </c>
      <c r="E15" s="146"/>
      <c r="F15" s="77">
        <f>K11</f>
        <v>0</v>
      </c>
      <c r="G15" s="40">
        <f>J11</f>
        <v>0</v>
      </c>
      <c r="H15" s="145">
        <f>IF(AND(F14=0,F15=0),0,1)*0+IF(AND(F14&gt;G14,F15&gt;G15),1,0)*2+IF(AND(F14&lt;G14,F15&lt;G15),1,0)*IF(AND(F14=0,F15=0),0,1)+IF(H14&gt;I14,1,0)*2+IF(H14&lt;I14,1,0)*1</f>
        <v>0</v>
      </c>
      <c r="I15" s="146"/>
      <c r="J15" s="165"/>
      <c r="K15" s="166"/>
      <c r="L15" s="166"/>
      <c r="M15" s="167"/>
      <c r="N15" s="112"/>
      <c r="O15" s="113"/>
      <c r="P15" s="145">
        <f>IF(AND(N14=0,N15=0),0,1)*0+IF(AND(N14&gt;O14,N15&gt;O15),1,0)*2+IF(AND(N14&lt;O14,N15&lt;O15),1,0)*IF(AND(N14=0,N15=0),0,1)+IF(P14&gt;Q14,1,0)*2+IF(P14&lt;Q14,1,0)*1</f>
        <v>0</v>
      </c>
      <c r="Q15" s="146"/>
      <c r="R15" s="136"/>
      <c r="S15" s="139"/>
      <c r="T15" s="141"/>
      <c r="U15" s="143"/>
      <c r="V15" s="169"/>
      <c r="W15" s="171"/>
      <c r="X15" s="157"/>
      <c r="Z15" s="158"/>
      <c r="AA15" s="122"/>
      <c r="AB15" s="122"/>
      <c r="AC15" s="144"/>
    </row>
    <row r="16" spans="1:29" ht="16.5" customHeight="1" thickTop="1" thickBot="1" x14ac:dyDescent="0.3">
      <c r="A16" s="123" t="s">
        <v>16</v>
      </c>
      <c r="B16" s="7">
        <f>O4</f>
        <v>8</v>
      </c>
      <c r="C16" s="21">
        <f>N4</f>
        <v>15</v>
      </c>
      <c r="D16" s="22">
        <f>Q4</f>
        <v>0</v>
      </c>
      <c r="E16" s="23">
        <f>P4</f>
        <v>0</v>
      </c>
      <c r="F16" s="24">
        <f>O8</f>
        <v>13</v>
      </c>
      <c r="G16" s="25">
        <f>N8</f>
        <v>15</v>
      </c>
      <c r="H16" s="26">
        <f>Q8</f>
        <v>0</v>
      </c>
      <c r="I16" s="27">
        <f>P8</f>
        <v>0</v>
      </c>
      <c r="J16" s="10">
        <f>O12</f>
        <v>9</v>
      </c>
      <c r="K16" s="8">
        <f>N12</f>
        <v>15</v>
      </c>
      <c r="L16" s="9">
        <f>Q12</f>
        <v>0</v>
      </c>
      <c r="M16" s="47">
        <f>P12</f>
        <v>0</v>
      </c>
      <c r="N16" s="159"/>
      <c r="O16" s="160"/>
      <c r="P16" s="160"/>
      <c r="Q16" s="161"/>
      <c r="R16" s="135">
        <f>H17+D17+L17</f>
        <v>3</v>
      </c>
      <c r="S16" s="137">
        <f>R16+R18</f>
        <v>3</v>
      </c>
      <c r="T16" s="140">
        <f>J16+J17+L16+B16+B17+D16+F16+F17+H16</f>
        <v>61</v>
      </c>
      <c r="U16" s="142">
        <f>K17+K16+M16+C17+C16+E16+I16+G16+G17</f>
        <v>90</v>
      </c>
      <c r="V16" s="140">
        <f>T16+T18</f>
        <v>61</v>
      </c>
      <c r="W16" s="142">
        <f>U16+U18</f>
        <v>90</v>
      </c>
      <c r="X16" s="155" t="s">
        <v>91</v>
      </c>
      <c r="Z16" s="15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12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6</v>
      </c>
      <c r="AB16" s="122">
        <f t="shared" ref="AB16" si="5">Z16/AA16</f>
        <v>0</v>
      </c>
      <c r="AC16" s="144">
        <f t="shared" ref="AC16" si="6">V16/W16</f>
        <v>0.67777777777777781</v>
      </c>
    </row>
    <row r="17" spans="1:29" ht="15.75" customHeight="1" thickBot="1" x14ac:dyDescent="0.3">
      <c r="A17" s="124"/>
      <c r="B17" s="28">
        <f>O5</f>
        <v>13</v>
      </c>
      <c r="C17" s="29">
        <f>N5</f>
        <v>15</v>
      </c>
      <c r="D17" s="145">
        <f>IF(AND(B16=0,B17=0),0,1)*0+IF(AND(B16&gt;C16,B17&gt;C17),1,0)*2+IF(AND(B16&lt;C16,B17&lt;C17),1,0)*IF(AND(B16=0,B17=0),0,1)+IF(D16&gt;E16,1,0)*2+IF(D16&lt;E16,1,0)*1</f>
        <v>1</v>
      </c>
      <c r="E17" s="146"/>
      <c r="F17" s="14">
        <f>O9</f>
        <v>8</v>
      </c>
      <c r="G17" s="31">
        <f>N9</f>
        <v>15</v>
      </c>
      <c r="H17" s="145">
        <f>IF(AND(F16=0,F17=0),0,1)*0+IF(AND(F16&gt;G16,F17&gt;G17),1,0)*2+IF(AND(F16&lt;G16,F17&lt;G17),1,0)*IF(AND(F16=0,F17=0),0,1)+IF(H16&gt;I16,1,0)*2+IF(H16&lt;I16,1,0)*1</f>
        <v>1</v>
      </c>
      <c r="I17" s="146"/>
      <c r="J17" s="13">
        <f>O13</f>
        <v>10</v>
      </c>
      <c r="K17" s="14">
        <f>N13</f>
        <v>15</v>
      </c>
      <c r="L17" s="145">
        <f>IF(AND(J16=0,J17=0),0,1)*0+IF(AND(J16&gt;K16,J17&gt;K17),1,0)*2+IF(AND(J16&lt;K16,J17&lt;K17),1,0)*IF(AND(J16=0,J17=0),0,1)+IF(L16&gt;M16,1,0)*2+IF(L16&lt;M16,1,0)*1</f>
        <v>1</v>
      </c>
      <c r="M17" s="146"/>
      <c r="N17" s="162"/>
      <c r="O17" s="163"/>
      <c r="P17" s="163"/>
      <c r="Q17" s="164"/>
      <c r="R17" s="136"/>
      <c r="S17" s="138"/>
      <c r="T17" s="141"/>
      <c r="U17" s="143"/>
      <c r="V17" s="168"/>
      <c r="W17" s="170"/>
      <c r="X17" s="156"/>
      <c r="Z17" s="158"/>
      <c r="AA17" s="122"/>
      <c r="AB17" s="122"/>
      <c r="AC17" s="144"/>
    </row>
    <row r="18" spans="1:29" ht="16.5" customHeight="1" thickTop="1" thickBot="1" x14ac:dyDescent="0.3">
      <c r="A18" s="124"/>
      <c r="B18" s="32">
        <f>O6</f>
        <v>0</v>
      </c>
      <c r="C18" s="33">
        <f>N6</f>
        <v>0</v>
      </c>
      <c r="D18" s="34">
        <f>Q6</f>
        <v>0</v>
      </c>
      <c r="E18" s="23">
        <f>P6</f>
        <v>0</v>
      </c>
      <c r="F18" s="35">
        <f>O10</f>
        <v>0</v>
      </c>
      <c r="G18" s="36">
        <f>N10</f>
        <v>0</v>
      </c>
      <c r="H18" s="37">
        <f>Q10</f>
        <v>0</v>
      </c>
      <c r="I18" s="27">
        <f>P10</f>
        <v>0</v>
      </c>
      <c r="J18" s="48">
        <f>O14</f>
        <v>0</v>
      </c>
      <c r="K18" s="49">
        <f>N14</f>
        <v>0</v>
      </c>
      <c r="L18" s="50">
        <f>Q14</f>
        <v>0</v>
      </c>
      <c r="M18" s="47">
        <f>P14</f>
        <v>0</v>
      </c>
      <c r="N18" s="162"/>
      <c r="O18" s="163"/>
      <c r="P18" s="163"/>
      <c r="Q18" s="164"/>
      <c r="R18" s="135">
        <f>H19+D19+L19</f>
        <v>0</v>
      </c>
      <c r="S18" s="138"/>
      <c r="T18" s="140">
        <f>J18+J19+L18+B18+B19+D18+F18+F19+H18</f>
        <v>0</v>
      </c>
      <c r="U18" s="142">
        <f>K19+K18+M18+C19+C18+E18+I18+G18+G19</f>
        <v>0</v>
      </c>
      <c r="V18" s="168"/>
      <c r="W18" s="170"/>
      <c r="X18" s="156"/>
      <c r="Z18" s="158"/>
      <c r="AA18" s="122"/>
      <c r="AB18" s="122"/>
      <c r="AC18" s="144"/>
    </row>
    <row r="19" spans="1:29" ht="15.75" customHeight="1" thickBot="1" x14ac:dyDescent="0.3">
      <c r="A19" s="172"/>
      <c r="B19" s="41">
        <f>O7</f>
        <v>0</v>
      </c>
      <c r="C19" s="42">
        <f>N7</f>
        <v>0</v>
      </c>
      <c r="D19" s="181">
        <f>IF(AND(B18=0,B19=0),0,1)*0+IF(AND(B18&gt;C18,B19&gt;C19),1,0)*2+IF(AND(B18&lt;C18,B19&lt;C19),1,0)*IF(AND(B18=0,B19=0),0,1)+IF(D18&gt;E18,1,0)*2+IF(D18&lt;E18,1,0)*1</f>
        <v>0</v>
      </c>
      <c r="E19" s="182"/>
      <c r="F19" s="43">
        <f>O11</f>
        <v>0</v>
      </c>
      <c r="G19" s="44">
        <f>N11</f>
        <v>0</v>
      </c>
      <c r="H19" s="181">
        <f>IF(AND(F18=0,F19=0),0,1)*0+IF(AND(F18&gt;G18,F19&gt;G19),1,0)*2+IF(AND(F18&lt;G18,F19&lt;G19),1,0)*IF(AND(F18=0,F19=0),0,1)+IF(H18&gt;I18,1,0)*2+IF(H18&lt;I18,1,0)*1</f>
        <v>0</v>
      </c>
      <c r="I19" s="182"/>
      <c r="J19" s="45">
        <f>O15</f>
        <v>0</v>
      </c>
      <c r="K19" s="43">
        <f>N15</f>
        <v>0</v>
      </c>
      <c r="L19" s="181">
        <f>IF(AND(J18=0,J19=0),0,1)*0+IF(AND(J18&gt;K18,J19&gt;K19),1,0)*2+IF(AND(J18&lt;K18,J19&lt;K19),1,0)*IF(AND(J18=0,J19=0),0,1)+IF(L18&gt;M18,1,0)*2+IF(L18&lt;M18,1,0)*1</f>
        <v>0</v>
      </c>
      <c r="M19" s="182"/>
      <c r="N19" s="173"/>
      <c r="O19" s="174"/>
      <c r="P19" s="174"/>
      <c r="Q19" s="175"/>
      <c r="R19" s="178"/>
      <c r="S19" s="176"/>
      <c r="T19" s="179"/>
      <c r="U19" s="180"/>
      <c r="V19" s="179"/>
      <c r="W19" s="180"/>
      <c r="X19" s="183"/>
      <c r="Z19" s="184"/>
      <c r="AA19" s="185"/>
      <c r="AB19" s="185"/>
      <c r="AC19" s="177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AA12:AA15"/>
    <mergeCell ref="AB12:AB15"/>
    <mergeCell ref="D13:E13"/>
    <mergeCell ref="H13:I13"/>
    <mergeCell ref="A16:A19"/>
    <mergeCell ref="N16:Q19"/>
    <mergeCell ref="W16:W19"/>
    <mergeCell ref="D19:E19"/>
    <mergeCell ref="H19:I19"/>
    <mergeCell ref="L19:M19"/>
    <mergeCell ref="Z16:Z19"/>
    <mergeCell ref="AA16:AA19"/>
    <mergeCell ref="AB16:AB19"/>
    <mergeCell ref="D17:E17"/>
    <mergeCell ref="H17:I17"/>
    <mergeCell ref="L17:M17"/>
    <mergeCell ref="A12:A15"/>
    <mergeCell ref="J12:M15"/>
    <mergeCell ref="W12:W15"/>
    <mergeCell ref="D15:E15"/>
    <mergeCell ref="H15:I15"/>
    <mergeCell ref="P13:Q13"/>
    <mergeCell ref="P15:Q15"/>
    <mergeCell ref="R12:R13"/>
    <mergeCell ref="S12:S15"/>
    <mergeCell ref="T12:T13"/>
    <mergeCell ref="U12:U13"/>
    <mergeCell ref="V12:V15"/>
    <mergeCell ref="AB4:AB7"/>
    <mergeCell ref="A8:A11"/>
    <mergeCell ref="F8:I11"/>
    <mergeCell ref="W8:W11"/>
    <mergeCell ref="D11:E11"/>
    <mergeCell ref="L9:M9"/>
    <mergeCell ref="P9:Q9"/>
    <mergeCell ref="Z8:Z11"/>
    <mergeCell ref="AA8:AA11"/>
    <mergeCell ref="AB8:AB11"/>
    <mergeCell ref="D9:E9"/>
    <mergeCell ref="A4:A7"/>
    <mergeCell ref="B4:E7"/>
    <mergeCell ref="L11:M11"/>
    <mergeCell ref="P11:Q11"/>
    <mergeCell ref="A1:X1"/>
    <mergeCell ref="R3:S3"/>
    <mergeCell ref="T3:U3"/>
    <mergeCell ref="W4:W7"/>
    <mergeCell ref="H5:I5"/>
    <mergeCell ref="L5:M5"/>
    <mergeCell ref="P5:Q5"/>
    <mergeCell ref="H7:I7"/>
    <mergeCell ref="L7:M7"/>
    <mergeCell ref="P7:Q7"/>
    <mergeCell ref="R4:R5"/>
    <mergeCell ref="S4:S7"/>
    <mergeCell ref="T4:T5"/>
    <mergeCell ref="U4:U5"/>
    <mergeCell ref="V4:V7"/>
    <mergeCell ref="X4:X7"/>
    <mergeCell ref="B3:E3"/>
    <mergeCell ref="F3:I3"/>
    <mergeCell ref="J3:M3"/>
    <mergeCell ref="N3:Q3"/>
    <mergeCell ref="V3:W3"/>
    <mergeCell ref="AC4:AC7"/>
    <mergeCell ref="R6:R7"/>
    <mergeCell ref="T6:T7"/>
    <mergeCell ref="U6:U7"/>
    <mergeCell ref="R8:R9"/>
    <mergeCell ref="S8:S11"/>
    <mergeCell ref="T8:T9"/>
    <mergeCell ref="U8:U9"/>
    <mergeCell ref="V8:V11"/>
    <mergeCell ref="X8:X11"/>
    <mergeCell ref="AC8:AC11"/>
    <mergeCell ref="R10:R11"/>
    <mergeCell ref="T10:T11"/>
    <mergeCell ref="U10:U11"/>
    <mergeCell ref="Z4:Z7"/>
    <mergeCell ref="AA4:AA7"/>
    <mergeCell ref="AC12:AC15"/>
    <mergeCell ref="R14:R15"/>
    <mergeCell ref="T14:T15"/>
    <mergeCell ref="U14:U15"/>
    <mergeCell ref="R16:R17"/>
    <mergeCell ref="S16:S19"/>
    <mergeCell ref="T16:T17"/>
    <mergeCell ref="U16:U17"/>
    <mergeCell ref="V16:V19"/>
    <mergeCell ref="X16:X19"/>
    <mergeCell ref="AC16:AC19"/>
    <mergeCell ref="R18:R19"/>
    <mergeCell ref="T18:T19"/>
    <mergeCell ref="U18:U19"/>
    <mergeCell ref="X12:X15"/>
    <mergeCell ref="Z12:Z1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showZeros="0" workbookViewId="0">
      <selection activeCell="R21" sqref="R21"/>
    </sheetView>
  </sheetViews>
  <sheetFormatPr defaultRowHeight="15" x14ac:dyDescent="0.25"/>
  <cols>
    <col min="1" max="1" width="18.4257812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4257812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37.28515625" customWidth="1"/>
    <col min="27" max="27" width="9.7109375" customWidth="1"/>
  </cols>
  <sheetData>
    <row r="1" spans="1:29" ht="34.5" customHeight="1" x14ac:dyDescent="0.25">
      <c r="A1" s="114" t="s">
        <v>46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</row>
    <row r="2" spans="1:29" ht="15.75" thickBot="1" x14ac:dyDescent="0.3"/>
    <row r="3" spans="1:29" ht="63" customHeight="1" thickTop="1" thickBot="1" x14ac:dyDescent="0.3">
      <c r="A3" s="1" t="s">
        <v>0</v>
      </c>
      <c r="B3" s="115">
        <v>1</v>
      </c>
      <c r="C3" s="116"/>
      <c r="D3" s="116"/>
      <c r="E3" s="117"/>
      <c r="F3" s="115">
        <v>2</v>
      </c>
      <c r="G3" s="116"/>
      <c r="H3" s="116"/>
      <c r="I3" s="117"/>
      <c r="J3" s="115">
        <v>3</v>
      </c>
      <c r="K3" s="116"/>
      <c r="L3" s="116"/>
      <c r="M3" s="117"/>
      <c r="N3" s="115">
        <v>4</v>
      </c>
      <c r="O3" s="116"/>
      <c r="P3" s="116"/>
      <c r="Q3" s="117"/>
      <c r="R3" s="118" t="s">
        <v>1</v>
      </c>
      <c r="S3" s="119"/>
      <c r="T3" s="120" t="s">
        <v>2</v>
      </c>
      <c r="U3" s="121"/>
      <c r="V3" s="120" t="s">
        <v>3</v>
      </c>
      <c r="W3" s="121"/>
      <c r="X3" s="2" t="s">
        <v>4</v>
      </c>
      <c r="Z3" s="54" t="s">
        <v>6</v>
      </c>
      <c r="AA3" s="55" t="s">
        <v>7</v>
      </c>
      <c r="AB3" s="55" t="s">
        <v>8</v>
      </c>
      <c r="AC3" s="57" t="s">
        <v>10</v>
      </c>
    </row>
    <row r="4" spans="1:29" ht="16.5" customHeight="1" thickTop="1" thickBot="1" x14ac:dyDescent="0.3">
      <c r="A4" s="123" t="s">
        <v>47</v>
      </c>
      <c r="B4" s="126"/>
      <c r="C4" s="127"/>
      <c r="D4" s="127"/>
      <c r="E4" s="128"/>
      <c r="F4" s="63">
        <v>11</v>
      </c>
      <c r="G4" s="64">
        <v>15</v>
      </c>
      <c r="H4" s="65">
        <v>5</v>
      </c>
      <c r="I4" s="80">
        <v>11</v>
      </c>
      <c r="J4" s="63">
        <v>5</v>
      </c>
      <c r="K4" s="66">
        <v>15</v>
      </c>
      <c r="L4" s="65"/>
      <c r="M4" s="81"/>
      <c r="N4" s="63">
        <v>15</v>
      </c>
      <c r="O4" s="66"/>
      <c r="P4" s="65"/>
      <c r="Q4" s="81"/>
      <c r="R4" s="135">
        <f>P5+L5+H5</f>
        <v>4</v>
      </c>
      <c r="S4" s="137">
        <f>R4+R6</f>
        <v>4</v>
      </c>
      <c r="T4" s="140">
        <f>J4+J5+L4+N4+N5+P4+H4+F4+F5</f>
        <v>71</v>
      </c>
      <c r="U4" s="142">
        <f>K5+K4+M4+O5+O4+Q4+I4+G4+G5</f>
        <v>71</v>
      </c>
      <c r="V4" s="149">
        <f>T4+T6</f>
        <v>71</v>
      </c>
      <c r="W4" s="152">
        <f>U4+U6</f>
        <v>71</v>
      </c>
      <c r="X4" s="155" t="s">
        <v>90</v>
      </c>
      <c r="Z4" s="15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3</v>
      </c>
      <c r="AA4" s="12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4</v>
      </c>
      <c r="AB4" s="122">
        <f>Z4/AA4</f>
        <v>0.75</v>
      </c>
      <c r="AC4" s="144">
        <f>V4/W4</f>
        <v>1</v>
      </c>
    </row>
    <row r="5" spans="1:29" ht="15.75" customHeight="1" thickBot="1" x14ac:dyDescent="0.3">
      <c r="A5" s="124"/>
      <c r="B5" s="129"/>
      <c r="C5" s="130"/>
      <c r="D5" s="130"/>
      <c r="E5" s="131"/>
      <c r="F5" s="78">
        <v>17</v>
      </c>
      <c r="G5" s="79">
        <v>15</v>
      </c>
      <c r="H5" s="145">
        <f>IF(AND(F4=0,F5=0),0,1)*0+IF(AND(F4&gt;G4,F5&gt;G5),1,0)*2+IF(AND(F4&lt;G4,F5&lt;G5),1,0)*IF(AND(F4=0,F5=0),0,1)+IF(H4&gt;I4,1,0)*2+IF(H4&lt;I4,1,0)*1</f>
        <v>1</v>
      </c>
      <c r="I5" s="146"/>
      <c r="J5" s="78">
        <v>3</v>
      </c>
      <c r="K5" s="79">
        <v>15</v>
      </c>
      <c r="L5" s="145">
        <f>IF(AND(J4=0,J5=0),0,1)*0+IF(AND(J4&gt;K4,J5&gt;K5),1,0)*2+IF(AND(J4&lt;K4,J5&lt;K5),1,0)*IF(AND(J4=0,J5=0),0,1)+IF(L4&gt;M4,1,0)*2+IF(L4&lt;M4,1,0)*1</f>
        <v>1</v>
      </c>
      <c r="M5" s="146"/>
      <c r="N5" s="78">
        <v>15</v>
      </c>
      <c r="O5" s="79"/>
      <c r="P5" s="145">
        <f>IF(AND(N4=0,N5=0),0,1)*0+IF(AND(N4&gt;O4,N5&gt;O5),1,0)*2+IF(AND(N4&lt;O4,N5&lt;O5),1,0)*IF(AND(N4=0,N5=0),0,1)+IF(P4&gt;Q4,1,0)*2+IF(P4&lt;Q4,1,0)*1</f>
        <v>2</v>
      </c>
      <c r="Q5" s="146"/>
      <c r="R5" s="136"/>
      <c r="S5" s="138"/>
      <c r="T5" s="141"/>
      <c r="U5" s="143"/>
      <c r="V5" s="150"/>
      <c r="W5" s="153"/>
      <c r="X5" s="156"/>
      <c r="Z5" s="158"/>
      <c r="AA5" s="122"/>
      <c r="AB5" s="122"/>
      <c r="AC5" s="144"/>
    </row>
    <row r="6" spans="1:29" ht="16.5" customHeight="1" thickTop="1" thickBot="1" x14ac:dyDescent="0.3">
      <c r="A6" s="124"/>
      <c r="B6" s="129"/>
      <c r="C6" s="130"/>
      <c r="D6" s="130"/>
      <c r="E6" s="131"/>
      <c r="F6" s="93"/>
      <c r="G6" s="94"/>
      <c r="H6" s="95"/>
      <c r="I6" s="96"/>
      <c r="J6" s="93"/>
      <c r="K6" s="94"/>
      <c r="L6" s="95"/>
      <c r="M6" s="97"/>
      <c r="N6" s="93"/>
      <c r="O6" s="94"/>
      <c r="P6" s="84"/>
      <c r="Q6" s="81"/>
      <c r="R6" s="135">
        <f>P7+L7+H7</f>
        <v>0</v>
      </c>
      <c r="S6" s="138"/>
      <c r="T6" s="140">
        <f>J6+J7+L6+N6+N7+P6+H6+F6+F7</f>
        <v>0</v>
      </c>
      <c r="U6" s="142">
        <f>K7+K6+M6+O7+O6+Q6+I6+G6+G7</f>
        <v>0</v>
      </c>
      <c r="V6" s="150"/>
      <c r="W6" s="153"/>
      <c r="X6" s="156"/>
      <c r="Z6" s="158"/>
      <c r="AA6" s="122"/>
      <c r="AB6" s="122"/>
      <c r="AC6" s="144"/>
    </row>
    <row r="7" spans="1:29" ht="15.75" customHeight="1" thickBot="1" x14ac:dyDescent="0.3">
      <c r="A7" s="125"/>
      <c r="B7" s="132"/>
      <c r="C7" s="133"/>
      <c r="D7" s="133"/>
      <c r="E7" s="134"/>
      <c r="F7" s="96"/>
      <c r="G7" s="98"/>
      <c r="H7" s="186">
        <f>IF(AND(F6=0,F7=0),0,1)*0+IF(AND(F6&gt;G6,F7&gt;G7),1,0)*2+IF(AND(F6&lt;G6,F7&lt;G7),1,0)*IF(AND(F6=0,F7=0),0,1)+IF(H6&gt;I6,1,0)*2+IF(H6&lt;I6,1,0)*1</f>
        <v>0</v>
      </c>
      <c r="I7" s="186"/>
      <c r="J7" s="99"/>
      <c r="K7" s="98"/>
      <c r="L7" s="187">
        <f>IF(AND(J6=0,J7=0),0,1)*0+IF(AND(J6&gt;K6,J7&gt;K7),1,0)*2+IF(AND(J6&lt;K6,J7&lt;K7),1,0)*IF(AND(J6=0,J7=0),0,1)+IF(L6&gt;M6,1,0)*2+IF(L6&lt;M6,1,0)*1</f>
        <v>0</v>
      </c>
      <c r="M7" s="187"/>
      <c r="N7" s="100"/>
      <c r="O7" s="98"/>
      <c r="P7" s="147">
        <f>IF(AND(N6=0,N7=0),0,1)*0+IF(AND(N6&gt;O6,N7&gt;O7),1,0)*2+IF(AND(N6&lt;O6,N7&lt;O7),1,0)*IF(AND(N6=0,N7=0),0,1)+IF(P6&gt;Q6,1,0)*2+IF(P6&lt;Q6,1,0)*1</f>
        <v>0</v>
      </c>
      <c r="Q7" s="148"/>
      <c r="R7" s="136"/>
      <c r="S7" s="139"/>
      <c r="T7" s="141"/>
      <c r="U7" s="143"/>
      <c r="V7" s="151"/>
      <c r="W7" s="154"/>
      <c r="X7" s="157"/>
      <c r="Z7" s="158"/>
      <c r="AA7" s="122"/>
      <c r="AB7" s="122"/>
      <c r="AC7" s="144"/>
    </row>
    <row r="8" spans="1:29" ht="16.5" customHeight="1" thickTop="1" thickBot="1" x14ac:dyDescent="0.3">
      <c r="A8" s="123" t="s">
        <v>13</v>
      </c>
      <c r="B8" s="3">
        <f>G4</f>
        <v>15</v>
      </c>
      <c r="C8" s="4">
        <f>F4</f>
        <v>11</v>
      </c>
      <c r="D8" s="5">
        <f>I4</f>
        <v>11</v>
      </c>
      <c r="E8" s="6">
        <f>H4</f>
        <v>5</v>
      </c>
      <c r="F8" s="188"/>
      <c r="G8" s="188"/>
      <c r="H8" s="188"/>
      <c r="I8" s="188"/>
      <c r="J8" s="101">
        <v>4</v>
      </c>
      <c r="K8" s="102">
        <v>15</v>
      </c>
      <c r="L8" s="103"/>
      <c r="M8" s="104"/>
      <c r="N8" s="105">
        <v>15</v>
      </c>
      <c r="O8" s="106"/>
      <c r="P8" s="88"/>
      <c r="Q8" s="72"/>
      <c r="R8" s="135">
        <f>P9+L9+D9</f>
        <v>5</v>
      </c>
      <c r="S8" s="137">
        <f>R8+R10</f>
        <v>5</v>
      </c>
      <c r="T8" s="140">
        <f>J8+J9+L8+N8+N9+P8+D8+B8+B9</f>
        <v>81</v>
      </c>
      <c r="U8" s="142">
        <f>K9+K8+M8+O9+O8+Q8+E8+C8+C9</f>
        <v>63</v>
      </c>
      <c r="V8" s="140">
        <f>T8+T10</f>
        <v>81</v>
      </c>
      <c r="W8" s="142">
        <f>U8+U10</f>
        <v>63</v>
      </c>
      <c r="X8" s="155" t="s">
        <v>89</v>
      </c>
      <c r="Z8" s="15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4</v>
      </c>
      <c r="AA8" s="12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3</v>
      </c>
      <c r="AB8" s="122">
        <f t="shared" ref="AB8" si="0">Z8/AA8</f>
        <v>1.3333333333333333</v>
      </c>
      <c r="AC8" s="144">
        <f t="shared" ref="AC8" si="1">V8/W8</f>
        <v>1.2857142857142858</v>
      </c>
    </row>
    <row r="9" spans="1:29" ht="16.5" customHeight="1" thickTop="1" thickBot="1" x14ac:dyDescent="0.3">
      <c r="A9" s="124"/>
      <c r="B9" s="11">
        <f>G5</f>
        <v>15</v>
      </c>
      <c r="C9" s="12">
        <f>F5</f>
        <v>17</v>
      </c>
      <c r="D9" s="145">
        <f>IF(AND(B8=0,B9=0),0,1)*0+IF(AND(B8&gt;C8,B9&gt;C9),1,0)*2+IF(AND(B8&lt;C8,B9&lt;C9),1,0)*IF(AND(B8=0,B9=0),0,1)+IF(D8&gt;E8,1,0)*2+IF(D8&lt;E8,1,0)*1</f>
        <v>2</v>
      </c>
      <c r="E9" s="146"/>
      <c r="F9" s="188"/>
      <c r="G9" s="188"/>
      <c r="H9" s="188"/>
      <c r="I9" s="188"/>
      <c r="J9" s="107">
        <v>6</v>
      </c>
      <c r="K9" s="108">
        <v>15</v>
      </c>
      <c r="L9" s="186">
        <f>IF(AND(J8=0,J9=0),0,1)*0+IF(AND(J8&gt;K8,J9&gt;K9),1,0)*2+IF(AND(J8&lt;K8,J9&lt;K9),1,0)*IF(AND(J8=0,J9=0),0,1)+IF(L8&gt;M8,1,0)*2+IF(L8&lt;M8,1,0)*1</f>
        <v>1</v>
      </c>
      <c r="M9" s="186"/>
      <c r="N9" s="107">
        <v>15</v>
      </c>
      <c r="O9" s="108"/>
      <c r="P9" s="145">
        <f>IF(AND(N8=0,N9=0),0,1)*0+IF(AND(N8&gt;O8,N9&gt;O9),1,0)*2+IF(AND(N8&lt;O8,N9&lt;O9),1,0)*IF(AND(N8=0,N9=0),0,1)+IF(P8&gt;Q8,1,0)*2+IF(P8&lt;Q8,1,0)*1</f>
        <v>2</v>
      </c>
      <c r="Q9" s="146"/>
      <c r="R9" s="136"/>
      <c r="S9" s="138"/>
      <c r="T9" s="141"/>
      <c r="U9" s="143"/>
      <c r="V9" s="168"/>
      <c r="W9" s="170"/>
      <c r="X9" s="156"/>
      <c r="Z9" s="158"/>
      <c r="AA9" s="122"/>
      <c r="AB9" s="122"/>
      <c r="AC9" s="144"/>
    </row>
    <row r="10" spans="1:29" ht="16.5" customHeight="1" thickTop="1" thickBot="1" x14ac:dyDescent="0.3">
      <c r="A10" s="124"/>
      <c r="B10" s="15">
        <f>G6</f>
        <v>0</v>
      </c>
      <c r="C10" s="16">
        <f>F6</f>
        <v>0</v>
      </c>
      <c r="D10" s="17">
        <f>I6</f>
        <v>0</v>
      </c>
      <c r="E10" s="18">
        <f>H6</f>
        <v>0</v>
      </c>
      <c r="F10" s="188"/>
      <c r="G10" s="188"/>
      <c r="H10" s="188"/>
      <c r="I10" s="188"/>
      <c r="J10" s="109"/>
      <c r="K10" s="110"/>
      <c r="L10" s="111"/>
      <c r="M10" s="104"/>
      <c r="N10" s="109"/>
      <c r="O10" s="110"/>
      <c r="P10" s="75"/>
      <c r="Q10" s="72"/>
      <c r="R10" s="135">
        <f>P11+L11+D11</f>
        <v>0</v>
      </c>
      <c r="S10" s="138"/>
      <c r="T10" s="140">
        <f>J10+J11+L10+N10+N11+P10+D10+B10+B11</f>
        <v>0</v>
      </c>
      <c r="U10" s="142">
        <f>K11+K10+M10+O11+O10+Q10+E10+C10+C11</f>
        <v>0</v>
      </c>
      <c r="V10" s="168"/>
      <c r="W10" s="170"/>
      <c r="X10" s="156"/>
      <c r="Z10" s="158"/>
      <c r="AA10" s="122"/>
      <c r="AB10" s="122"/>
      <c r="AC10" s="144"/>
    </row>
    <row r="11" spans="1:29" ht="16.5" customHeight="1" thickTop="1" thickBot="1" x14ac:dyDescent="0.3">
      <c r="A11" s="125"/>
      <c r="B11" s="19">
        <f>G7</f>
        <v>0</v>
      </c>
      <c r="C11" s="20">
        <f>F7</f>
        <v>0</v>
      </c>
      <c r="D11" s="145">
        <f>IF(AND(B10=0,B11=0),0,1)*0+IF(AND(B10&gt;C10,B11&gt;C11),1,0)*2+IF(AND(B10&lt;C10,B11&lt;C11),1,0)*IF(AND(B10=0,B11=0),0,1)+IF(D10&gt;E10,1,0)*2+IF(D10&lt;E10,1,0)*1</f>
        <v>0</v>
      </c>
      <c r="E11" s="146"/>
      <c r="F11" s="188"/>
      <c r="G11" s="188"/>
      <c r="H11" s="188"/>
      <c r="I11" s="188"/>
      <c r="J11" s="112"/>
      <c r="K11" s="113"/>
      <c r="L11" s="186">
        <f>IF(AND(J10=0,J11=0),0,1)*0+IF(AND(J10&gt;K10,J11&gt;K11),1,0)*2+IF(AND(J10&lt;K10,J11&lt;K11),1,0)*IF(AND(J10=0,J11=0),0,1)+IF(L10&gt;M10,1,0)*2+IF(L10&lt;M10,1,0)*1</f>
        <v>0</v>
      </c>
      <c r="M11" s="186"/>
      <c r="N11" s="112"/>
      <c r="O11" s="113"/>
      <c r="P11" s="147">
        <f>IF(AND(N10=0,N11=0),0,1)*0+IF(AND(N10&gt;O10,N11&gt;O11),1,0)*2+IF(AND(N10&lt;O10,N11&lt;O11),1,0)*IF(AND(N10=0,N11=0),0,1)+IF(P10&gt;Q10,1,0)*2+IF(P10&lt;Q10,1,0)*1</f>
        <v>0</v>
      </c>
      <c r="Q11" s="148"/>
      <c r="R11" s="136"/>
      <c r="S11" s="139"/>
      <c r="T11" s="141"/>
      <c r="U11" s="143"/>
      <c r="V11" s="169"/>
      <c r="W11" s="171"/>
      <c r="X11" s="157"/>
      <c r="Z11" s="158"/>
      <c r="AA11" s="122"/>
      <c r="AB11" s="122"/>
      <c r="AC11" s="144"/>
    </row>
    <row r="12" spans="1:29" ht="16.5" customHeight="1" thickTop="1" thickBot="1" x14ac:dyDescent="0.3">
      <c r="A12" s="123" t="s">
        <v>48</v>
      </c>
      <c r="B12" s="58">
        <f>K4</f>
        <v>15</v>
      </c>
      <c r="C12" s="21">
        <f>J4</f>
        <v>5</v>
      </c>
      <c r="D12" s="22">
        <f>M4</f>
        <v>0</v>
      </c>
      <c r="E12" s="23">
        <f>L4</f>
        <v>0</v>
      </c>
      <c r="F12" s="24">
        <f>K8</f>
        <v>15</v>
      </c>
      <c r="G12" s="25">
        <f>J8</f>
        <v>4</v>
      </c>
      <c r="H12" s="26">
        <f>M8</f>
        <v>0</v>
      </c>
      <c r="I12" s="27">
        <f>L8</f>
        <v>0</v>
      </c>
      <c r="J12" s="159"/>
      <c r="K12" s="160"/>
      <c r="L12" s="160"/>
      <c r="M12" s="161"/>
      <c r="N12" s="60">
        <v>15</v>
      </c>
      <c r="O12" s="59"/>
      <c r="P12" s="88"/>
      <c r="Q12" s="72"/>
      <c r="R12" s="135">
        <f>P13+H13+D13</f>
        <v>6</v>
      </c>
      <c r="S12" s="137">
        <f t="shared" ref="S12" si="2">R12+R14</f>
        <v>6</v>
      </c>
      <c r="T12" s="140">
        <f>H12+F12+F13+D12+B12+B13+N12+N13+P12</f>
        <v>90</v>
      </c>
      <c r="U12" s="142">
        <f>I12+G12+G13+E12+C12+C13+O13+O12+Q12</f>
        <v>18</v>
      </c>
      <c r="V12" s="140">
        <f>T12+T14</f>
        <v>90</v>
      </c>
      <c r="W12" s="142">
        <f>U12+U14</f>
        <v>18</v>
      </c>
      <c r="X12" s="155" t="s">
        <v>88</v>
      </c>
      <c r="Z12" s="15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6</v>
      </c>
      <c r="AA12" s="12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122" t="e">
        <f t="shared" ref="AB12" si="3">Z12/AA12</f>
        <v>#DIV/0!</v>
      </c>
      <c r="AC12" s="144">
        <f t="shared" ref="AC12" si="4">V12/W12</f>
        <v>5</v>
      </c>
    </row>
    <row r="13" spans="1:29" ht="16.5" customHeight="1" thickBot="1" x14ac:dyDescent="0.3">
      <c r="A13" s="124"/>
      <c r="B13" s="28">
        <f>K5</f>
        <v>15</v>
      </c>
      <c r="C13" s="29">
        <f>J5</f>
        <v>3</v>
      </c>
      <c r="D13" s="145">
        <f>IF(AND(B12=0,B13=0),0,1)*0+IF(AND(B12&gt;C12,B13&gt;C13),1,0)*2+IF(AND(B12&lt;C12,B13&lt;C13),1,0)*IF(AND(B12=0,B13=0),0,1)+IF(D12&gt;E12,1,0)*2+IF(D12&lt;E12,1,0)*1</f>
        <v>2</v>
      </c>
      <c r="E13" s="146"/>
      <c r="F13" s="30">
        <f>K9</f>
        <v>15</v>
      </c>
      <c r="G13" s="31">
        <f>J9</f>
        <v>6</v>
      </c>
      <c r="H13" s="145">
        <f>IF(AND(F12=0,F13=0),0,1)*0+IF(AND(F12&gt;G12,F13&gt;G13),1,0)*2+IF(AND(F12&lt;G12,F13&lt;G13),1,0)*IF(AND(F12=0,F13=0),0,1)+IF(H12&gt;I12,1,0)*2+IF(H12&lt;I12,1,0)*1</f>
        <v>2</v>
      </c>
      <c r="I13" s="146"/>
      <c r="J13" s="162"/>
      <c r="K13" s="163"/>
      <c r="L13" s="163"/>
      <c r="M13" s="164"/>
      <c r="N13" s="61">
        <v>15</v>
      </c>
      <c r="O13" s="62"/>
      <c r="P13" s="145">
        <f>IF(AND(N12=0,N13=0),0,1)*0+IF(AND(N12&gt;O12,N13&gt;O13),1,0)*2+IF(AND(N12&lt;O12,N13&lt;O13),1,0)*IF(AND(N12=0,N13=0),0,1)+IF(P12&gt;Q12,1,0)*2+IF(P12&lt;Q12,1,0)*1</f>
        <v>2</v>
      </c>
      <c r="Q13" s="146"/>
      <c r="R13" s="136"/>
      <c r="S13" s="138"/>
      <c r="T13" s="141"/>
      <c r="U13" s="143"/>
      <c r="V13" s="168"/>
      <c r="W13" s="170"/>
      <c r="X13" s="156"/>
      <c r="Z13" s="158"/>
      <c r="AA13" s="122"/>
      <c r="AB13" s="122"/>
      <c r="AC13" s="144"/>
    </row>
    <row r="14" spans="1:29" ht="16.5" customHeight="1" thickTop="1" thickBot="1" x14ac:dyDescent="0.3">
      <c r="A14" s="124"/>
      <c r="B14" s="32">
        <f>K6</f>
        <v>0</v>
      </c>
      <c r="C14" s="33">
        <f>J6</f>
        <v>0</v>
      </c>
      <c r="D14" s="34">
        <f>M6</f>
        <v>0</v>
      </c>
      <c r="E14" s="23">
        <f>L6</f>
        <v>0</v>
      </c>
      <c r="F14" s="35">
        <f>K10</f>
        <v>0</v>
      </c>
      <c r="G14" s="36">
        <f>J10</f>
        <v>0</v>
      </c>
      <c r="H14" s="37">
        <f>M10</f>
        <v>0</v>
      </c>
      <c r="I14" s="27">
        <f>L10</f>
        <v>0</v>
      </c>
      <c r="J14" s="162"/>
      <c r="K14" s="163"/>
      <c r="L14" s="163"/>
      <c r="M14" s="164"/>
      <c r="N14" s="109"/>
      <c r="O14" s="110"/>
      <c r="P14" s="75"/>
      <c r="Q14" s="72"/>
      <c r="R14" s="135">
        <f>P15+H15+D15</f>
        <v>0</v>
      </c>
      <c r="S14" s="138"/>
      <c r="T14" s="140">
        <f>H14+F14+F15+D14+B14+B15+N14+N15+P14</f>
        <v>0</v>
      </c>
      <c r="U14" s="142">
        <f>I14+G14+G15+E14+C14+C15+O15+O14+Q14</f>
        <v>0</v>
      </c>
      <c r="V14" s="168"/>
      <c r="W14" s="170"/>
      <c r="X14" s="156"/>
      <c r="Z14" s="158"/>
      <c r="AA14" s="122"/>
      <c r="AB14" s="122"/>
      <c r="AC14" s="144"/>
    </row>
    <row r="15" spans="1:29" ht="16.5" customHeight="1" thickBot="1" x14ac:dyDescent="0.3">
      <c r="A15" s="125"/>
      <c r="B15" s="38">
        <f>K7</f>
        <v>0</v>
      </c>
      <c r="C15" s="39">
        <f>J7</f>
        <v>0</v>
      </c>
      <c r="D15" s="145">
        <f>IF(AND(B14=0,B15=0),0,1)*0+IF(AND(B14&gt;C14,B15&gt;C15),1,0)*2+IF(AND(B14&lt;C14,B15&lt;C15),1,0)*IF(AND(B14=0,B15=0),0,1)+IF(D14&gt;E14,1,0)*2+IF(D14&lt;E14,1,0)*1</f>
        <v>0</v>
      </c>
      <c r="E15" s="146"/>
      <c r="F15" s="77">
        <f>K11</f>
        <v>0</v>
      </c>
      <c r="G15" s="40">
        <f>J11</f>
        <v>0</v>
      </c>
      <c r="H15" s="145">
        <f>IF(AND(F14=0,F15=0),0,1)*0+IF(AND(F14&gt;G14,F15&gt;G15),1,0)*2+IF(AND(F14&lt;G14,F15&lt;G15),1,0)*IF(AND(F14=0,F15=0),0,1)+IF(H14&gt;I14,1,0)*2+IF(H14&lt;I14,1,0)*1</f>
        <v>0</v>
      </c>
      <c r="I15" s="146"/>
      <c r="J15" s="165"/>
      <c r="K15" s="166"/>
      <c r="L15" s="166"/>
      <c r="M15" s="167"/>
      <c r="N15" s="112"/>
      <c r="O15" s="113"/>
      <c r="P15" s="145">
        <f>IF(AND(N14=0,N15=0),0,1)*0+IF(AND(N14&gt;O14,N15&gt;O15),1,0)*2+IF(AND(N14&lt;O14,N15&lt;O15),1,0)*IF(AND(N14=0,N15=0),0,1)+IF(P14&gt;Q14,1,0)*2+IF(P14&lt;Q14,1,0)*1</f>
        <v>0</v>
      </c>
      <c r="Q15" s="146"/>
      <c r="R15" s="136"/>
      <c r="S15" s="139"/>
      <c r="T15" s="141"/>
      <c r="U15" s="143"/>
      <c r="V15" s="169"/>
      <c r="W15" s="171"/>
      <c r="X15" s="157"/>
      <c r="Z15" s="158"/>
      <c r="AA15" s="122"/>
      <c r="AB15" s="122"/>
      <c r="AC15" s="144"/>
    </row>
    <row r="16" spans="1:29" ht="16.5" customHeight="1" thickTop="1" thickBot="1" x14ac:dyDescent="0.3">
      <c r="A16" s="123" t="s">
        <v>15</v>
      </c>
      <c r="B16" s="58">
        <f>O4</f>
        <v>0</v>
      </c>
      <c r="C16" s="21">
        <f>N4</f>
        <v>15</v>
      </c>
      <c r="D16" s="22">
        <f>Q4</f>
        <v>0</v>
      </c>
      <c r="E16" s="23">
        <f>P4</f>
        <v>0</v>
      </c>
      <c r="F16" s="24">
        <f>O8</f>
        <v>0</v>
      </c>
      <c r="G16" s="25">
        <f>N8</f>
        <v>15</v>
      </c>
      <c r="H16" s="26">
        <f>Q8</f>
        <v>0</v>
      </c>
      <c r="I16" s="27">
        <f>P8</f>
        <v>0</v>
      </c>
      <c r="J16" s="60">
        <f>O12</f>
        <v>0</v>
      </c>
      <c r="K16" s="59">
        <f>N12</f>
        <v>15</v>
      </c>
      <c r="L16" s="9">
        <f>Q12</f>
        <v>0</v>
      </c>
      <c r="M16" s="72">
        <f>P12</f>
        <v>0</v>
      </c>
      <c r="N16" s="159"/>
      <c r="O16" s="160"/>
      <c r="P16" s="160"/>
      <c r="Q16" s="161"/>
      <c r="R16" s="135">
        <f>H17+D17+L17</f>
        <v>0</v>
      </c>
      <c r="S16" s="137">
        <f>R16+R18</f>
        <v>0</v>
      </c>
      <c r="T16" s="140">
        <f>J16+J17+L16+B16+B17+D16+F16+F17+H16</f>
        <v>0</v>
      </c>
      <c r="U16" s="142">
        <f>K17+K16+M16+C17+C16+E16+I16+G16+G17</f>
        <v>90</v>
      </c>
      <c r="V16" s="140">
        <f>T16+T18</f>
        <v>0</v>
      </c>
      <c r="W16" s="142">
        <f>U16+U18</f>
        <v>90</v>
      </c>
      <c r="X16" s="155" t="s">
        <v>91</v>
      </c>
      <c r="Z16" s="15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12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6</v>
      </c>
      <c r="AB16" s="122">
        <f t="shared" ref="AB16" si="5">Z16/AA16</f>
        <v>0</v>
      </c>
      <c r="AC16" s="144">
        <f t="shared" ref="AC16" si="6">V16/W16</f>
        <v>0</v>
      </c>
    </row>
    <row r="17" spans="1:29" ht="15.75" customHeight="1" thickBot="1" x14ac:dyDescent="0.3">
      <c r="A17" s="124"/>
      <c r="B17" s="28">
        <f>O5</f>
        <v>0</v>
      </c>
      <c r="C17" s="29">
        <f>N5</f>
        <v>15</v>
      </c>
      <c r="D17" s="145">
        <f>IF(AND(B16=0,B17=0),0,1)*0+IF(AND(B16&gt;C16,B17&gt;C17),1,0)*2+IF(AND(B16&lt;C16,B17&lt;C17),1,0)*IF(AND(B16=0,B17=0),0,1)+IF(D16&gt;E16,1,0)*2+IF(D16&lt;E16,1,0)*1</f>
        <v>0</v>
      </c>
      <c r="E17" s="146"/>
      <c r="F17" s="62">
        <f>O9</f>
        <v>0</v>
      </c>
      <c r="G17" s="31">
        <f>N9</f>
        <v>15</v>
      </c>
      <c r="H17" s="145">
        <f>IF(AND(F16=0,F17=0),0,1)*0+IF(AND(F16&gt;G16,F17&gt;G17),1,0)*2+IF(AND(F16&lt;G16,F17&lt;G17),1,0)*IF(AND(F16=0,F17=0),0,1)+IF(H16&gt;I16,1,0)*2+IF(H16&lt;I16,1,0)*1</f>
        <v>0</v>
      </c>
      <c r="I17" s="146"/>
      <c r="J17" s="61">
        <f>O13</f>
        <v>0</v>
      </c>
      <c r="K17" s="62">
        <f>N13</f>
        <v>15</v>
      </c>
      <c r="L17" s="145">
        <f>IF(AND(J16=0,J17=0),0,1)*0+IF(AND(J16&gt;K16,J17&gt;K17),1,0)*2+IF(AND(J16&lt;K16,J17&lt;K17),1,0)*IF(AND(J16=0,J17=0),0,1)+IF(L16&gt;M16,1,0)*2+IF(L16&lt;M16,1,0)*1</f>
        <v>0</v>
      </c>
      <c r="M17" s="146"/>
      <c r="N17" s="162"/>
      <c r="O17" s="163"/>
      <c r="P17" s="163"/>
      <c r="Q17" s="164"/>
      <c r="R17" s="136"/>
      <c r="S17" s="138"/>
      <c r="T17" s="141"/>
      <c r="U17" s="143"/>
      <c r="V17" s="168"/>
      <c r="W17" s="170"/>
      <c r="X17" s="156"/>
      <c r="Z17" s="158"/>
      <c r="AA17" s="122"/>
      <c r="AB17" s="122"/>
      <c r="AC17" s="144"/>
    </row>
    <row r="18" spans="1:29" ht="16.5" customHeight="1" thickTop="1" thickBot="1" x14ac:dyDescent="0.3">
      <c r="A18" s="124"/>
      <c r="B18" s="32">
        <f>O6</f>
        <v>0</v>
      </c>
      <c r="C18" s="33">
        <f>N6</f>
        <v>0</v>
      </c>
      <c r="D18" s="34">
        <f>Q6</f>
        <v>0</v>
      </c>
      <c r="E18" s="23">
        <f>P6</f>
        <v>0</v>
      </c>
      <c r="F18" s="35">
        <f>O10</f>
        <v>0</v>
      </c>
      <c r="G18" s="36">
        <f>N10</f>
        <v>0</v>
      </c>
      <c r="H18" s="37">
        <f>Q10</f>
        <v>0</v>
      </c>
      <c r="I18" s="27">
        <f>P10</f>
        <v>0</v>
      </c>
      <c r="J18" s="73">
        <f>O14</f>
        <v>0</v>
      </c>
      <c r="K18" s="74">
        <f>N14</f>
        <v>0</v>
      </c>
      <c r="L18" s="75">
        <f>Q14</f>
        <v>0</v>
      </c>
      <c r="M18" s="72">
        <f>P14</f>
        <v>0</v>
      </c>
      <c r="N18" s="162"/>
      <c r="O18" s="163"/>
      <c r="P18" s="163"/>
      <c r="Q18" s="164"/>
      <c r="R18" s="135">
        <f>H19+D19+L19</f>
        <v>0</v>
      </c>
      <c r="S18" s="138"/>
      <c r="T18" s="140">
        <f>J18+J19+L18+B18+B19+D18+F18+F19+H18</f>
        <v>0</v>
      </c>
      <c r="U18" s="142">
        <f>K19+K18+M18+C19+C18+E18+I18+G18+G19</f>
        <v>0</v>
      </c>
      <c r="V18" s="168"/>
      <c r="W18" s="170"/>
      <c r="X18" s="156"/>
      <c r="Z18" s="158"/>
      <c r="AA18" s="122"/>
      <c r="AB18" s="122"/>
      <c r="AC18" s="144"/>
    </row>
    <row r="19" spans="1:29" ht="15.75" customHeight="1" thickBot="1" x14ac:dyDescent="0.3">
      <c r="A19" s="172"/>
      <c r="B19" s="41">
        <f>O7</f>
        <v>0</v>
      </c>
      <c r="C19" s="42">
        <f>N7</f>
        <v>0</v>
      </c>
      <c r="D19" s="181">
        <f>IF(AND(B18=0,B19=0),0,1)*0+IF(AND(B18&gt;C18,B19&gt;C19),1,0)*2+IF(AND(B18&lt;C18,B19&lt;C19),1,0)*IF(AND(B18=0,B19=0),0,1)+IF(D18&gt;E18,1,0)*2+IF(D18&lt;E18,1,0)*1</f>
        <v>0</v>
      </c>
      <c r="E19" s="182"/>
      <c r="F19" s="43">
        <f>O11</f>
        <v>0</v>
      </c>
      <c r="G19" s="44">
        <f>N11</f>
        <v>0</v>
      </c>
      <c r="H19" s="181">
        <f>IF(AND(F18=0,F19=0),0,1)*0+IF(AND(F18&gt;G18,F19&gt;G19),1,0)*2+IF(AND(F18&lt;G18,F19&lt;G19),1,0)*IF(AND(F18=0,F19=0),0,1)+IF(H18&gt;I18,1,0)*2+IF(H18&lt;I18,1,0)*1</f>
        <v>0</v>
      </c>
      <c r="I19" s="182"/>
      <c r="J19" s="45">
        <f>O15</f>
        <v>0</v>
      </c>
      <c r="K19" s="43">
        <f>N15</f>
        <v>0</v>
      </c>
      <c r="L19" s="181">
        <f>IF(AND(J18=0,J19=0),0,1)*0+IF(AND(J18&gt;K18,J19&gt;K19),1,0)*2+IF(AND(J18&lt;K18,J19&lt;K19),1,0)*IF(AND(J18=0,J19=0),0,1)+IF(L18&gt;M18,1,0)*2+IF(L18&lt;M18,1,0)*1</f>
        <v>0</v>
      </c>
      <c r="M19" s="182"/>
      <c r="N19" s="173"/>
      <c r="O19" s="174"/>
      <c r="P19" s="174"/>
      <c r="Q19" s="175"/>
      <c r="R19" s="178"/>
      <c r="S19" s="176"/>
      <c r="T19" s="179"/>
      <c r="U19" s="180"/>
      <c r="V19" s="179"/>
      <c r="W19" s="180"/>
      <c r="X19" s="183"/>
      <c r="Z19" s="184"/>
      <c r="AA19" s="185"/>
      <c r="AB19" s="185"/>
      <c r="AC19" s="177"/>
    </row>
    <row r="20" spans="1:29" ht="15.75" thickTop="1" x14ac:dyDescent="0.25"/>
    <row r="22" spans="1:29" x14ac:dyDescent="0.25">
      <c r="A22" t="s">
        <v>5</v>
      </c>
    </row>
  </sheetData>
  <mergeCells count="96">
    <mergeCell ref="A1:X1"/>
    <mergeCell ref="B3:E3"/>
    <mergeCell ref="F3:I3"/>
    <mergeCell ref="J3:M3"/>
    <mergeCell ref="N3:Q3"/>
    <mergeCell ref="R3:S3"/>
    <mergeCell ref="T3:U3"/>
    <mergeCell ref="V3:W3"/>
    <mergeCell ref="H5:I5"/>
    <mergeCell ref="L5:M5"/>
    <mergeCell ref="P5:Q5"/>
    <mergeCell ref="V4:V7"/>
    <mergeCell ref="A4:A7"/>
    <mergeCell ref="B4:E7"/>
    <mergeCell ref="R4:R5"/>
    <mergeCell ref="S4:S7"/>
    <mergeCell ref="T4:T5"/>
    <mergeCell ref="L7:M7"/>
    <mergeCell ref="P7:Q7"/>
    <mergeCell ref="H7:I7"/>
    <mergeCell ref="W4:W7"/>
    <mergeCell ref="X4:X7"/>
    <mergeCell ref="R6:R7"/>
    <mergeCell ref="T6:T7"/>
    <mergeCell ref="U6:U7"/>
    <mergeCell ref="U4:U5"/>
    <mergeCell ref="A8:A11"/>
    <mergeCell ref="F8:I11"/>
    <mergeCell ref="R8:R9"/>
    <mergeCell ref="S8:S11"/>
    <mergeCell ref="T8:T9"/>
    <mergeCell ref="V8:V11"/>
    <mergeCell ref="W8:W11"/>
    <mergeCell ref="X8:X11"/>
    <mergeCell ref="D9:E9"/>
    <mergeCell ref="R10:R11"/>
    <mergeCell ref="T10:T11"/>
    <mergeCell ref="U10:U11"/>
    <mergeCell ref="D11:E11"/>
    <mergeCell ref="U8:U9"/>
    <mergeCell ref="L9:M9"/>
    <mergeCell ref="P9:Q9"/>
    <mergeCell ref="L11:M11"/>
    <mergeCell ref="P11:Q11"/>
    <mergeCell ref="A12:A15"/>
    <mergeCell ref="J12:M15"/>
    <mergeCell ref="R12:R13"/>
    <mergeCell ref="S12:S15"/>
    <mergeCell ref="T12:T13"/>
    <mergeCell ref="H15:I15"/>
    <mergeCell ref="V12:V15"/>
    <mergeCell ref="W12:W15"/>
    <mergeCell ref="X12:X15"/>
    <mergeCell ref="D13:E13"/>
    <mergeCell ref="H13:I13"/>
    <mergeCell ref="R14:R15"/>
    <mergeCell ref="T14:T15"/>
    <mergeCell ref="U14:U15"/>
    <mergeCell ref="D15:E15"/>
    <mergeCell ref="U12:U13"/>
    <mergeCell ref="P13:Q13"/>
    <mergeCell ref="P15:Q15"/>
    <mergeCell ref="A16:A19"/>
    <mergeCell ref="N16:Q19"/>
    <mergeCell ref="R16:R17"/>
    <mergeCell ref="S16:S19"/>
    <mergeCell ref="T16:T17"/>
    <mergeCell ref="H19:I19"/>
    <mergeCell ref="L19:M19"/>
    <mergeCell ref="V16:V19"/>
    <mergeCell ref="W16:W19"/>
    <mergeCell ref="X16:X19"/>
    <mergeCell ref="D17:E17"/>
    <mergeCell ref="H17:I17"/>
    <mergeCell ref="L17:M17"/>
    <mergeCell ref="R18:R19"/>
    <mergeCell ref="T18:T19"/>
    <mergeCell ref="U18:U19"/>
    <mergeCell ref="D19:E19"/>
    <mergeCell ref="U16:U17"/>
    <mergeCell ref="AC4:AC7"/>
    <mergeCell ref="AC8:AC11"/>
    <mergeCell ref="AC12:AC15"/>
    <mergeCell ref="AC16:AC19"/>
    <mergeCell ref="Z12:Z15"/>
    <mergeCell ref="AA12:AA15"/>
    <mergeCell ref="AB12:AB15"/>
    <mergeCell ref="Z16:Z19"/>
    <mergeCell ref="AA16:AA19"/>
    <mergeCell ref="AB16:AB19"/>
    <mergeCell ref="Z4:Z7"/>
    <mergeCell ref="AA4:AA7"/>
    <mergeCell ref="AB4:AB7"/>
    <mergeCell ref="Z8:Z11"/>
    <mergeCell ref="AA8:AA11"/>
    <mergeCell ref="AB8:AB11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workbookViewId="0">
      <selection activeCell="X22" sqref="X22"/>
    </sheetView>
  </sheetViews>
  <sheetFormatPr defaultRowHeight="15" x14ac:dyDescent="0.25"/>
  <cols>
    <col min="1" max="1" width="19.140625" customWidth="1"/>
    <col min="2" max="17" width="3.85546875" customWidth="1"/>
    <col min="18" max="19" width="4.28515625" customWidth="1"/>
    <col min="20" max="20" width="4.140625" customWidth="1"/>
    <col min="21" max="21" width="4.28515625" customWidth="1"/>
    <col min="22" max="23" width="4.5703125" customWidth="1"/>
    <col min="24" max="24" width="7.7109375" customWidth="1"/>
    <col min="25" max="25" width="23.140625" customWidth="1"/>
    <col min="26" max="26" width="8.85546875" customWidth="1"/>
    <col min="27" max="27" width="9.85546875" customWidth="1"/>
    <col min="28" max="28" width="9.28515625" customWidth="1"/>
    <col min="29" max="29" width="12.42578125" customWidth="1"/>
  </cols>
  <sheetData>
    <row r="1" spans="1:29" ht="35.25" customHeight="1" x14ac:dyDescent="0.25">
      <c r="A1" s="114" t="s">
        <v>49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</row>
    <row r="2" spans="1:29" ht="15.75" thickBot="1" x14ac:dyDescent="0.3"/>
    <row r="3" spans="1:29" ht="60.75" customHeight="1" thickTop="1" thickBot="1" x14ac:dyDescent="0.3">
      <c r="A3" s="1" t="s">
        <v>0</v>
      </c>
      <c r="B3" s="115">
        <v>1</v>
      </c>
      <c r="C3" s="116"/>
      <c r="D3" s="116"/>
      <c r="E3" s="117"/>
      <c r="F3" s="115">
        <v>2</v>
      </c>
      <c r="G3" s="116"/>
      <c r="H3" s="116"/>
      <c r="I3" s="117"/>
      <c r="J3" s="115">
        <v>3</v>
      </c>
      <c r="K3" s="116"/>
      <c r="L3" s="116"/>
      <c r="M3" s="117"/>
      <c r="N3" s="115">
        <v>4</v>
      </c>
      <c r="O3" s="116"/>
      <c r="P3" s="116"/>
      <c r="Q3" s="117"/>
      <c r="R3" s="118" t="s">
        <v>1</v>
      </c>
      <c r="S3" s="119"/>
      <c r="T3" s="120" t="s">
        <v>2</v>
      </c>
      <c r="U3" s="121"/>
      <c r="V3" s="120" t="s">
        <v>3</v>
      </c>
      <c r="W3" s="121"/>
      <c r="X3" s="2" t="s">
        <v>4</v>
      </c>
      <c r="Z3" s="54" t="s">
        <v>6</v>
      </c>
      <c r="AA3" s="55" t="s">
        <v>7</v>
      </c>
      <c r="AB3" s="55" t="s">
        <v>8</v>
      </c>
      <c r="AC3" s="57" t="s">
        <v>10</v>
      </c>
    </row>
    <row r="4" spans="1:29" ht="16.5" customHeight="1" thickTop="1" thickBot="1" x14ac:dyDescent="0.3">
      <c r="A4" s="123" t="s">
        <v>50</v>
      </c>
      <c r="B4" s="126"/>
      <c r="C4" s="127"/>
      <c r="D4" s="127"/>
      <c r="E4" s="128"/>
      <c r="F4" s="63">
        <v>15</v>
      </c>
      <c r="G4" s="64"/>
      <c r="H4" s="65"/>
      <c r="I4" s="80"/>
      <c r="J4" s="63">
        <v>17</v>
      </c>
      <c r="K4" s="66">
        <v>19</v>
      </c>
      <c r="L4" s="65"/>
      <c r="M4" s="81"/>
      <c r="N4" s="63">
        <v>4</v>
      </c>
      <c r="O4" s="66">
        <v>15</v>
      </c>
      <c r="P4" s="65"/>
      <c r="Q4" s="81"/>
      <c r="R4" s="135">
        <f>P5+L5+H5</f>
        <v>4</v>
      </c>
      <c r="S4" s="137">
        <f>R4+R6</f>
        <v>4</v>
      </c>
      <c r="T4" s="140">
        <f>J4+J5+L4+N4+N5+P4+H4+F4+F5</f>
        <v>66</v>
      </c>
      <c r="U4" s="142">
        <f>K5+K4+M4+O5+O4+Q4+I4+G4+G5</f>
        <v>64</v>
      </c>
      <c r="V4" s="149">
        <f>T4+T6</f>
        <v>66</v>
      </c>
      <c r="W4" s="152">
        <f>U4+U6</f>
        <v>64</v>
      </c>
      <c r="X4" s="155" t="s">
        <v>90</v>
      </c>
      <c r="Z4" s="15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2</v>
      </c>
      <c r="AA4" s="12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4</v>
      </c>
      <c r="AB4" s="122">
        <f>Z4/AA4</f>
        <v>0.5</v>
      </c>
      <c r="AC4" s="144">
        <f>V4/W4</f>
        <v>1.03125</v>
      </c>
    </row>
    <row r="5" spans="1:29" ht="15.75" customHeight="1" thickBot="1" x14ac:dyDescent="0.3">
      <c r="A5" s="124"/>
      <c r="B5" s="129"/>
      <c r="C5" s="130"/>
      <c r="D5" s="130"/>
      <c r="E5" s="131"/>
      <c r="F5" s="78">
        <v>15</v>
      </c>
      <c r="G5" s="79"/>
      <c r="H5" s="145">
        <f>IF(AND(F4=0,F5=0),0,1)*0+IF(AND(F4&gt;G4,F5&gt;G5),1,0)*2+IF(AND(F4&lt;G4,F5&lt;G5),1,0)*IF(AND(F4=0,F5=0),0,1)+IF(H4&gt;I4,1,0)*2+IF(H4&lt;I4,1,0)*1</f>
        <v>2</v>
      </c>
      <c r="I5" s="146"/>
      <c r="J5" s="78">
        <v>12</v>
      </c>
      <c r="K5" s="79">
        <v>15</v>
      </c>
      <c r="L5" s="145">
        <f>IF(AND(J4=0,J5=0),0,1)*0+IF(AND(J4&gt;K4,J5&gt;K5),1,0)*2+IF(AND(J4&lt;K4,J5&lt;K5),1,0)*IF(AND(J4=0,J5=0),0,1)+IF(L4&gt;M4,1,0)*2+IF(L4&lt;M4,1,0)*1</f>
        <v>1</v>
      </c>
      <c r="M5" s="146"/>
      <c r="N5" s="78">
        <v>3</v>
      </c>
      <c r="O5" s="79">
        <v>15</v>
      </c>
      <c r="P5" s="145">
        <f>IF(AND(N4=0,N5=0),0,1)*0+IF(AND(N4&gt;O4,N5&gt;O5),1,0)*2+IF(AND(N4&lt;O4,N5&lt;O5),1,0)*IF(AND(N4=0,N5=0),0,1)+IF(P4&gt;Q4,1,0)*2+IF(P4&lt;Q4,1,0)*1</f>
        <v>1</v>
      </c>
      <c r="Q5" s="146"/>
      <c r="R5" s="136"/>
      <c r="S5" s="138"/>
      <c r="T5" s="141"/>
      <c r="U5" s="143"/>
      <c r="V5" s="150"/>
      <c r="W5" s="153"/>
      <c r="X5" s="156"/>
      <c r="Z5" s="158"/>
      <c r="AA5" s="122"/>
      <c r="AB5" s="122"/>
      <c r="AC5" s="144"/>
    </row>
    <row r="6" spans="1:29" ht="16.5" customHeight="1" thickTop="1" thickBot="1" x14ac:dyDescent="0.3">
      <c r="A6" s="124"/>
      <c r="B6" s="129"/>
      <c r="C6" s="130"/>
      <c r="D6" s="130"/>
      <c r="E6" s="131"/>
      <c r="F6" s="93"/>
      <c r="G6" s="94"/>
      <c r="H6" s="95"/>
      <c r="I6" s="96"/>
      <c r="J6" s="93"/>
      <c r="K6" s="94"/>
      <c r="L6" s="95"/>
      <c r="M6" s="97"/>
      <c r="N6" s="93"/>
      <c r="O6" s="94"/>
      <c r="P6" s="84"/>
      <c r="Q6" s="81"/>
      <c r="R6" s="135">
        <f>P7+L7+H7</f>
        <v>0</v>
      </c>
      <c r="S6" s="138"/>
      <c r="T6" s="140">
        <f>J6+J7+L6+N6+N7+P6+H6+F6+F7</f>
        <v>0</v>
      </c>
      <c r="U6" s="142">
        <f>K7+K6+M6+O7+O6+Q6+I6+G6+G7</f>
        <v>0</v>
      </c>
      <c r="V6" s="150"/>
      <c r="W6" s="153"/>
      <c r="X6" s="156"/>
      <c r="Z6" s="158"/>
      <c r="AA6" s="122"/>
      <c r="AB6" s="122"/>
      <c r="AC6" s="144"/>
    </row>
    <row r="7" spans="1:29" ht="15.75" customHeight="1" thickBot="1" x14ac:dyDescent="0.3">
      <c r="A7" s="125"/>
      <c r="B7" s="132"/>
      <c r="C7" s="133"/>
      <c r="D7" s="133"/>
      <c r="E7" s="134"/>
      <c r="F7" s="96"/>
      <c r="G7" s="98"/>
      <c r="H7" s="186">
        <f>IF(AND(F6=0,F7=0),0,1)*0+IF(AND(F6&gt;G6,F7&gt;G7),1,0)*2+IF(AND(F6&lt;G6,F7&lt;G7),1,0)*IF(AND(F6=0,F7=0),0,1)+IF(H6&gt;I6,1,0)*2+IF(H6&lt;I6,1,0)*1</f>
        <v>0</v>
      </c>
      <c r="I7" s="186"/>
      <c r="J7" s="99"/>
      <c r="K7" s="98"/>
      <c r="L7" s="187">
        <f>IF(AND(J6=0,J7=0),0,1)*0+IF(AND(J6&gt;K6,J7&gt;K7),1,0)*2+IF(AND(J6&lt;K6,J7&lt;K7),1,0)*IF(AND(J6=0,J7=0),0,1)+IF(L6&gt;M6,1,0)*2+IF(L6&lt;M6,1,0)*1</f>
        <v>0</v>
      </c>
      <c r="M7" s="187"/>
      <c r="N7" s="100"/>
      <c r="O7" s="98"/>
      <c r="P7" s="147">
        <f>IF(AND(N6=0,N7=0),0,1)*0+IF(AND(N6&gt;O6,N7&gt;O7),1,0)*2+IF(AND(N6&lt;O6,N7&lt;O7),1,0)*IF(AND(N6=0,N7=0),0,1)+IF(P6&gt;Q6,1,0)*2+IF(P6&lt;Q6,1,0)*1</f>
        <v>0</v>
      </c>
      <c r="Q7" s="148"/>
      <c r="R7" s="136"/>
      <c r="S7" s="139"/>
      <c r="T7" s="141"/>
      <c r="U7" s="143"/>
      <c r="V7" s="151"/>
      <c r="W7" s="154"/>
      <c r="X7" s="157"/>
      <c r="Z7" s="158"/>
      <c r="AA7" s="122"/>
      <c r="AB7" s="122"/>
      <c r="AC7" s="144"/>
    </row>
    <row r="8" spans="1:29" ht="16.5" customHeight="1" thickTop="1" thickBot="1" x14ac:dyDescent="0.3">
      <c r="A8" s="123" t="s">
        <v>19</v>
      </c>
      <c r="B8" s="3">
        <f>G4</f>
        <v>0</v>
      </c>
      <c r="C8" s="4">
        <f>F4</f>
        <v>15</v>
      </c>
      <c r="D8" s="5">
        <f>I4</f>
        <v>0</v>
      </c>
      <c r="E8" s="6">
        <f>H4</f>
        <v>0</v>
      </c>
      <c r="F8" s="188"/>
      <c r="G8" s="188"/>
      <c r="H8" s="188"/>
      <c r="I8" s="188"/>
      <c r="J8" s="101"/>
      <c r="K8" s="102">
        <v>15</v>
      </c>
      <c r="L8" s="103"/>
      <c r="M8" s="104"/>
      <c r="N8" s="105"/>
      <c r="O8" s="106">
        <v>15</v>
      </c>
      <c r="P8" s="88"/>
      <c r="Q8" s="72"/>
      <c r="R8" s="135">
        <f>P9+L9+D9</f>
        <v>0</v>
      </c>
      <c r="S8" s="137">
        <f>R8+R10</f>
        <v>0</v>
      </c>
      <c r="T8" s="140">
        <f>J8+J9+L8+N8+N9+P8+D8+B8+B9</f>
        <v>0</v>
      </c>
      <c r="U8" s="142">
        <f>K9+K8+M8+O9+O8+Q8+E8+C8+C9</f>
        <v>90</v>
      </c>
      <c r="V8" s="140">
        <f>T8+T10</f>
        <v>0</v>
      </c>
      <c r="W8" s="142">
        <f>U8+U10</f>
        <v>90</v>
      </c>
      <c r="X8" s="155" t="s">
        <v>91</v>
      </c>
      <c r="Z8" s="15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12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6</v>
      </c>
      <c r="AB8" s="122">
        <f t="shared" ref="AB8" si="0">Z8/AA8</f>
        <v>0</v>
      </c>
      <c r="AC8" s="144">
        <f t="shared" ref="AC8" si="1">V8/W8</f>
        <v>0</v>
      </c>
    </row>
    <row r="9" spans="1:29" ht="15.75" customHeight="1" thickTop="1" thickBot="1" x14ac:dyDescent="0.3">
      <c r="A9" s="124"/>
      <c r="B9" s="11">
        <f>G5</f>
        <v>0</v>
      </c>
      <c r="C9" s="12">
        <f>F5</f>
        <v>15</v>
      </c>
      <c r="D9" s="145">
        <f>IF(AND(B8=0,B9=0),0,1)*0+IF(AND(B8&gt;C8,B9&gt;C9),1,0)*2+IF(AND(B8&lt;C8,B9&lt;C9),1,0)*IF(AND(B8=0,B9=0),0,1)+IF(D8&gt;E8,1,0)*2+IF(D8&lt;E8,1,0)*1</f>
        <v>0</v>
      </c>
      <c r="E9" s="146"/>
      <c r="F9" s="188"/>
      <c r="G9" s="188"/>
      <c r="H9" s="188"/>
      <c r="I9" s="188"/>
      <c r="J9" s="107"/>
      <c r="K9" s="108">
        <v>15</v>
      </c>
      <c r="L9" s="186">
        <f>IF(AND(J8=0,J9=0),0,1)*0+IF(AND(J8&gt;K8,J9&gt;K9),1,0)*2+IF(AND(J8&lt;K8,J9&lt;K9),1,0)*IF(AND(J8=0,J9=0),0,1)+IF(L8&gt;M8,1,0)*2+IF(L8&lt;M8,1,0)*1</f>
        <v>0</v>
      </c>
      <c r="M9" s="186"/>
      <c r="N9" s="107"/>
      <c r="O9" s="108">
        <v>15</v>
      </c>
      <c r="P9" s="145">
        <f>IF(AND(N8=0,N9=0),0,1)*0+IF(AND(N8&gt;O8,N9&gt;O9),1,0)*2+IF(AND(N8&lt;O8,N9&lt;O9),1,0)*IF(AND(N8=0,N9=0),0,1)+IF(P8&gt;Q8,1,0)*2+IF(P8&lt;Q8,1,0)*1</f>
        <v>0</v>
      </c>
      <c r="Q9" s="146"/>
      <c r="R9" s="136"/>
      <c r="S9" s="138"/>
      <c r="T9" s="141"/>
      <c r="U9" s="143"/>
      <c r="V9" s="168"/>
      <c r="W9" s="170"/>
      <c r="X9" s="156"/>
      <c r="Z9" s="158"/>
      <c r="AA9" s="122"/>
      <c r="AB9" s="122"/>
      <c r="AC9" s="144"/>
    </row>
    <row r="10" spans="1:29" ht="16.5" customHeight="1" thickTop="1" thickBot="1" x14ac:dyDescent="0.3">
      <c r="A10" s="124"/>
      <c r="B10" s="15">
        <f>G6</f>
        <v>0</v>
      </c>
      <c r="C10" s="16">
        <f>F6</f>
        <v>0</v>
      </c>
      <c r="D10" s="17">
        <f>I6</f>
        <v>0</v>
      </c>
      <c r="E10" s="18">
        <f>H6</f>
        <v>0</v>
      </c>
      <c r="F10" s="188"/>
      <c r="G10" s="188"/>
      <c r="H10" s="188"/>
      <c r="I10" s="188"/>
      <c r="J10" s="109"/>
      <c r="K10" s="110"/>
      <c r="L10" s="111"/>
      <c r="M10" s="104"/>
      <c r="N10" s="109"/>
      <c r="O10" s="110"/>
      <c r="P10" s="75"/>
      <c r="Q10" s="72"/>
      <c r="R10" s="135">
        <f>P11+L11+D11</f>
        <v>0</v>
      </c>
      <c r="S10" s="138"/>
      <c r="T10" s="140">
        <f>J10+J11+L10+N10+N11+P10+D10+B10+B11</f>
        <v>0</v>
      </c>
      <c r="U10" s="142">
        <f>K11+K10+M10+O11+O10+Q10+E10+C10+C11</f>
        <v>0</v>
      </c>
      <c r="V10" s="168"/>
      <c r="W10" s="170"/>
      <c r="X10" s="156"/>
      <c r="Z10" s="158"/>
      <c r="AA10" s="122"/>
      <c r="AB10" s="122"/>
      <c r="AC10" s="144"/>
    </row>
    <row r="11" spans="1:29" ht="15.75" customHeight="1" thickTop="1" thickBot="1" x14ac:dyDescent="0.3">
      <c r="A11" s="125"/>
      <c r="B11" s="19">
        <f>G7</f>
        <v>0</v>
      </c>
      <c r="C11" s="20">
        <f>F7</f>
        <v>0</v>
      </c>
      <c r="D11" s="145">
        <f>IF(AND(B10=0,B11=0),0,1)*0+IF(AND(B10&gt;C10,B11&gt;C11),1,0)*2+IF(AND(B10&lt;C10,B11&lt;C11),1,0)*IF(AND(B10=0,B11=0),0,1)+IF(D10&gt;E10,1,0)*2+IF(D10&lt;E10,1,0)*1</f>
        <v>0</v>
      </c>
      <c r="E11" s="146"/>
      <c r="F11" s="188"/>
      <c r="G11" s="188"/>
      <c r="H11" s="188"/>
      <c r="I11" s="188"/>
      <c r="J11" s="112"/>
      <c r="K11" s="113"/>
      <c r="L11" s="186">
        <f>IF(AND(J10=0,J11=0),0,1)*0+IF(AND(J10&gt;K10,J11&gt;K11),1,0)*2+IF(AND(J10&lt;K10,J11&lt;K11),1,0)*IF(AND(J10=0,J11=0),0,1)+IF(L10&gt;M10,1,0)*2+IF(L10&lt;M10,1,0)*1</f>
        <v>0</v>
      </c>
      <c r="M11" s="186"/>
      <c r="N11" s="112"/>
      <c r="O11" s="113"/>
      <c r="P11" s="147">
        <f>IF(AND(N10=0,N11=0),0,1)*0+IF(AND(N10&gt;O10,N11&gt;O11),1,0)*2+IF(AND(N10&lt;O10,N11&lt;O11),1,0)*IF(AND(N10=0,N11=0),0,1)+IF(P10&gt;Q10,1,0)*2+IF(P10&lt;Q10,1,0)*1</f>
        <v>0</v>
      </c>
      <c r="Q11" s="148"/>
      <c r="R11" s="136"/>
      <c r="S11" s="139"/>
      <c r="T11" s="141"/>
      <c r="U11" s="143"/>
      <c r="V11" s="169"/>
      <c r="W11" s="171"/>
      <c r="X11" s="157"/>
      <c r="Z11" s="158"/>
      <c r="AA11" s="122"/>
      <c r="AB11" s="122"/>
      <c r="AC11" s="144"/>
    </row>
    <row r="12" spans="1:29" ht="16.5" customHeight="1" thickTop="1" thickBot="1" x14ac:dyDescent="0.3">
      <c r="A12" s="123" t="s">
        <v>51</v>
      </c>
      <c r="B12" s="58">
        <f>K4</f>
        <v>19</v>
      </c>
      <c r="C12" s="21">
        <f>J4</f>
        <v>17</v>
      </c>
      <c r="D12" s="22">
        <f>M4</f>
        <v>0</v>
      </c>
      <c r="E12" s="23">
        <f>L4</f>
        <v>0</v>
      </c>
      <c r="F12" s="24">
        <f>K8</f>
        <v>15</v>
      </c>
      <c r="G12" s="25">
        <f>J8</f>
        <v>0</v>
      </c>
      <c r="H12" s="26">
        <f>M8</f>
        <v>0</v>
      </c>
      <c r="I12" s="27">
        <f>L8</f>
        <v>0</v>
      </c>
      <c r="J12" s="159"/>
      <c r="K12" s="160"/>
      <c r="L12" s="160"/>
      <c r="M12" s="161"/>
      <c r="N12" s="60">
        <v>3</v>
      </c>
      <c r="O12" s="59">
        <v>15</v>
      </c>
      <c r="P12" s="88"/>
      <c r="Q12" s="72"/>
      <c r="R12" s="135">
        <f>P13+H13+D13</f>
        <v>5</v>
      </c>
      <c r="S12" s="137">
        <f t="shared" ref="S12" si="2">R12+R14</f>
        <v>5</v>
      </c>
      <c r="T12" s="140">
        <f>H12+F12+F13+D12+B12+B13+N12+N13+P12</f>
        <v>71</v>
      </c>
      <c r="U12" s="142">
        <f>I12+G12+G13+E12+C12+C13+O13+O12+Q12</f>
        <v>59</v>
      </c>
      <c r="V12" s="140">
        <f>T12+T14</f>
        <v>71</v>
      </c>
      <c r="W12" s="142">
        <f>U12+U14</f>
        <v>59</v>
      </c>
      <c r="X12" s="155" t="s">
        <v>89</v>
      </c>
      <c r="Z12" s="15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4</v>
      </c>
      <c r="AA12" s="12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2</v>
      </c>
      <c r="AB12" s="122">
        <f t="shared" ref="AB12" si="3">Z12/AA12</f>
        <v>2</v>
      </c>
      <c r="AC12" s="144">
        <f t="shared" ref="AC12" si="4">V12/W12</f>
        <v>1.2033898305084745</v>
      </c>
    </row>
    <row r="13" spans="1:29" ht="15.75" customHeight="1" thickBot="1" x14ac:dyDescent="0.3">
      <c r="A13" s="124"/>
      <c r="B13" s="28">
        <f>K5</f>
        <v>15</v>
      </c>
      <c r="C13" s="29">
        <f>J5</f>
        <v>12</v>
      </c>
      <c r="D13" s="145">
        <f>IF(AND(B12=0,B13=0),0,1)*0+IF(AND(B12&gt;C12,B13&gt;C13),1,0)*2+IF(AND(B12&lt;C12,B13&lt;C13),1,0)*IF(AND(B12=0,B13=0),0,1)+IF(D12&gt;E12,1,0)*2+IF(D12&lt;E12,1,0)*1</f>
        <v>2</v>
      </c>
      <c r="E13" s="146"/>
      <c r="F13" s="30">
        <f>K9</f>
        <v>15</v>
      </c>
      <c r="G13" s="31">
        <f>J9</f>
        <v>0</v>
      </c>
      <c r="H13" s="145">
        <f>IF(AND(F12=0,F13=0),0,1)*0+IF(AND(F12&gt;G12,F13&gt;G13),1,0)*2+IF(AND(F12&lt;G12,F13&lt;G13),1,0)*IF(AND(F12=0,F13=0),0,1)+IF(H12&gt;I12,1,0)*2+IF(H12&lt;I12,1,0)*1</f>
        <v>2</v>
      </c>
      <c r="I13" s="146"/>
      <c r="J13" s="162"/>
      <c r="K13" s="163"/>
      <c r="L13" s="163"/>
      <c r="M13" s="164"/>
      <c r="N13" s="61">
        <v>4</v>
      </c>
      <c r="O13" s="62">
        <v>15</v>
      </c>
      <c r="P13" s="145">
        <f>IF(AND(N12=0,N13=0),0,1)*0+IF(AND(N12&gt;O12,N13&gt;O13),1,0)*2+IF(AND(N12&lt;O12,N13&lt;O13),1,0)*IF(AND(N12=0,N13=0),0,1)+IF(P12&gt;Q12,1,0)*2+IF(P12&lt;Q12,1,0)*1</f>
        <v>1</v>
      </c>
      <c r="Q13" s="146"/>
      <c r="R13" s="136"/>
      <c r="S13" s="138"/>
      <c r="T13" s="141"/>
      <c r="U13" s="143"/>
      <c r="V13" s="168"/>
      <c r="W13" s="170"/>
      <c r="X13" s="156"/>
      <c r="Z13" s="158"/>
      <c r="AA13" s="122"/>
      <c r="AB13" s="122"/>
      <c r="AC13" s="144"/>
    </row>
    <row r="14" spans="1:29" ht="16.5" customHeight="1" thickTop="1" thickBot="1" x14ac:dyDescent="0.3">
      <c r="A14" s="124"/>
      <c r="B14" s="32">
        <f>K6</f>
        <v>0</v>
      </c>
      <c r="C14" s="33">
        <f>J6</f>
        <v>0</v>
      </c>
      <c r="D14" s="34">
        <f>M6</f>
        <v>0</v>
      </c>
      <c r="E14" s="23">
        <f>L6</f>
        <v>0</v>
      </c>
      <c r="F14" s="35">
        <f>K10</f>
        <v>0</v>
      </c>
      <c r="G14" s="36">
        <f>J10</f>
        <v>0</v>
      </c>
      <c r="H14" s="37">
        <f>M10</f>
        <v>0</v>
      </c>
      <c r="I14" s="27">
        <f>L10</f>
        <v>0</v>
      </c>
      <c r="J14" s="162"/>
      <c r="K14" s="163"/>
      <c r="L14" s="163"/>
      <c r="M14" s="164"/>
      <c r="N14" s="109"/>
      <c r="O14" s="110"/>
      <c r="P14" s="75"/>
      <c r="Q14" s="72"/>
      <c r="R14" s="135">
        <f>P15+H15+D15</f>
        <v>0</v>
      </c>
      <c r="S14" s="138"/>
      <c r="T14" s="140">
        <f>H14+F14+F15+D14+B14+B15+N14+N15+P14</f>
        <v>0</v>
      </c>
      <c r="U14" s="142">
        <f>I14+G14+G15+E14+C14+C15+O15+O14+Q14</f>
        <v>0</v>
      </c>
      <c r="V14" s="168"/>
      <c r="W14" s="170"/>
      <c r="X14" s="156"/>
      <c r="Z14" s="158"/>
      <c r="AA14" s="122"/>
      <c r="AB14" s="122"/>
      <c r="AC14" s="144"/>
    </row>
    <row r="15" spans="1:29" ht="15.75" customHeight="1" thickBot="1" x14ac:dyDescent="0.3">
      <c r="A15" s="125"/>
      <c r="B15" s="38">
        <f>K7</f>
        <v>0</v>
      </c>
      <c r="C15" s="39">
        <f>J7</f>
        <v>0</v>
      </c>
      <c r="D15" s="145">
        <f>IF(AND(B14=0,B15=0),0,1)*0+IF(AND(B14&gt;C14,B15&gt;C15),1,0)*2+IF(AND(B14&lt;C14,B15&lt;C15),1,0)*IF(AND(B14=0,B15=0),0,1)+IF(D14&gt;E14,1,0)*2+IF(D14&lt;E14,1,0)*1</f>
        <v>0</v>
      </c>
      <c r="E15" s="146"/>
      <c r="F15" s="77">
        <f>K11</f>
        <v>0</v>
      </c>
      <c r="G15" s="40">
        <f>J11</f>
        <v>0</v>
      </c>
      <c r="H15" s="145">
        <f>IF(AND(F14=0,F15=0),0,1)*0+IF(AND(F14&gt;G14,F15&gt;G15),1,0)*2+IF(AND(F14&lt;G14,F15&lt;G15),1,0)*IF(AND(F14=0,F15=0),0,1)+IF(H14&gt;I14,1,0)*2+IF(H14&lt;I14,1,0)*1</f>
        <v>0</v>
      </c>
      <c r="I15" s="146"/>
      <c r="J15" s="165"/>
      <c r="K15" s="166"/>
      <c r="L15" s="166"/>
      <c r="M15" s="167"/>
      <c r="N15" s="112"/>
      <c r="O15" s="113"/>
      <c r="P15" s="145">
        <f>IF(AND(N14=0,N15=0),0,1)*0+IF(AND(N14&gt;O14,N15&gt;O15),1,0)*2+IF(AND(N14&lt;O14,N15&lt;O15),1,0)*IF(AND(N14=0,N15=0),0,1)+IF(P14&gt;Q14,1,0)*2+IF(P14&lt;Q14,1,0)*1</f>
        <v>0</v>
      </c>
      <c r="Q15" s="146"/>
      <c r="R15" s="136"/>
      <c r="S15" s="139"/>
      <c r="T15" s="141"/>
      <c r="U15" s="143"/>
      <c r="V15" s="169"/>
      <c r="W15" s="171"/>
      <c r="X15" s="157"/>
      <c r="Z15" s="158"/>
      <c r="AA15" s="122"/>
      <c r="AB15" s="122"/>
      <c r="AC15" s="144"/>
    </row>
    <row r="16" spans="1:29" ht="16.5" customHeight="1" thickTop="1" thickBot="1" x14ac:dyDescent="0.3">
      <c r="A16" s="123" t="s">
        <v>52</v>
      </c>
      <c r="B16" s="58">
        <f>O4</f>
        <v>15</v>
      </c>
      <c r="C16" s="21">
        <f>N4</f>
        <v>4</v>
      </c>
      <c r="D16" s="22">
        <f>Q4</f>
        <v>0</v>
      </c>
      <c r="E16" s="23">
        <f>P4</f>
        <v>0</v>
      </c>
      <c r="F16" s="24">
        <f>O8</f>
        <v>15</v>
      </c>
      <c r="G16" s="25">
        <f>N8</f>
        <v>0</v>
      </c>
      <c r="H16" s="26">
        <f>Q8</f>
        <v>0</v>
      </c>
      <c r="I16" s="27">
        <f>P8</f>
        <v>0</v>
      </c>
      <c r="J16" s="60">
        <f>O12</f>
        <v>15</v>
      </c>
      <c r="K16" s="59">
        <f>N12</f>
        <v>3</v>
      </c>
      <c r="L16" s="9">
        <f>Q12</f>
        <v>0</v>
      </c>
      <c r="M16" s="72">
        <f>P12</f>
        <v>0</v>
      </c>
      <c r="N16" s="159"/>
      <c r="O16" s="160"/>
      <c r="P16" s="160"/>
      <c r="Q16" s="161"/>
      <c r="R16" s="135">
        <f>H17+D17+L17</f>
        <v>6</v>
      </c>
      <c r="S16" s="137">
        <f>R16+R18</f>
        <v>6</v>
      </c>
      <c r="T16" s="140">
        <f>J16+J17+L16+B16+B17+D16+F16+F17+H16</f>
        <v>90</v>
      </c>
      <c r="U16" s="142">
        <f>K17+K16+M16+C17+C16+E16+I16+G16+G17</f>
        <v>14</v>
      </c>
      <c r="V16" s="140">
        <f>T16+T18</f>
        <v>90</v>
      </c>
      <c r="W16" s="142">
        <f>U16+U18</f>
        <v>14</v>
      </c>
      <c r="X16" s="155" t="s">
        <v>88</v>
      </c>
      <c r="Z16" s="15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6</v>
      </c>
      <c r="AA16" s="12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0</v>
      </c>
      <c r="AB16" s="122" t="e">
        <f t="shared" ref="AB16" si="5">Z16/AA16</f>
        <v>#DIV/0!</v>
      </c>
      <c r="AC16" s="144">
        <f t="shared" ref="AC16" si="6">V16/W16</f>
        <v>6.4285714285714288</v>
      </c>
    </row>
    <row r="17" spans="1:29" ht="15.75" customHeight="1" thickBot="1" x14ac:dyDescent="0.3">
      <c r="A17" s="124"/>
      <c r="B17" s="28">
        <f>O5</f>
        <v>15</v>
      </c>
      <c r="C17" s="29">
        <f>N5</f>
        <v>3</v>
      </c>
      <c r="D17" s="145">
        <f>IF(AND(B16=0,B17=0),0,1)*0+IF(AND(B16&gt;C16,B17&gt;C17),1,0)*2+IF(AND(B16&lt;C16,B17&lt;C17),1,0)*IF(AND(B16=0,B17=0),0,1)+IF(D16&gt;E16,1,0)*2+IF(D16&lt;E16,1,0)*1</f>
        <v>2</v>
      </c>
      <c r="E17" s="146"/>
      <c r="F17" s="62">
        <f>O9</f>
        <v>15</v>
      </c>
      <c r="G17" s="31">
        <f>N9</f>
        <v>0</v>
      </c>
      <c r="H17" s="145">
        <f>IF(AND(F16=0,F17=0),0,1)*0+IF(AND(F16&gt;G16,F17&gt;G17),1,0)*2+IF(AND(F16&lt;G16,F17&lt;G17),1,0)*IF(AND(F16=0,F17=0),0,1)+IF(H16&gt;I16,1,0)*2+IF(H16&lt;I16,1,0)*1</f>
        <v>2</v>
      </c>
      <c r="I17" s="146"/>
      <c r="J17" s="61">
        <f>O13</f>
        <v>15</v>
      </c>
      <c r="K17" s="62">
        <f>N13</f>
        <v>4</v>
      </c>
      <c r="L17" s="145">
        <f>IF(AND(J16=0,J17=0),0,1)*0+IF(AND(J16&gt;K16,J17&gt;K17),1,0)*2+IF(AND(J16&lt;K16,J17&lt;K17),1,0)*IF(AND(J16=0,J17=0),0,1)+IF(L16&gt;M16,1,0)*2+IF(L16&lt;M16,1,0)*1</f>
        <v>2</v>
      </c>
      <c r="M17" s="146"/>
      <c r="N17" s="162"/>
      <c r="O17" s="163"/>
      <c r="P17" s="163"/>
      <c r="Q17" s="164"/>
      <c r="R17" s="136"/>
      <c r="S17" s="138"/>
      <c r="T17" s="141"/>
      <c r="U17" s="143"/>
      <c r="V17" s="168"/>
      <c r="W17" s="170"/>
      <c r="X17" s="156"/>
      <c r="Z17" s="158"/>
      <c r="AA17" s="122"/>
      <c r="AB17" s="122"/>
      <c r="AC17" s="144"/>
    </row>
    <row r="18" spans="1:29" ht="16.5" customHeight="1" thickTop="1" thickBot="1" x14ac:dyDescent="0.3">
      <c r="A18" s="124"/>
      <c r="B18" s="32">
        <f>O6</f>
        <v>0</v>
      </c>
      <c r="C18" s="33">
        <f>N6</f>
        <v>0</v>
      </c>
      <c r="D18" s="34">
        <f>Q6</f>
        <v>0</v>
      </c>
      <c r="E18" s="23">
        <f>P6</f>
        <v>0</v>
      </c>
      <c r="F18" s="35">
        <f>O10</f>
        <v>0</v>
      </c>
      <c r="G18" s="36">
        <f>N10</f>
        <v>0</v>
      </c>
      <c r="H18" s="37">
        <f>Q10</f>
        <v>0</v>
      </c>
      <c r="I18" s="27">
        <f>P10</f>
        <v>0</v>
      </c>
      <c r="J18" s="73">
        <f>O14</f>
        <v>0</v>
      </c>
      <c r="K18" s="74">
        <f>N14</f>
        <v>0</v>
      </c>
      <c r="L18" s="75">
        <f>Q14</f>
        <v>0</v>
      </c>
      <c r="M18" s="72">
        <f>P14</f>
        <v>0</v>
      </c>
      <c r="N18" s="162"/>
      <c r="O18" s="163"/>
      <c r="P18" s="163"/>
      <c r="Q18" s="164"/>
      <c r="R18" s="135">
        <f>H19+D19+L19</f>
        <v>0</v>
      </c>
      <c r="S18" s="138"/>
      <c r="T18" s="140">
        <f>J18+J19+L18+B18+B19+D18+F18+F19+H18</f>
        <v>0</v>
      </c>
      <c r="U18" s="142">
        <f>K19+K18+M18+C19+C18+E18+I18+G18+G19</f>
        <v>0</v>
      </c>
      <c r="V18" s="168"/>
      <c r="W18" s="170"/>
      <c r="X18" s="156"/>
      <c r="Z18" s="158"/>
      <c r="AA18" s="122"/>
      <c r="AB18" s="122"/>
      <c r="AC18" s="144"/>
    </row>
    <row r="19" spans="1:29" ht="15.75" customHeight="1" thickBot="1" x14ac:dyDescent="0.3">
      <c r="A19" s="172"/>
      <c r="B19" s="41">
        <f>O7</f>
        <v>0</v>
      </c>
      <c r="C19" s="42">
        <f>N7</f>
        <v>0</v>
      </c>
      <c r="D19" s="181">
        <f>IF(AND(B18=0,B19=0),0,1)*0+IF(AND(B18&gt;C18,B19&gt;C19),1,0)*2+IF(AND(B18&lt;C18,B19&lt;C19),1,0)*IF(AND(B18=0,B19=0),0,1)+IF(D18&gt;E18,1,0)*2+IF(D18&lt;E18,1,0)*1</f>
        <v>0</v>
      </c>
      <c r="E19" s="182"/>
      <c r="F19" s="43">
        <f>O11</f>
        <v>0</v>
      </c>
      <c r="G19" s="44">
        <f>N11</f>
        <v>0</v>
      </c>
      <c r="H19" s="181">
        <f>IF(AND(F18=0,F19=0),0,1)*0+IF(AND(F18&gt;G18,F19&gt;G19),1,0)*2+IF(AND(F18&lt;G18,F19&lt;G19),1,0)*IF(AND(F18=0,F19=0),0,1)+IF(H18&gt;I18,1,0)*2+IF(H18&lt;I18,1,0)*1</f>
        <v>0</v>
      </c>
      <c r="I19" s="182"/>
      <c r="J19" s="45">
        <f>O15</f>
        <v>0</v>
      </c>
      <c r="K19" s="43">
        <f>N15</f>
        <v>0</v>
      </c>
      <c r="L19" s="181">
        <f>IF(AND(J18=0,J19=0),0,1)*0+IF(AND(J18&gt;K18,J19&gt;K19),1,0)*2+IF(AND(J18&lt;K18,J19&lt;K19),1,0)*IF(AND(J18=0,J19=0),0,1)+IF(L18&gt;M18,1,0)*2+IF(L18&lt;M18,1,0)*1</f>
        <v>0</v>
      </c>
      <c r="M19" s="182"/>
      <c r="N19" s="173"/>
      <c r="O19" s="174"/>
      <c r="P19" s="174"/>
      <c r="Q19" s="175"/>
      <c r="R19" s="178"/>
      <c r="S19" s="176"/>
      <c r="T19" s="179"/>
      <c r="U19" s="180"/>
      <c r="V19" s="179"/>
      <c r="W19" s="180"/>
      <c r="X19" s="183"/>
      <c r="Z19" s="184"/>
      <c r="AA19" s="185"/>
      <c r="AB19" s="185"/>
      <c r="AC19" s="177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AA12:AA15"/>
    <mergeCell ref="AB12:AB15"/>
    <mergeCell ref="D13:E13"/>
    <mergeCell ref="H13:I13"/>
    <mergeCell ref="A16:A19"/>
    <mergeCell ref="N16:Q19"/>
    <mergeCell ref="W16:W19"/>
    <mergeCell ref="D19:E19"/>
    <mergeCell ref="H19:I19"/>
    <mergeCell ref="L19:M19"/>
    <mergeCell ref="Z16:Z19"/>
    <mergeCell ref="AA16:AA19"/>
    <mergeCell ref="AB16:AB19"/>
    <mergeCell ref="D17:E17"/>
    <mergeCell ref="H17:I17"/>
    <mergeCell ref="L17:M17"/>
    <mergeCell ref="A12:A15"/>
    <mergeCell ref="J12:M15"/>
    <mergeCell ref="W12:W15"/>
    <mergeCell ref="D15:E15"/>
    <mergeCell ref="H15:I15"/>
    <mergeCell ref="P13:Q13"/>
    <mergeCell ref="R12:R13"/>
    <mergeCell ref="S12:S15"/>
    <mergeCell ref="T12:T13"/>
    <mergeCell ref="U12:U13"/>
    <mergeCell ref="V12:V15"/>
    <mergeCell ref="P15:Q15"/>
    <mergeCell ref="Z4:Z7"/>
    <mergeCell ref="AA4:AA7"/>
    <mergeCell ref="AB4:AB7"/>
    <mergeCell ref="A8:A11"/>
    <mergeCell ref="F8:I11"/>
    <mergeCell ref="W8:W11"/>
    <mergeCell ref="D11:E11"/>
    <mergeCell ref="L9:M9"/>
    <mergeCell ref="P9:Q9"/>
    <mergeCell ref="Z8:Z11"/>
    <mergeCell ref="AA8:AA11"/>
    <mergeCell ref="AB8:AB11"/>
    <mergeCell ref="D9:E9"/>
    <mergeCell ref="L11:M11"/>
    <mergeCell ref="P11:Q11"/>
    <mergeCell ref="A1:X1"/>
    <mergeCell ref="R3:S3"/>
    <mergeCell ref="T3:U3"/>
    <mergeCell ref="A4:A7"/>
    <mergeCell ref="B4:E7"/>
    <mergeCell ref="W4:W7"/>
    <mergeCell ref="H5:I5"/>
    <mergeCell ref="L5:M5"/>
    <mergeCell ref="P5:Q5"/>
    <mergeCell ref="H7:I7"/>
    <mergeCell ref="L7:M7"/>
    <mergeCell ref="P7:Q7"/>
    <mergeCell ref="R4:R5"/>
    <mergeCell ref="S4:S7"/>
    <mergeCell ref="T4:T5"/>
    <mergeCell ref="U4:U5"/>
    <mergeCell ref="B3:E3"/>
    <mergeCell ref="F3:I3"/>
    <mergeCell ref="J3:M3"/>
    <mergeCell ref="N3:Q3"/>
    <mergeCell ref="V3:W3"/>
    <mergeCell ref="AC4:AC7"/>
    <mergeCell ref="R6:R7"/>
    <mergeCell ref="T6:T7"/>
    <mergeCell ref="U6:U7"/>
    <mergeCell ref="R8:R9"/>
    <mergeCell ref="S8:S11"/>
    <mergeCell ref="T8:T9"/>
    <mergeCell ref="U8:U9"/>
    <mergeCell ref="V8:V11"/>
    <mergeCell ref="X8:X11"/>
    <mergeCell ref="AC8:AC11"/>
    <mergeCell ref="R10:R11"/>
    <mergeCell ref="T10:T11"/>
    <mergeCell ref="U10:U11"/>
    <mergeCell ref="V4:V7"/>
    <mergeCell ref="X4:X7"/>
    <mergeCell ref="AC12:AC15"/>
    <mergeCell ref="R14:R15"/>
    <mergeCell ref="T14:T15"/>
    <mergeCell ref="U14:U15"/>
    <mergeCell ref="R16:R17"/>
    <mergeCell ref="S16:S19"/>
    <mergeCell ref="T16:T17"/>
    <mergeCell ref="U16:U17"/>
    <mergeCell ref="V16:V19"/>
    <mergeCell ref="X16:X19"/>
    <mergeCell ref="AC16:AC19"/>
    <mergeCell ref="R18:R19"/>
    <mergeCell ref="T18:T19"/>
    <mergeCell ref="U18:U19"/>
    <mergeCell ref="X12:X15"/>
    <mergeCell ref="Z12:Z1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workbookViewId="0">
      <selection activeCell="L23" sqref="L23"/>
    </sheetView>
  </sheetViews>
  <sheetFormatPr defaultRowHeight="15" x14ac:dyDescent="0.25"/>
  <cols>
    <col min="1" max="1" width="19.28515625" customWidth="1"/>
    <col min="2" max="18" width="3.85546875" customWidth="1"/>
    <col min="19" max="19" width="4.5703125" customWidth="1"/>
    <col min="20" max="20" width="4.28515625" customWidth="1"/>
    <col min="21" max="21" width="4.140625" customWidth="1"/>
    <col min="22" max="22" width="4.5703125" customWidth="1"/>
    <col min="23" max="23" width="4.42578125" customWidth="1"/>
    <col min="24" max="24" width="7.5703125" customWidth="1"/>
    <col min="25" max="25" width="17.28515625" customWidth="1"/>
    <col min="26" max="26" width="9.28515625" customWidth="1"/>
    <col min="27" max="27" width="9.85546875" customWidth="1"/>
    <col min="28" max="28" width="9" customWidth="1"/>
    <col min="29" max="29" width="11.140625" customWidth="1"/>
  </cols>
  <sheetData>
    <row r="1" spans="1:29" ht="40.5" customHeight="1" x14ac:dyDescent="0.25">
      <c r="A1" s="114" t="s">
        <v>53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</row>
    <row r="2" spans="1:29" ht="15.75" thickBot="1" x14ac:dyDescent="0.3"/>
    <row r="3" spans="1:29" ht="64.5" customHeight="1" thickTop="1" thickBot="1" x14ac:dyDescent="0.3">
      <c r="A3" s="1" t="s">
        <v>0</v>
      </c>
      <c r="B3" s="115">
        <v>1</v>
      </c>
      <c r="C3" s="116"/>
      <c r="D3" s="116"/>
      <c r="E3" s="117"/>
      <c r="F3" s="115">
        <v>2</v>
      </c>
      <c r="G3" s="116"/>
      <c r="H3" s="116"/>
      <c r="I3" s="117"/>
      <c r="J3" s="115">
        <v>3</v>
      </c>
      <c r="K3" s="116"/>
      <c r="L3" s="116"/>
      <c r="M3" s="117"/>
      <c r="N3" s="115">
        <v>4</v>
      </c>
      <c r="O3" s="116"/>
      <c r="P3" s="116"/>
      <c r="Q3" s="117"/>
      <c r="R3" s="118" t="s">
        <v>1</v>
      </c>
      <c r="S3" s="119"/>
      <c r="T3" s="120" t="s">
        <v>2</v>
      </c>
      <c r="U3" s="121"/>
      <c r="V3" s="120" t="s">
        <v>3</v>
      </c>
      <c r="W3" s="121"/>
      <c r="X3" s="2" t="s">
        <v>4</v>
      </c>
      <c r="Z3" s="54" t="s">
        <v>6</v>
      </c>
      <c r="AA3" s="55" t="s">
        <v>7</v>
      </c>
      <c r="AB3" s="55" t="s">
        <v>8</v>
      </c>
      <c r="AC3" s="57" t="s">
        <v>10</v>
      </c>
    </row>
    <row r="4" spans="1:29" ht="16.5" customHeight="1" thickTop="1" thickBot="1" x14ac:dyDescent="0.3">
      <c r="A4" s="123" t="s">
        <v>54</v>
      </c>
      <c r="B4" s="126"/>
      <c r="C4" s="127"/>
      <c r="D4" s="127"/>
      <c r="E4" s="128"/>
      <c r="F4" s="63">
        <v>7</v>
      </c>
      <c r="G4" s="64">
        <v>15</v>
      </c>
      <c r="H4" s="65"/>
      <c r="I4" s="80"/>
      <c r="J4" s="63">
        <v>13</v>
      </c>
      <c r="K4" s="66">
        <v>15</v>
      </c>
      <c r="L4" s="65">
        <v>11</v>
      </c>
      <c r="M4" s="81">
        <v>7</v>
      </c>
      <c r="N4" s="63">
        <v>15</v>
      </c>
      <c r="O4" s="66">
        <v>10</v>
      </c>
      <c r="P4" s="65">
        <v>11</v>
      </c>
      <c r="Q4" s="81">
        <v>8</v>
      </c>
      <c r="R4" s="135">
        <f>P5+L5+H5</f>
        <v>5</v>
      </c>
      <c r="S4" s="137">
        <f>R4+R6</f>
        <v>5</v>
      </c>
      <c r="T4" s="140">
        <f>J4+J5+L4+N4+N5+P4+H4+F4+F5</f>
        <v>92</v>
      </c>
      <c r="U4" s="142">
        <f>K5+K4+M4+O5+O4+Q4+I4+G4+G5</f>
        <v>97</v>
      </c>
      <c r="V4" s="149">
        <f>T4+T6</f>
        <v>92</v>
      </c>
      <c r="W4" s="152">
        <f>U4+U6</f>
        <v>97</v>
      </c>
      <c r="X4" s="155" t="s">
        <v>89</v>
      </c>
      <c r="Z4" s="15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4</v>
      </c>
      <c r="AA4" s="12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4</v>
      </c>
      <c r="AB4" s="122">
        <f>Z4/AA4</f>
        <v>1</v>
      </c>
      <c r="AC4" s="144">
        <f>V4/W4</f>
        <v>0.94845360824742264</v>
      </c>
    </row>
    <row r="5" spans="1:29" ht="15.75" customHeight="1" thickBot="1" x14ac:dyDescent="0.3">
      <c r="A5" s="124"/>
      <c r="B5" s="129"/>
      <c r="C5" s="130"/>
      <c r="D5" s="130"/>
      <c r="E5" s="131"/>
      <c r="F5" s="78">
        <v>9</v>
      </c>
      <c r="G5" s="79">
        <v>15</v>
      </c>
      <c r="H5" s="145">
        <f>IF(AND(F4=0,F5=0),0,1)*0+IF(AND(F4&gt;G4,F5&gt;G5),1,0)*2+IF(AND(F4&lt;G4,F5&lt;G5),1,0)*IF(AND(F4=0,F5=0),0,1)+IF(H4&gt;I4,1,0)*2+IF(H4&lt;I4,1,0)*1</f>
        <v>1</v>
      </c>
      <c r="I5" s="146"/>
      <c r="J5" s="78">
        <v>15</v>
      </c>
      <c r="K5" s="79">
        <v>12</v>
      </c>
      <c r="L5" s="145">
        <f>IF(AND(J4=0,J5=0),0,1)*0+IF(AND(J4&gt;K4,J5&gt;K5),1,0)*2+IF(AND(J4&lt;K4,J5&lt;K5),1,0)*IF(AND(J4=0,J5=0),0,1)+IF(L4&gt;M4,1,0)*2+IF(L4&lt;M4,1,0)*1</f>
        <v>2</v>
      </c>
      <c r="M5" s="146"/>
      <c r="N5" s="78">
        <v>11</v>
      </c>
      <c r="O5" s="79">
        <v>15</v>
      </c>
      <c r="P5" s="145">
        <f>IF(AND(N4=0,N5=0),0,1)*0+IF(AND(N4&gt;O4,N5&gt;O5),1,0)*2+IF(AND(N4&lt;O4,N5&lt;O5),1,0)*IF(AND(N4=0,N5=0),0,1)+IF(P4&gt;Q4,1,0)*2+IF(P4&lt;Q4,1,0)*1</f>
        <v>2</v>
      </c>
      <c r="Q5" s="146"/>
      <c r="R5" s="136"/>
      <c r="S5" s="138"/>
      <c r="T5" s="141"/>
      <c r="U5" s="143"/>
      <c r="V5" s="150"/>
      <c r="W5" s="153"/>
      <c r="X5" s="156"/>
      <c r="Z5" s="158"/>
      <c r="AA5" s="122"/>
      <c r="AB5" s="122"/>
      <c r="AC5" s="144"/>
    </row>
    <row r="6" spans="1:29" ht="16.5" customHeight="1" thickTop="1" thickBot="1" x14ac:dyDescent="0.3">
      <c r="A6" s="124"/>
      <c r="B6" s="129"/>
      <c r="C6" s="130"/>
      <c r="D6" s="130"/>
      <c r="E6" s="131"/>
      <c r="F6" s="93"/>
      <c r="G6" s="94"/>
      <c r="H6" s="95"/>
      <c r="I6" s="96"/>
      <c r="J6" s="93"/>
      <c r="K6" s="94"/>
      <c r="L6" s="95"/>
      <c r="M6" s="97"/>
      <c r="N6" s="93"/>
      <c r="O6" s="94"/>
      <c r="P6" s="95"/>
      <c r="Q6" s="97"/>
      <c r="R6" s="135">
        <f>P7+L7+H7</f>
        <v>0</v>
      </c>
      <c r="S6" s="138"/>
      <c r="T6" s="140">
        <f>J6+J7+L6+N6+N7+P6+H6+F6+F7</f>
        <v>0</v>
      </c>
      <c r="U6" s="142">
        <f>K7+K6+M6+O7+O6+Q6+I6+G6+G7</f>
        <v>0</v>
      </c>
      <c r="V6" s="150"/>
      <c r="W6" s="153"/>
      <c r="X6" s="156"/>
      <c r="Z6" s="158"/>
      <c r="AA6" s="122"/>
      <c r="AB6" s="122"/>
      <c r="AC6" s="144"/>
    </row>
    <row r="7" spans="1:29" ht="15.75" customHeight="1" thickBot="1" x14ac:dyDescent="0.3">
      <c r="A7" s="125"/>
      <c r="B7" s="132"/>
      <c r="C7" s="133"/>
      <c r="D7" s="133"/>
      <c r="E7" s="134"/>
      <c r="F7" s="96"/>
      <c r="G7" s="98"/>
      <c r="H7" s="186">
        <f>IF(AND(F6=0,F7=0),0,1)*0+IF(AND(F6&gt;G6,F7&gt;G7),1,0)*2+IF(AND(F6&lt;G6,F7&lt;G7),1,0)*IF(AND(F6=0,F7=0),0,1)+IF(H6&gt;I6,1,0)*2+IF(H6&lt;I6,1,0)*1</f>
        <v>0</v>
      </c>
      <c r="I7" s="186"/>
      <c r="J7" s="99"/>
      <c r="K7" s="98"/>
      <c r="L7" s="187">
        <f>IF(AND(J6=0,J7=0),0,1)*0+IF(AND(J6&gt;K6,J7&gt;K7),1,0)*2+IF(AND(J6&lt;K6,J7&lt;K7),1,0)*IF(AND(J6=0,J7=0),0,1)+IF(L6&gt;M6,1,0)*2+IF(L6&lt;M6,1,0)*1</f>
        <v>0</v>
      </c>
      <c r="M7" s="187"/>
      <c r="N7" s="100"/>
      <c r="O7" s="98"/>
      <c r="P7" s="187">
        <f>IF(AND(N6=0,N7=0),0,1)*0+IF(AND(N6&gt;O6,N7&gt;O7),1,0)*2+IF(AND(N6&lt;O6,N7&lt;O7),1,0)*IF(AND(N6=0,N7=0),0,1)+IF(P6&gt;Q6,1,0)*2+IF(P6&lt;Q6,1,0)*1</f>
        <v>0</v>
      </c>
      <c r="Q7" s="187"/>
      <c r="R7" s="136"/>
      <c r="S7" s="139"/>
      <c r="T7" s="141"/>
      <c r="U7" s="143"/>
      <c r="V7" s="151"/>
      <c r="W7" s="154"/>
      <c r="X7" s="157"/>
      <c r="Z7" s="158"/>
      <c r="AA7" s="122"/>
      <c r="AB7" s="122"/>
      <c r="AC7" s="144"/>
    </row>
    <row r="8" spans="1:29" ht="16.5" customHeight="1" thickTop="1" thickBot="1" x14ac:dyDescent="0.3">
      <c r="A8" s="123" t="s">
        <v>55</v>
      </c>
      <c r="B8" s="3">
        <f>G4</f>
        <v>15</v>
      </c>
      <c r="C8" s="4">
        <f>F4</f>
        <v>7</v>
      </c>
      <c r="D8" s="5">
        <f>I4</f>
        <v>0</v>
      </c>
      <c r="E8" s="6">
        <f>H4</f>
        <v>0</v>
      </c>
      <c r="F8" s="188"/>
      <c r="G8" s="188"/>
      <c r="H8" s="188"/>
      <c r="I8" s="188"/>
      <c r="J8" s="101">
        <v>15</v>
      </c>
      <c r="K8" s="102">
        <v>4</v>
      </c>
      <c r="L8" s="103"/>
      <c r="M8" s="104"/>
      <c r="N8" s="105">
        <v>15</v>
      </c>
      <c r="O8" s="106">
        <v>3</v>
      </c>
      <c r="P8" s="103"/>
      <c r="Q8" s="104"/>
      <c r="R8" s="135">
        <f>P9+L9+D9</f>
        <v>6</v>
      </c>
      <c r="S8" s="137">
        <f>R8+R10</f>
        <v>6</v>
      </c>
      <c r="T8" s="140">
        <f>J8+J9+L8+N8+N9+P8+D8+B8+B9</f>
        <v>90</v>
      </c>
      <c r="U8" s="142">
        <f>K9+K8+M8+O9+O8+Q8+E8+C8+C9</f>
        <v>38</v>
      </c>
      <c r="V8" s="140">
        <f>T8+T10</f>
        <v>90</v>
      </c>
      <c r="W8" s="142">
        <f>U8+U10</f>
        <v>38</v>
      </c>
      <c r="X8" s="155" t="s">
        <v>88</v>
      </c>
      <c r="Z8" s="15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6</v>
      </c>
      <c r="AA8" s="12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122" t="e">
        <f t="shared" ref="AB8" si="0">Z8/AA8</f>
        <v>#DIV/0!</v>
      </c>
      <c r="AC8" s="144">
        <f t="shared" ref="AC8" si="1">V8/W8</f>
        <v>2.3684210526315788</v>
      </c>
    </row>
    <row r="9" spans="1:29" ht="15.75" customHeight="1" thickTop="1" thickBot="1" x14ac:dyDescent="0.3">
      <c r="A9" s="124"/>
      <c r="B9" s="11">
        <f>G5</f>
        <v>15</v>
      </c>
      <c r="C9" s="12">
        <f>F5</f>
        <v>9</v>
      </c>
      <c r="D9" s="145">
        <f>IF(AND(B8=0,B9=0),0,1)*0+IF(AND(B8&gt;C8,B9&gt;C9),1,0)*2+IF(AND(B8&lt;C8,B9&lt;C9),1,0)*IF(AND(B8=0,B9=0),0,1)+IF(D8&gt;E8,1,0)*2+IF(D8&lt;E8,1,0)*1</f>
        <v>2</v>
      </c>
      <c r="E9" s="146"/>
      <c r="F9" s="188"/>
      <c r="G9" s="188"/>
      <c r="H9" s="188"/>
      <c r="I9" s="188"/>
      <c r="J9" s="107">
        <v>15</v>
      </c>
      <c r="K9" s="108">
        <v>6</v>
      </c>
      <c r="L9" s="186">
        <f>IF(AND(J8=0,J9=0),0,1)*0+IF(AND(J8&gt;K8,J9&gt;K9),1,0)*2+IF(AND(J8&lt;K8,J9&lt;K9),1,0)*IF(AND(J8=0,J9=0),0,1)+IF(L8&gt;M8,1,0)*2+IF(L8&lt;M8,1,0)*1</f>
        <v>2</v>
      </c>
      <c r="M9" s="186"/>
      <c r="N9" s="107">
        <v>15</v>
      </c>
      <c r="O9" s="108">
        <v>9</v>
      </c>
      <c r="P9" s="186">
        <f>IF(AND(N8=0,N9=0),0,1)*0+IF(AND(N8&gt;O8,N9&gt;O9),1,0)*2+IF(AND(N8&lt;O8,N9&lt;O9),1,0)*IF(AND(N8=0,N9=0),0,1)+IF(P8&gt;Q8,1,0)*2+IF(P8&lt;Q8,1,0)*1</f>
        <v>2</v>
      </c>
      <c r="Q9" s="186"/>
      <c r="R9" s="136"/>
      <c r="S9" s="138"/>
      <c r="T9" s="141"/>
      <c r="U9" s="143"/>
      <c r="V9" s="168"/>
      <c r="W9" s="170"/>
      <c r="X9" s="156"/>
      <c r="Z9" s="158"/>
      <c r="AA9" s="122"/>
      <c r="AB9" s="122"/>
      <c r="AC9" s="144"/>
    </row>
    <row r="10" spans="1:29" ht="16.5" customHeight="1" thickTop="1" thickBot="1" x14ac:dyDescent="0.3">
      <c r="A10" s="124"/>
      <c r="B10" s="15">
        <f>G6</f>
        <v>0</v>
      </c>
      <c r="C10" s="16">
        <f>F6</f>
        <v>0</v>
      </c>
      <c r="D10" s="17">
        <f>I6</f>
        <v>0</v>
      </c>
      <c r="E10" s="18">
        <f>H6</f>
        <v>0</v>
      </c>
      <c r="F10" s="188"/>
      <c r="G10" s="188"/>
      <c r="H10" s="188"/>
      <c r="I10" s="188"/>
      <c r="J10" s="109"/>
      <c r="K10" s="110"/>
      <c r="L10" s="111"/>
      <c r="M10" s="104"/>
      <c r="N10" s="109"/>
      <c r="O10" s="110"/>
      <c r="P10" s="111"/>
      <c r="Q10" s="104"/>
      <c r="R10" s="135">
        <f>P11+L11+D11</f>
        <v>0</v>
      </c>
      <c r="S10" s="138"/>
      <c r="T10" s="140">
        <f>J10+J11+L10+N10+N11+P10+D10+B10+B11</f>
        <v>0</v>
      </c>
      <c r="U10" s="142">
        <f>K11+K10+M10+O11+O10+Q10+E10+C10+C11</f>
        <v>0</v>
      </c>
      <c r="V10" s="168"/>
      <c r="W10" s="170"/>
      <c r="X10" s="156"/>
      <c r="Z10" s="158"/>
      <c r="AA10" s="122"/>
      <c r="AB10" s="122"/>
      <c r="AC10" s="144"/>
    </row>
    <row r="11" spans="1:29" ht="15.75" customHeight="1" thickTop="1" thickBot="1" x14ac:dyDescent="0.3">
      <c r="A11" s="125"/>
      <c r="B11" s="19">
        <f>G7</f>
        <v>0</v>
      </c>
      <c r="C11" s="20">
        <f>F7</f>
        <v>0</v>
      </c>
      <c r="D11" s="145">
        <f>IF(AND(B10=0,B11=0),0,1)*0+IF(AND(B10&gt;C10,B11&gt;C11),1,0)*2+IF(AND(B10&lt;C10,B11&lt;C11),1,0)*IF(AND(B10=0,B11=0),0,1)+IF(D10&gt;E10,1,0)*2+IF(D10&lt;E10,1,0)*1</f>
        <v>0</v>
      </c>
      <c r="E11" s="146"/>
      <c r="F11" s="188"/>
      <c r="G11" s="188"/>
      <c r="H11" s="188"/>
      <c r="I11" s="188"/>
      <c r="J11" s="112"/>
      <c r="K11" s="113"/>
      <c r="L11" s="186">
        <f>IF(AND(J10=0,J11=0),0,1)*0+IF(AND(J10&gt;K10,J11&gt;K11),1,0)*2+IF(AND(J10&lt;K10,J11&lt;K11),1,0)*IF(AND(J10=0,J11=0),0,1)+IF(L10&gt;M10,1,0)*2+IF(L10&lt;M10,1,0)*1</f>
        <v>0</v>
      </c>
      <c r="M11" s="186"/>
      <c r="N11" s="112"/>
      <c r="O11" s="113"/>
      <c r="P11" s="187">
        <f>IF(AND(N10=0,N11=0),0,1)*0+IF(AND(N10&gt;O10,N11&gt;O11),1,0)*2+IF(AND(N10&lt;O10,N11&lt;O11),1,0)*IF(AND(N10=0,N11=0),0,1)+IF(P10&gt;Q10,1,0)*2+IF(P10&lt;Q10,1,0)*1</f>
        <v>0</v>
      </c>
      <c r="Q11" s="187"/>
      <c r="R11" s="136"/>
      <c r="S11" s="139"/>
      <c r="T11" s="141"/>
      <c r="U11" s="143"/>
      <c r="V11" s="169"/>
      <c r="W11" s="171"/>
      <c r="X11" s="157"/>
      <c r="Z11" s="158"/>
      <c r="AA11" s="122"/>
      <c r="AB11" s="122"/>
      <c r="AC11" s="144"/>
    </row>
    <row r="12" spans="1:29" ht="16.5" customHeight="1" thickTop="1" thickBot="1" x14ac:dyDescent="0.3">
      <c r="A12" s="123" t="s">
        <v>56</v>
      </c>
      <c r="B12" s="7">
        <f>K4</f>
        <v>15</v>
      </c>
      <c r="C12" s="21">
        <f>J4</f>
        <v>13</v>
      </c>
      <c r="D12" s="22">
        <f>M4</f>
        <v>7</v>
      </c>
      <c r="E12" s="23">
        <f>L4</f>
        <v>11</v>
      </c>
      <c r="F12" s="24">
        <f>K8</f>
        <v>4</v>
      </c>
      <c r="G12" s="25">
        <f>J8</f>
        <v>15</v>
      </c>
      <c r="H12" s="26">
        <f>M8</f>
        <v>0</v>
      </c>
      <c r="I12" s="27">
        <f>L8</f>
        <v>0</v>
      </c>
      <c r="J12" s="159"/>
      <c r="K12" s="160"/>
      <c r="L12" s="160"/>
      <c r="M12" s="161"/>
      <c r="N12" s="60">
        <v>13</v>
      </c>
      <c r="O12" s="59">
        <v>15</v>
      </c>
      <c r="P12" s="88">
        <v>7</v>
      </c>
      <c r="Q12" s="72">
        <v>11</v>
      </c>
      <c r="R12" s="135">
        <f>P13+H13+D13</f>
        <v>3</v>
      </c>
      <c r="S12" s="137">
        <f t="shared" ref="S12" si="2">R12+R14</f>
        <v>3</v>
      </c>
      <c r="T12" s="140">
        <f>H12+F12+F13+D12+B12+B13+N12+N13+P12</f>
        <v>79</v>
      </c>
      <c r="U12" s="142">
        <f>I12+G12+G13+E12+C12+C13+O13+O12+Q12</f>
        <v>108</v>
      </c>
      <c r="V12" s="140">
        <f>T12+T14</f>
        <v>79</v>
      </c>
      <c r="W12" s="142">
        <f>U12+U14</f>
        <v>108</v>
      </c>
      <c r="X12" s="155" t="s">
        <v>91</v>
      </c>
      <c r="Z12" s="15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2</v>
      </c>
      <c r="AA12" s="12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6</v>
      </c>
      <c r="AB12" s="122">
        <f t="shared" ref="AB12" si="3">Z12/AA12</f>
        <v>0.33333333333333331</v>
      </c>
      <c r="AC12" s="144">
        <f t="shared" ref="AC12" si="4">V12/W12</f>
        <v>0.73148148148148151</v>
      </c>
    </row>
    <row r="13" spans="1:29" ht="15.75" customHeight="1" thickBot="1" x14ac:dyDescent="0.3">
      <c r="A13" s="124"/>
      <c r="B13" s="28">
        <f>K5</f>
        <v>12</v>
      </c>
      <c r="C13" s="29">
        <f>J5</f>
        <v>15</v>
      </c>
      <c r="D13" s="145">
        <f>IF(AND(B12=0,B13=0),0,1)*0+IF(AND(B12&gt;C12,B13&gt;C13),1,0)*2+IF(AND(B12&lt;C12,B13&lt;C13),1,0)*IF(AND(B12=0,B13=0),0,1)+IF(D12&gt;E12,1,0)*2+IF(D12&lt;E12,1,0)*1</f>
        <v>1</v>
      </c>
      <c r="E13" s="146"/>
      <c r="F13" s="30">
        <f>K9</f>
        <v>6</v>
      </c>
      <c r="G13" s="31">
        <f>J9</f>
        <v>15</v>
      </c>
      <c r="H13" s="145">
        <f>IF(AND(F12=0,F13=0),0,1)*0+IF(AND(F12&gt;G12,F13&gt;G13),1,0)*2+IF(AND(F12&lt;G12,F13&lt;G13),1,0)*IF(AND(F12=0,F13=0),0,1)+IF(H12&gt;I12,1,0)*2+IF(H12&lt;I12,1,0)*1</f>
        <v>1</v>
      </c>
      <c r="I13" s="146"/>
      <c r="J13" s="162"/>
      <c r="K13" s="163"/>
      <c r="L13" s="163"/>
      <c r="M13" s="164"/>
      <c r="N13" s="61">
        <v>15</v>
      </c>
      <c r="O13" s="62">
        <v>13</v>
      </c>
      <c r="P13" s="145">
        <f>IF(AND(N12=0,N13=0),0,1)*0+IF(AND(N12&gt;O12,N13&gt;O13),1,0)*2+IF(AND(N12&lt;O12,N13&lt;O13),1,0)*IF(AND(N12=0,N13=0),0,1)+IF(P12&gt;Q12,1,0)*2+IF(P12&lt;Q12,1,0)*1</f>
        <v>1</v>
      </c>
      <c r="Q13" s="146"/>
      <c r="R13" s="136"/>
      <c r="S13" s="138"/>
      <c r="T13" s="141"/>
      <c r="U13" s="143"/>
      <c r="V13" s="168"/>
      <c r="W13" s="170"/>
      <c r="X13" s="156"/>
      <c r="Z13" s="158"/>
      <c r="AA13" s="122"/>
      <c r="AB13" s="122"/>
      <c r="AC13" s="144"/>
    </row>
    <row r="14" spans="1:29" ht="16.5" customHeight="1" thickTop="1" thickBot="1" x14ac:dyDescent="0.3">
      <c r="A14" s="124"/>
      <c r="B14" s="32">
        <f>K6</f>
        <v>0</v>
      </c>
      <c r="C14" s="33">
        <f>J6</f>
        <v>0</v>
      </c>
      <c r="D14" s="34">
        <f>M6</f>
        <v>0</v>
      </c>
      <c r="E14" s="23">
        <f>L6</f>
        <v>0</v>
      </c>
      <c r="F14" s="35">
        <f>K10</f>
        <v>0</v>
      </c>
      <c r="G14" s="36">
        <f>J10</f>
        <v>0</v>
      </c>
      <c r="H14" s="37">
        <f>M10</f>
        <v>0</v>
      </c>
      <c r="I14" s="27">
        <f>L10</f>
        <v>0</v>
      </c>
      <c r="J14" s="162"/>
      <c r="K14" s="163"/>
      <c r="L14" s="163"/>
      <c r="M14" s="164"/>
      <c r="N14" s="109"/>
      <c r="O14" s="110"/>
      <c r="P14" s="111"/>
      <c r="Q14" s="104"/>
      <c r="R14" s="135">
        <f>P15+H15+D15</f>
        <v>0</v>
      </c>
      <c r="S14" s="138"/>
      <c r="T14" s="140">
        <f>H14+F14+F15+D14+B14+B15+N14+N15+P14</f>
        <v>0</v>
      </c>
      <c r="U14" s="142">
        <f>I14+G14+G15+E14+C14+C15+O15+O14+Q14</f>
        <v>0</v>
      </c>
      <c r="V14" s="168"/>
      <c r="W14" s="170"/>
      <c r="X14" s="156"/>
      <c r="Z14" s="158"/>
      <c r="AA14" s="122"/>
      <c r="AB14" s="122"/>
      <c r="AC14" s="144"/>
    </row>
    <row r="15" spans="1:29" ht="15.75" customHeight="1" thickBot="1" x14ac:dyDescent="0.3">
      <c r="A15" s="125"/>
      <c r="B15" s="38">
        <f>K7</f>
        <v>0</v>
      </c>
      <c r="C15" s="39">
        <f>J7</f>
        <v>0</v>
      </c>
      <c r="D15" s="145">
        <f>IF(AND(B14=0,B15=0),0,1)*0+IF(AND(B14&gt;C14,B15&gt;C15),1,0)*2+IF(AND(B14&lt;C14,B15&lt;C15),1,0)*IF(AND(B14=0,B15=0),0,1)+IF(D14&gt;E14,1,0)*2+IF(D14&lt;E14,1,0)*1</f>
        <v>0</v>
      </c>
      <c r="E15" s="146"/>
      <c r="F15" s="51">
        <f>K11</f>
        <v>0</v>
      </c>
      <c r="G15" s="40">
        <f>J11</f>
        <v>0</v>
      </c>
      <c r="H15" s="145">
        <f>IF(AND(F14=0,F15=0),0,1)*0+IF(AND(F14&gt;G14,F15&gt;G15),1,0)*2+IF(AND(F14&lt;G14,F15&lt;G15),1,0)*IF(AND(F14=0,F15=0),0,1)+IF(H14&gt;I14,1,0)*2+IF(H14&lt;I14,1,0)*1</f>
        <v>0</v>
      </c>
      <c r="I15" s="146"/>
      <c r="J15" s="165"/>
      <c r="K15" s="166"/>
      <c r="L15" s="166"/>
      <c r="M15" s="167"/>
      <c r="N15" s="112"/>
      <c r="O15" s="113"/>
      <c r="P15" s="186">
        <f>IF(AND(N14=0,N15=0),0,1)*0+IF(AND(N14&gt;O14,N15&gt;O15),1,0)*2+IF(AND(N14&lt;O14,N15&lt;O15),1,0)*IF(AND(N14=0,N15=0),0,1)+IF(P14&gt;Q14,1,0)*2+IF(P14&lt;Q14,1,0)*1</f>
        <v>0</v>
      </c>
      <c r="Q15" s="186"/>
      <c r="R15" s="136"/>
      <c r="S15" s="139"/>
      <c r="T15" s="141"/>
      <c r="U15" s="143"/>
      <c r="V15" s="169"/>
      <c r="W15" s="171"/>
      <c r="X15" s="157"/>
      <c r="Z15" s="158"/>
      <c r="AA15" s="122"/>
      <c r="AB15" s="122"/>
      <c r="AC15" s="144"/>
    </row>
    <row r="16" spans="1:29" ht="16.5" customHeight="1" thickTop="1" thickBot="1" x14ac:dyDescent="0.3">
      <c r="A16" s="123" t="s">
        <v>21</v>
      </c>
      <c r="B16" s="7">
        <f>O4</f>
        <v>10</v>
      </c>
      <c r="C16" s="21">
        <f>N4</f>
        <v>15</v>
      </c>
      <c r="D16" s="22">
        <f>Q4</f>
        <v>8</v>
      </c>
      <c r="E16" s="23">
        <f>P4</f>
        <v>11</v>
      </c>
      <c r="F16" s="24">
        <f>O8</f>
        <v>3</v>
      </c>
      <c r="G16" s="25">
        <f>N8</f>
        <v>15</v>
      </c>
      <c r="H16" s="26">
        <f>Q8</f>
        <v>0</v>
      </c>
      <c r="I16" s="27">
        <f>P8</f>
        <v>0</v>
      </c>
      <c r="J16" s="10">
        <f>O12</f>
        <v>15</v>
      </c>
      <c r="K16" s="8">
        <f>N12</f>
        <v>13</v>
      </c>
      <c r="L16" s="9">
        <f>Q12</f>
        <v>11</v>
      </c>
      <c r="M16" s="47">
        <f>P12</f>
        <v>7</v>
      </c>
      <c r="N16" s="159"/>
      <c r="O16" s="160"/>
      <c r="P16" s="160"/>
      <c r="Q16" s="161"/>
      <c r="R16" s="135">
        <f>H17+D17+L17</f>
        <v>4</v>
      </c>
      <c r="S16" s="137">
        <f>R16+R18</f>
        <v>4</v>
      </c>
      <c r="T16" s="140">
        <f>J16+J17+L16+B16+B17+D16+F16+F17+H16</f>
        <v>84</v>
      </c>
      <c r="U16" s="142">
        <f>K17+K16+M16+C17+C16+E16+I16+G16+G17</f>
        <v>102</v>
      </c>
      <c r="V16" s="140">
        <f>T16+T18</f>
        <v>84</v>
      </c>
      <c r="W16" s="142">
        <f>U16+U18</f>
        <v>102</v>
      </c>
      <c r="X16" s="155" t="s">
        <v>90</v>
      </c>
      <c r="Z16" s="15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3</v>
      </c>
      <c r="AA16" s="12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5</v>
      </c>
      <c r="AB16" s="122">
        <f t="shared" ref="AB16" si="5">Z16/AA16</f>
        <v>0.6</v>
      </c>
      <c r="AC16" s="144">
        <f t="shared" ref="AC16" si="6">V16/W16</f>
        <v>0.82352941176470584</v>
      </c>
    </row>
    <row r="17" spans="1:29" ht="15.75" customHeight="1" thickBot="1" x14ac:dyDescent="0.3">
      <c r="A17" s="124"/>
      <c r="B17" s="28">
        <f>O5</f>
        <v>15</v>
      </c>
      <c r="C17" s="29">
        <f>N5</f>
        <v>11</v>
      </c>
      <c r="D17" s="145">
        <f>IF(AND(B16=0,B17=0),0,1)*0+IF(AND(B16&gt;C16,B17&gt;C17),1,0)*2+IF(AND(B16&lt;C16,B17&lt;C17),1,0)*IF(AND(B16=0,B17=0),0,1)+IF(D16&gt;E16,1,0)*2+IF(D16&lt;E16,1,0)*1</f>
        <v>1</v>
      </c>
      <c r="E17" s="146"/>
      <c r="F17" s="14">
        <f>O9</f>
        <v>9</v>
      </c>
      <c r="G17" s="31">
        <f>N9</f>
        <v>15</v>
      </c>
      <c r="H17" s="145">
        <f>IF(AND(F16=0,F17=0),0,1)*0+IF(AND(F16&gt;G16,F17&gt;G17),1,0)*2+IF(AND(F16&lt;G16,F17&lt;G17),1,0)*IF(AND(F16=0,F17=0),0,1)+IF(H16&gt;I16,1,0)*2+IF(H16&lt;I16,1,0)*1</f>
        <v>1</v>
      </c>
      <c r="I17" s="146"/>
      <c r="J17" s="13">
        <f>O13</f>
        <v>13</v>
      </c>
      <c r="K17" s="14">
        <f>N13</f>
        <v>15</v>
      </c>
      <c r="L17" s="145">
        <f>IF(AND(J16=0,J17=0),0,1)*0+IF(AND(J16&gt;K16,J17&gt;K17),1,0)*2+IF(AND(J16&lt;K16,J17&lt;K17),1,0)*IF(AND(J16=0,J17=0),0,1)+IF(L16&gt;M16,1,0)*2+IF(L16&lt;M16,1,0)*1</f>
        <v>2</v>
      </c>
      <c r="M17" s="146"/>
      <c r="N17" s="162"/>
      <c r="O17" s="163"/>
      <c r="P17" s="163"/>
      <c r="Q17" s="164"/>
      <c r="R17" s="136"/>
      <c r="S17" s="138"/>
      <c r="T17" s="141"/>
      <c r="U17" s="143"/>
      <c r="V17" s="168"/>
      <c r="W17" s="170"/>
      <c r="X17" s="156"/>
      <c r="Z17" s="158"/>
      <c r="AA17" s="122"/>
      <c r="AB17" s="122"/>
      <c r="AC17" s="144"/>
    </row>
    <row r="18" spans="1:29" ht="16.5" customHeight="1" thickTop="1" thickBot="1" x14ac:dyDescent="0.3">
      <c r="A18" s="124"/>
      <c r="B18" s="32">
        <f>O6</f>
        <v>0</v>
      </c>
      <c r="C18" s="33">
        <f>N6</f>
        <v>0</v>
      </c>
      <c r="D18" s="34">
        <f>Q6</f>
        <v>0</v>
      </c>
      <c r="E18" s="23">
        <f>P6</f>
        <v>0</v>
      </c>
      <c r="F18" s="35">
        <f>O10</f>
        <v>0</v>
      </c>
      <c r="G18" s="36">
        <f>N10</f>
        <v>0</v>
      </c>
      <c r="H18" s="37">
        <f>Q10</f>
        <v>0</v>
      </c>
      <c r="I18" s="27">
        <f>P10</f>
        <v>0</v>
      </c>
      <c r="J18" s="48">
        <f>O14</f>
        <v>0</v>
      </c>
      <c r="K18" s="49">
        <f>N14</f>
        <v>0</v>
      </c>
      <c r="L18" s="50">
        <f>Q14</f>
        <v>0</v>
      </c>
      <c r="M18" s="47">
        <f>P14</f>
        <v>0</v>
      </c>
      <c r="N18" s="162"/>
      <c r="O18" s="163"/>
      <c r="P18" s="163"/>
      <c r="Q18" s="164"/>
      <c r="R18" s="135">
        <f>H19+D19+L19</f>
        <v>0</v>
      </c>
      <c r="S18" s="138"/>
      <c r="T18" s="140">
        <f>J18+J19+L18+B18+B19+D18+F18+F19+H18</f>
        <v>0</v>
      </c>
      <c r="U18" s="142">
        <f>K19+K18+M18+C19+C18+E18+I18+G18+G19</f>
        <v>0</v>
      </c>
      <c r="V18" s="168"/>
      <c r="W18" s="170"/>
      <c r="X18" s="156"/>
      <c r="Z18" s="158"/>
      <c r="AA18" s="122"/>
      <c r="AB18" s="122"/>
      <c r="AC18" s="144"/>
    </row>
    <row r="19" spans="1:29" ht="15.75" customHeight="1" thickBot="1" x14ac:dyDescent="0.3">
      <c r="A19" s="172"/>
      <c r="B19" s="41">
        <f>O7</f>
        <v>0</v>
      </c>
      <c r="C19" s="42">
        <f>N7</f>
        <v>0</v>
      </c>
      <c r="D19" s="181">
        <f>IF(AND(B18=0,B19=0),0,1)*0+IF(AND(B18&gt;C18,B19&gt;C19),1,0)*2+IF(AND(B18&lt;C18,B19&lt;C19),1,0)*IF(AND(B18=0,B19=0),0,1)+IF(D18&gt;E18,1,0)*2+IF(D18&lt;E18,1,0)*1</f>
        <v>0</v>
      </c>
      <c r="E19" s="182"/>
      <c r="F19" s="43">
        <f>O11</f>
        <v>0</v>
      </c>
      <c r="G19" s="44">
        <f>N11</f>
        <v>0</v>
      </c>
      <c r="H19" s="181">
        <f>IF(AND(F18=0,F19=0),0,1)*0+IF(AND(F18&gt;G18,F19&gt;G19),1,0)*2+IF(AND(F18&lt;G18,F19&lt;G19),1,0)*IF(AND(F18=0,F19=0),0,1)+IF(H18&gt;I18,1,0)*2+IF(H18&lt;I18,1,0)*1</f>
        <v>0</v>
      </c>
      <c r="I19" s="182"/>
      <c r="J19" s="45">
        <f>O15</f>
        <v>0</v>
      </c>
      <c r="K19" s="43">
        <f>N15</f>
        <v>0</v>
      </c>
      <c r="L19" s="181">
        <f>IF(AND(J18=0,J19=0),0,1)*0+IF(AND(J18&gt;K18,J19&gt;K19),1,0)*2+IF(AND(J18&lt;K18,J19&lt;K19),1,0)*IF(AND(J18=0,J19=0),0,1)+IF(L18&gt;M18,1,0)*2+IF(L18&lt;M18,1,0)*1</f>
        <v>0</v>
      </c>
      <c r="M19" s="182"/>
      <c r="N19" s="173"/>
      <c r="O19" s="174"/>
      <c r="P19" s="174"/>
      <c r="Q19" s="175"/>
      <c r="R19" s="178"/>
      <c r="S19" s="176"/>
      <c r="T19" s="179"/>
      <c r="U19" s="180"/>
      <c r="V19" s="179"/>
      <c r="W19" s="180"/>
      <c r="X19" s="183"/>
      <c r="Z19" s="184"/>
      <c r="AA19" s="185"/>
      <c r="AB19" s="185"/>
      <c r="AC19" s="177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AA12:AA15"/>
    <mergeCell ref="AB12:AB15"/>
    <mergeCell ref="D13:E13"/>
    <mergeCell ref="H13:I13"/>
    <mergeCell ref="A16:A19"/>
    <mergeCell ref="N16:Q19"/>
    <mergeCell ref="W16:W19"/>
    <mergeCell ref="D19:E19"/>
    <mergeCell ref="H19:I19"/>
    <mergeCell ref="L19:M19"/>
    <mergeCell ref="Z16:Z19"/>
    <mergeCell ref="AA16:AA19"/>
    <mergeCell ref="AB16:AB19"/>
    <mergeCell ref="D17:E17"/>
    <mergeCell ref="H17:I17"/>
    <mergeCell ref="L17:M17"/>
    <mergeCell ref="A12:A15"/>
    <mergeCell ref="J12:M15"/>
    <mergeCell ref="W12:W15"/>
    <mergeCell ref="D15:E15"/>
    <mergeCell ref="H15:I15"/>
    <mergeCell ref="P13:Q13"/>
    <mergeCell ref="R12:R13"/>
    <mergeCell ref="S12:S15"/>
    <mergeCell ref="T12:T13"/>
    <mergeCell ref="U12:U13"/>
    <mergeCell ref="V12:V15"/>
    <mergeCell ref="P15:Q15"/>
    <mergeCell ref="Z4:Z7"/>
    <mergeCell ref="AA4:AA7"/>
    <mergeCell ref="AB4:AB7"/>
    <mergeCell ref="A8:A11"/>
    <mergeCell ref="F8:I11"/>
    <mergeCell ref="W8:W11"/>
    <mergeCell ref="D11:E11"/>
    <mergeCell ref="L9:M9"/>
    <mergeCell ref="P9:Q9"/>
    <mergeCell ref="Z8:Z11"/>
    <mergeCell ref="AA8:AA11"/>
    <mergeCell ref="AB8:AB11"/>
    <mergeCell ref="D9:E9"/>
    <mergeCell ref="L11:M11"/>
    <mergeCell ref="P11:Q11"/>
    <mergeCell ref="A1:X1"/>
    <mergeCell ref="R3:S3"/>
    <mergeCell ref="T3:U3"/>
    <mergeCell ref="A4:A7"/>
    <mergeCell ref="B4:E7"/>
    <mergeCell ref="W4:W7"/>
    <mergeCell ref="H5:I5"/>
    <mergeCell ref="L5:M5"/>
    <mergeCell ref="P5:Q5"/>
    <mergeCell ref="H7:I7"/>
    <mergeCell ref="L7:M7"/>
    <mergeCell ref="P7:Q7"/>
    <mergeCell ref="R4:R5"/>
    <mergeCell ref="S4:S7"/>
    <mergeCell ref="T4:T5"/>
    <mergeCell ref="U4:U5"/>
    <mergeCell ref="B3:E3"/>
    <mergeCell ref="F3:I3"/>
    <mergeCell ref="J3:M3"/>
    <mergeCell ref="N3:Q3"/>
    <mergeCell ref="V3:W3"/>
    <mergeCell ref="AC4:AC7"/>
    <mergeCell ref="R6:R7"/>
    <mergeCell ref="T6:T7"/>
    <mergeCell ref="U6:U7"/>
    <mergeCell ref="R8:R9"/>
    <mergeCell ref="S8:S11"/>
    <mergeCell ref="T8:T9"/>
    <mergeCell ref="U8:U9"/>
    <mergeCell ref="V8:V11"/>
    <mergeCell ref="X8:X11"/>
    <mergeCell ref="AC8:AC11"/>
    <mergeCell ref="R10:R11"/>
    <mergeCell ref="T10:T11"/>
    <mergeCell ref="U10:U11"/>
    <mergeCell ref="V4:V7"/>
    <mergeCell ref="X4:X7"/>
    <mergeCell ref="AC12:AC15"/>
    <mergeCell ref="R14:R15"/>
    <mergeCell ref="T14:T15"/>
    <mergeCell ref="U14:U15"/>
    <mergeCell ref="R16:R17"/>
    <mergeCell ref="S16:S19"/>
    <mergeCell ref="T16:T17"/>
    <mergeCell ref="U16:U17"/>
    <mergeCell ref="V16:V19"/>
    <mergeCell ref="X16:X19"/>
    <mergeCell ref="AC16:AC19"/>
    <mergeCell ref="R18:R19"/>
    <mergeCell ref="T18:T19"/>
    <mergeCell ref="U18:U19"/>
    <mergeCell ref="X12:X15"/>
    <mergeCell ref="Z12:Z1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workbookViewId="0">
      <selection activeCell="X23" sqref="X23"/>
    </sheetView>
  </sheetViews>
  <sheetFormatPr defaultRowHeight="15" x14ac:dyDescent="0.25"/>
  <cols>
    <col min="1" max="1" width="18.570312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140625" customWidth="1"/>
    <col min="15" max="15" width="3.7109375" customWidth="1"/>
    <col min="16" max="16" width="4.140625" customWidth="1"/>
    <col min="17" max="17" width="3.5703125" customWidth="1"/>
    <col min="18" max="19" width="4.42578125" customWidth="1"/>
    <col min="20" max="20" width="4.140625" customWidth="1"/>
    <col min="21" max="21" width="4.28515625" customWidth="1"/>
    <col min="22" max="22" width="5.5703125" customWidth="1"/>
    <col min="23" max="23" width="4.85546875" customWidth="1"/>
    <col min="24" max="24" width="7.5703125" customWidth="1"/>
    <col min="25" max="25" width="25" customWidth="1"/>
    <col min="26" max="26" width="9" customWidth="1"/>
    <col min="27" max="27" width="9.85546875" customWidth="1"/>
    <col min="29" max="29" width="14.28515625" customWidth="1"/>
    <col min="31" max="31" width="9.7109375" customWidth="1"/>
  </cols>
  <sheetData>
    <row r="1" spans="1:29" ht="34.5" customHeight="1" x14ac:dyDescent="0.25">
      <c r="A1" s="114" t="s">
        <v>57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</row>
    <row r="2" spans="1:29" ht="15.75" thickBot="1" x14ac:dyDescent="0.3"/>
    <row r="3" spans="1:29" ht="57" customHeight="1" thickTop="1" thickBot="1" x14ac:dyDescent="0.3">
      <c r="A3" s="1" t="s">
        <v>0</v>
      </c>
      <c r="B3" s="115">
        <v>1</v>
      </c>
      <c r="C3" s="116"/>
      <c r="D3" s="116"/>
      <c r="E3" s="117"/>
      <c r="F3" s="115">
        <v>2</v>
      </c>
      <c r="G3" s="116"/>
      <c r="H3" s="116"/>
      <c r="I3" s="117"/>
      <c r="J3" s="115">
        <v>3</v>
      </c>
      <c r="K3" s="116"/>
      <c r="L3" s="116"/>
      <c r="M3" s="117"/>
      <c r="N3" s="115">
        <v>4</v>
      </c>
      <c r="O3" s="116"/>
      <c r="P3" s="116"/>
      <c r="Q3" s="117"/>
      <c r="R3" s="118" t="s">
        <v>1</v>
      </c>
      <c r="S3" s="119"/>
      <c r="T3" s="120" t="s">
        <v>2</v>
      </c>
      <c r="U3" s="121"/>
      <c r="V3" s="120" t="s">
        <v>3</v>
      </c>
      <c r="W3" s="121"/>
      <c r="X3" s="2" t="s">
        <v>4</v>
      </c>
      <c r="Z3" s="54" t="s">
        <v>6</v>
      </c>
      <c r="AA3" s="55" t="s">
        <v>7</v>
      </c>
      <c r="AB3" s="55" t="s">
        <v>8</v>
      </c>
      <c r="AC3" s="57" t="s">
        <v>10</v>
      </c>
    </row>
    <row r="4" spans="1:29" ht="16.5" customHeight="1" thickTop="1" thickBot="1" x14ac:dyDescent="0.3">
      <c r="A4" s="123" t="s">
        <v>20</v>
      </c>
      <c r="B4" s="126"/>
      <c r="C4" s="127"/>
      <c r="D4" s="127"/>
      <c r="E4" s="128"/>
      <c r="F4" s="63">
        <v>15</v>
      </c>
      <c r="G4" s="64">
        <v>11</v>
      </c>
      <c r="H4" s="65"/>
      <c r="I4" s="80"/>
      <c r="J4" s="63">
        <v>12</v>
      </c>
      <c r="K4" s="66">
        <v>15</v>
      </c>
      <c r="L4" s="65"/>
      <c r="M4" s="81"/>
      <c r="N4" s="63">
        <v>12</v>
      </c>
      <c r="O4" s="66">
        <v>15</v>
      </c>
      <c r="P4" s="65"/>
      <c r="Q4" s="81"/>
      <c r="R4" s="135">
        <f>P5+L5+H5</f>
        <v>4</v>
      </c>
      <c r="S4" s="137">
        <f>R4+R6</f>
        <v>4</v>
      </c>
      <c r="T4" s="140">
        <f>J4+J5+L4+N4+N5+P4+H4+F4+F5</f>
        <v>69</v>
      </c>
      <c r="U4" s="142">
        <f>K5+K4+M4+O5+O4+Q4+I4+G4+G5</f>
        <v>81</v>
      </c>
      <c r="V4" s="149">
        <f>T4+T6</f>
        <v>69</v>
      </c>
      <c r="W4" s="152">
        <f>U4+U6</f>
        <v>81</v>
      </c>
      <c r="X4" s="155" t="s">
        <v>90</v>
      </c>
      <c r="Z4" s="15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2</v>
      </c>
      <c r="AA4" s="12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4</v>
      </c>
      <c r="AB4" s="122">
        <f>Z4/AA4</f>
        <v>0.5</v>
      </c>
      <c r="AC4" s="144">
        <f>V4/W4</f>
        <v>0.85185185185185186</v>
      </c>
    </row>
    <row r="5" spans="1:29" ht="15.75" customHeight="1" thickBot="1" x14ac:dyDescent="0.3">
      <c r="A5" s="124"/>
      <c r="B5" s="129"/>
      <c r="C5" s="130"/>
      <c r="D5" s="130"/>
      <c r="E5" s="131"/>
      <c r="F5" s="78">
        <v>15</v>
      </c>
      <c r="G5" s="79">
        <v>10</v>
      </c>
      <c r="H5" s="145">
        <f>IF(AND(F4=0,F5=0),0,1)*0+IF(AND(F4&gt;G4,F5&gt;G5),1,0)*2+IF(AND(F4&lt;G4,F5&lt;G5),1,0)*IF(AND(F4=0,F5=0),0,1)+IF(H4&gt;I4,1,0)*2+IF(H4&lt;I4,1,0)*1</f>
        <v>2</v>
      </c>
      <c r="I5" s="146"/>
      <c r="J5" s="78">
        <v>9</v>
      </c>
      <c r="K5" s="79">
        <v>15</v>
      </c>
      <c r="L5" s="145">
        <f>IF(AND(J4=0,J5=0),0,1)*0+IF(AND(J4&gt;K4,J5&gt;K5),1,0)*2+IF(AND(J4&lt;K4,J5&lt;K5),1,0)*IF(AND(J4=0,J5=0),0,1)+IF(L4&gt;M4,1,0)*2+IF(L4&lt;M4,1,0)*1</f>
        <v>1</v>
      </c>
      <c r="M5" s="146"/>
      <c r="N5" s="78">
        <v>6</v>
      </c>
      <c r="O5" s="79">
        <v>15</v>
      </c>
      <c r="P5" s="145">
        <f>IF(AND(N4=0,N5=0),0,1)*0+IF(AND(N4&gt;O4,N5&gt;O5),1,0)*2+IF(AND(N4&lt;O4,N5&lt;O5),1,0)*IF(AND(N4=0,N5=0),0,1)+IF(P4&gt;Q4,1,0)*2+IF(P4&lt;Q4,1,0)*1</f>
        <v>1</v>
      </c>
      <c r="Q5" s="146"/>
      <c r="R5" s="136"/>
      <c r="S5" s="138"/>
      <c r="T5" s="141"/>
      <c r="U5" s="143"/>
      <c r="V5" s="150"/>
      <c r="W5" s="153"/>
      <c r="X5" s="156"/>
      <c r="Z5" s="158"/>
      <c r="AA5" s="122"/>
      <c r="AB5" s="122"/>
      <c r="AC5" s="144"/>
    </row>
    <row r="6" spans="1:29" ht="16.5" customHeight="1" thickTop="1" thickBot="1" x14ac:dyDescent="0.3">
      <c r="A6" s="124"/>
      <c r="B6" s="129"/>
      <c r="C6" s="130"/>
      <c r="D6" s="130"/>
      <c r="E6" s="131"/>
      <c r="F6" s="93"/>
      <c r="G6" s="94"/>
      <c r="H6" s="95"/>
      <c r="I6" s="96"/>
      <c r="J6" s="93"/>
      <c r="K6" s="94"/>
      <c r="L6" s="95"/>
      <c r="M6" s="97"/>
      <c r="N6" s="93"/>
      <c r="O6" s="94"/>
      <c r="P6" s="95"/>
      <c r="Q6" s="97"/>
      <c r="R6" s="135">
        <f>P7+L7+H7</f>
        <v>0</v>
      </c>
      <c r="S6" s="138"/>
      <c r="T6" s="140">
        <f>J6+J7+L6+N6+N7+P6+H6+F6+F7</f>
        <v>0</v>
      </c>
      <c r="U6" s="142">
        <f>K7+K6+M6+O7+O6+Q6+I6+G6+G7</f>
        <v>0</v>
      </c>
      <c r="V6" s="150"/>
      <c r="W6" s="153"/>
      <c r="X6" s="156"/>
      <c r="Z6" s="158"/>
      <c r="AA6" s="122"/>
      <c r="AB6" s="122"/>
      <c r="AC6" s="144"/>
    </row>
    <row r="7" spans="1:29" ht="15.75" customHeight="1" thickBot="1" x14ac:dyDescent="0.3">
      <c r="A7" s="125"/>
      <c r="B7" s="132"/>
      <c r="C7" s="133"/>
      <c r="D7" s="133"/>
      <c r="E7" s="134"/>
      <c r="F7" s="96"/>
      <c r="G7" s="98"/>
      <c r="H7" s="186">
        <f>IF(AND(F6=0,F7=0),0,1)*0+IF(AND(F6&gt;G6,F7&gt;G7),1,0)*2+IF(AND(F6&lt;G6,F7&lt;G7),1,0)*IF(AND(F6=0,F7=0),0,1)+IF(H6&gt;I6,1,0)*2+IF(H6&lt;I6,1,0)*1</f>
        <v>0</v>
      </c>
      <c r="I7" s="186"/>
      <c r="J7" s="99"/>
      <c r="K7" s="98"/>
      <c r="L7" s="187">
        <f>IF(AND(J6=0,J7=0),0,1)*0+IF(AND(J6&gt;K6,J7&gt;K7),1,0)*2+IF(AND(J6&lt;K6,J7&lt;K7),1,0)*IF(AND(J6=0,J7=0),0,1)+IF(L6&gt;M6,1,0)*2+IF(L6&lt;M6,1,0)*1</f>
        <v>0</v>
      </c>
      <c r="M7" s="187"/>
      <c r="N7" s="100"/>
      <c r="O7" s="98"/>
      <c r="P7" s="187">
        <f>IF(AND(N6=0,N7=0),0,1)*0+IF(AND(N6&gt;O6,N7&gt;O7),1,0)*2+IF(AND(N6&lt;O6,N7&lt;O7),1,0)*IF(AND(N6=0,N7=0),0,1)+IF(P6&gt;Q6,1,0)*2+IF(P6&lt;Q6,1,0)*1</f>
        <v>0</v>
      </c>
      <c r="Q7" s="187"/>
      <c r="R7" s="136"/>
      <c r="S7" s="139"/>
      <c r="T7" s="141"/>
      <c r="U7" s="143"/>
      <c r="V7" s="151"/>
      <c r="W7" s="154"/>
      <c r="X7" s="157"/>
      <c r="Z7" s="158"/>
      <c r="AA7" s="122"/>
      <c r="AB7" s="122"/>
      <c r="AC7" s="144"/>
    </row>
    <row r="8" spans="1:29" ht="16.5" customHeight="1" thickTop="1" thickBot="1" x14ac:dyDescent="0.3">
      <c r="A8" s="123" t="s">
        <v>22</v>
      </c>
      <c r="B8" s="3">
        <f>G4</f>
        <v>11</v>
      </c>
      <c r="C8" s="4">
        <f>F4</f>
        <v>15</v>
      </c>
      <c r="D8" s="5">
        <f>I4</f>
        <v>0</v>
      </c>
      <c r="E8" s="6">
        <f>H4</f>
        <v>0</v>
      </c>
      <c r="F8" s="188"/>
      <c r="G8" s="188"/>
      <c r="H8" s="188"/>
      <c r="I8" s="188"/>
      <c r="J8" s="101">
        <v>6</v>
      </c>
      <c r="K8" s="102">
        <v>15</v>
      </c>
      <c r="L8" s="103"/>
      <c r="M8" s="104"/>
      <c r="N8" s="105">
        <v>3</v>
      </c>
      <c r="O8" s="106">
        <v>15</v>
      </c>
      <c r="P8" s="103"/>
      <c r="Q8" s="104"/>
      <c r="R8" s="135">
        <f>P9+L9+D9</f>
        <v>3</v>
      </c>
      <c r="S8" s="137">
        <f>R8+R10</f>
        <v>3</v>
      </c>
      <c r="T8" s="140">
        <f>J8+J9+L8+N8+N9+P8+D8+B8+B9</f>
        <v>41</v>
      </c>
      <c r="U8" s="142">
        <f>K9+K8+M8+O9+O8+Q8+E8+C8+C9</f>
        <v>90</v>
      </c>
      <c r="V8" s="140">
        <f>T8+T10</f>
        <v>41</v>
      </c>
      <c r="W8" s="142">
        <f>U8+U10</f>
        <v>90</v>
      </c>
      <c r="X8" s="155" t="s">
        <v>91</v>
      </c>
      <c r="Z8" s="15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12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6</v>
      </c>
      <c r="AB8" s="122">
        <f t="shared" ref="AB8" si="0">Z8/AA8</f>
        <v>0</v>
      </c>
      <c r="AC8" s="144">
        <f t="shared" ref="AC8" si="1">V8/W8</f>
        <v>0.45555555555555555</v>
      </c>
    </row>
    <row r="9" spans="1:29" ht="15.75" customHeight="1" thickTop="1" thickBot="1" x14ac:dyDescent="0.3">
      <c r="A9" s="124"/>
      <c r="B9" s="11">
        <f>G5</f>
        <v>10</v>
      </c>
      <c r="C9" s="12">
        <f>F5</f>
        <v>15</v>
      </c>
      <c r="D9" s="145">
        <f>IF(AND(B8=0,B9=0),0,1)*0+IF(AND(B8&gt;C8,B9&gt;C9),1,0)*2+IF(AND(B8&lt;C8,B9&lt;C9),1,0)*IF(AND(B8=0,B9=0),0,1)+IF(D8&gt;E8,1,0)*2+IF(D8&lt;E8,1,0)*1</f>
        <v>1</v>
      </c>
      <c r="E9" s="146"/>
      <c r="F9" s="188"/>
      <c r="G9" s="188"/>
      <c r="H9" s="188"/>
      <c r="I9" s="188"/>
      <c r="J9" s="107">
        <v>4</v>
      </c>
      <c r="K9" s="108">
        <v>15</v>
      </c>
      <c r="L9" s="186">
        <f>IF(AND(J8=0,J9=0),0,1)*0+IF(AND(J8&gt;K8,J9&gt;K9),1,0)*2+IF(AND(J8&lt;K8,J9&lt;K9),1,0)*IF(AND(J8=0,J9=0),0,1)+IF(L8&gt;M8,1,0)*2+IF(L8&lt;M8,1,0)*1</f>
        <v>1</v>
      </c>
      <c r="M9" s="186"/>
      <c r="N9" s="107">
        <v>7</v>
      </c>
      <c r="O9" s="108">
        <v>15</v>
      </c>
      <c r="P9" s="186">
        <f>IF(AND(N8=0,N9=0),0,1)*0+IF(AND(N8&gt;O8,N9&gt;O9),1,0)*2+IF(AND(N8&lt;O8,N9&lt;O9),1,0)*IF(AND(N8=0,N9=0),0,1)+IF(P8&gt;Q8,1,0)*2+IF(P8&lt;Q8,1,0)*1</f>
        <v>1</v>
      </c>
      <c r="Q9" s="186"/>
      <c r="R9" s="136"/>
      <c r="S9" s="138"/>
      <c r="T9" s="141"/>
      <c r="U9" s="143"/>
      <c r="V9" s="168"/>
      <c r="W9" s="170"/>
      <c r="X9" s="156"/>
      <c r="Z9" s="158"/>
      <c r="AA9" s="122"/>
      <c r="AB9" s="122"/>
      <c r="AC9" s="144"/>
    </row>
    <row r="10" spans="1:29" ht="16.5" customHeight="1" thickTop="1" thickBot="1" x14ac:dyDescent="0.3">
      <c r="A10" s="124"/>
      <c r="B10" s="15">
        <f>G6</f>
        <v>0</v>
      </c>
      <c r="C10" s="16">
        <f>F6</f>
        <v>0</v>
      </c>
      <c r="D10" s="17">
        <f>I6</f>
        <v>0</v>
      </c>
      <c r="E10" s="18">
        <f>H6</f>
        <v>0</v>
      </c>
      <c r="F10" s="188"/>
      <c r="G10" s="188"/>
      <c r="H10" s="188"/>
      <c r="I10" s="188"/>
      <c r="J10" s="109"/>
      <c r="K10" s="110"/>
      <c r="L10" s="111"/>
      <c r="M10" s="104"/>
      <c r="N10" s="109"/>
      <c r="O10" s="110"/>
      <c r="P10" s="111"/>
      <c r="Q10" s="104"/>
      <c r="R10" s="135">
        <f>P11+L11+D11</f>
        <v>0</v>
      </c>
      <c r="S10" s="138"/>
      <c r="T10" s="140">
        <f>J10+J11+L10+N10+N11+P10+D10+B10+B11</f>
        <v>0</v>
      </c>
      <c r="U10" s="142">
        <f>K11+K10+M10+O11+O10+Q10+E10+C10+C11</f>
        <v>0</v>
      </c>
      <c r="V10" s="168"/>
      <c r="W10" s="170"/>
      <c r="X10" s="156"/>
      <c r="Z10" s="158"/>
      <c r="AA10" s="122"/>
      <c r="AB10" s="122"/>
      <c r="AC10" s="144"/>
    </row>
    <row r="11" spans="1:29" ht="15.75" customHeight="1" thickTop="1" thickBot="1" x14ac:dyDescent="0.3">
      <c r="A11" s="125"/>
      <c r="B11" s="19">
        <f>G7</f>
        <v>0</v>
      </c>
      <c r="C11" s="20">
        <f>F7</f>
        <v>0</v>
      </c>
      <c r="D11" s="145">
        <f>IF(AND(B10=0,B11=0),0,1)*0+IF(AND(B10&gt;C10,B11&gt;C11),1,0)*2+IF(AND(B10&lt;C10,B11&lt;C11),1,0)*IF(AND(B10=0,B11=0),0,1)+IF(D10&gt;E10,1,0)*2+IF(D10&lt;E10,1,0)*1</f>
        <v>0</v>
      </c>
      <c r="E11" s="146"/>
      <c r="F11" s="188"/>
      <c r="G11" s="188"/>
      <c r="H11" s="188"/>
      <c r="I11" s="188"/>
      <c r="J11" s="112"/>
      <c r="K11" s="113"/>
      <c r="L11" s="186">
        <f>IF(AND(J10=0,J11=0),0,1)*0+IF(AND(J10&gt;K10,J11&gt;K11),1,0)*2+IF(AND(J10&lt;K10,J11&lt;K11),1,0)*IF(AND(J10=0,J11=0),0,1)+IF(L10&gt;M10,1,0)*2+IF(L10&lt;M10,1,0)*1</f>
        <v>0</v>
      </c>
      <c r="M11" s="186"/>
      <c r="N11" s="112"/>
      <c r="O11" s="113"/>
      <c r="P11" s="187">
        <f>IF(AND(N10=0,N11=0),0,1)*0+IF(AND(N10&gt;O10,N11&gt;O11),1,0)*2+IF(AND(N10&lt;O10,N11&lt;O11),1,0)*IF(AND(N10=0,N11=0),0,1)+IF(P10&gt;Q10,1,0)*2+IF(P10&lt;Q10,1,0)*1</f>
        <v>0</v>
      </c>
      <c r="Q11" s="187"/>
      <c r="R11" s="136"/>
      <c r="S11" s="139"/>
      <c r="T11" s="141"/>
      <c r="U11" s="143"/>
      <c r="V11" s="169"/>
      <c r="W11" s="171"/>
      <c r="X11" s="157"/>
      <c r="Z11" s="158"/>
      <c r="AA11" s="122"/>
      <c r="AB11" s="122"/>
      <c r="AC11" s="144"/>
    </row>
    <row r="12" spans="1:29" ht="16.5" customHeight="1" thickTop="1" thickBot="1" x14ac:dyDescent="0.3">
      <c r="A12" s="123" t="s">
        <v>58</v>
      </c>
      <c r="B12" s="58">
        <f>K4</f>
        <v>15</v>
      </c>
      <c r="C12" s="21">
        <f>J4</f>
        <v>12</v>
      </c>
      <c r="D12" s="22">
        <f>M4</f>
        <v>0</v>
      </c>
      <c r="E12" s="23">
        <f>L4</f>
        <v>0</v>
      </c>
      <c r="F12" s="24">
        <f>K8</f>
        <v>15</v>
      </c>
      <c r="G12" s="25">
        <f>J8</f>
        <v>6</v>
      </c>
      <c r="H12" s="26">
        <f>M8</f>
        <v>0</v>
      </c>
      <c r="I12" s="27">
        <f>L8</f>
        <v>0</v>
      </c>
      <c r="J12" s="159"/>
      <c r="K12" s="160"/>
      <c r="L12" s="160"/>
      <c r="M12" s="161"/>
      <c r="N12" s="60">
        <v>15</v>
      </c>
      <c r="O12" s="59">
        <v>12</v>
      </c>
      <c r="P12" s="88">
        <v>10</v>
      </c>
      <c r="Q12" s="72">
        <v>12</v>
      </c>
      <c r="R12" s="135">
        <f>P13+H13+D13</f>
        <v>5</v>
      </c>
      <c r="S12" s="137">
        <f t="shared" ref="S12" si="2">R12+R14</f>
        <v>5</v>
      </c>
      <c r="T12" s="140">
        <f>H12+F12+F13+D12+B12+B13+N12+N13+P12</f>
        <v>94</v>
      </c>
      <c r="U12" s="142">
        <f>I12+G12+G13+E12+C12+C13+O13+O12+Q12</f>
        <v>70</v>
      </c>
      <c r="V12" s="140">
        <f>T12+T14</f>
        <v>94</v>
      </c>
      <c r="W12" s="142">
        <f>U12+U14</f>
        <v>70</v>
      </c>
      <c r="X12" s="155" t="s">
        <v>89</v>
      </c>
      <c r="Z12" s="15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5</v>
      </c>
      <c r="AA12" s="12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2</v>
      </c>
      <c r="AB12" s="122">
        <f t="shared" ref="AB12" si="3">Z12/AA12</f>
        <v>2.5</v>
      </c>
      <c r="AC12" s="144">
        <f t="shared" ref="AC12" si="4">V12/W12</f>
        <v>1.3428571428571427</v>
      </c>
    </row>
    <row r="13" spans="1:29" ht="15.75" customHeight="1" thickBot="1" x14ac:dyDescent="0.3">
      <c r="A13" s="124"/>
      <c r="B13" s="28">
        <f>K5</f>
        <v>15</v>
      </c>
      <c r="C13" s="29">
        <f>J5</f>
        <v>9</v>
      </c>
      <c r="D13" s="145">
        <f>IF(AND(B12=0,B13=0),0,1)*0+IF(AND(B12&gt;C12,B13&gt;C13),1,0)*2+IF(AND(B12&lt;C12,B13&lt;C13),1,0)*IF(AND(B12=0,B13=0),0,1)+IF(D12&gt;E12,1,0)*2+IF(D12&lt;E12,1,0)*1</f>
        <v>2</v>
      </c>
      <c r="E13" s="146"/>
      <c r="F13" s="30">
        <f>K9</f>
        <v>15</v>
      </c>
      <c r="G13" s="31">
        <f>J9</f>
        <v>4</v>
      </c>
      <c r="H13" s="145">
        <f>IF(AND(F12=0,F13=0),0,1)*0+IF(AND(F12&gt;G12,F13&gt;G13),1,0)*2+IF(AND(F12&lt;G12,F13&lt;G13),1,0)*IF(AND(F12=0,F13=0),0,1)+IF(H12&gt;I12,1,0)*2+IF(H12&lt;I12,1,0)*1</f>
        <v>2</v>
      </c>
      <c r="I13" s="146"/>
      <c r="J13" s="162"/>
      <c r="K13" s="163"/>
      <c r="L13" s="163"/>
      <c r="M13" s="164"/>
      <c r="N13" s="61">
        <v>9</v>
      </c>
      <c r="O13" s="62">
        <v>15</v>
      </c>
      <c r="P13" s="145">
        <f>IF(AND(N12=0,N13=0),0,1)*0+IF(AND(N12&gt;O12,N13&gt;O13),1,0)*2+IF(AND(N12&lt;O12,N13&lt;O13),1,0)*IF(AND(N12=0,N13=0),0,1)+IF(P12&gt;Q12,1,0)*2+IF(P12&lt;Q12,1,0)*1</f>
        <v>1</v>
      </c>
      <c r="Q13" s="146"/>
      <c r="R13" s="136"/>
      <c r="S13" s="138"/>
      <c r="T13" s="141"/>
      <c r="U13" s="143"/>
      <c r="V13" s="168"/>
      <c r="W13" s="170"/>
      <c r="X13" s="156"/>
      <c r="Z13" s="158"/>
      <c r="AA13" s="122"/>
      <c r="AB13" s="122"/>
      <c r="AC13" s="144"/>
    </row>
    <row r="14" spans="1:29" ht="16.5" customHeight="1" thickTop="1" thickBot="1" x14ac:dyDescent="0.3">
      <c r="A14" s="124"/>
      <c r="B14" s="32">
        <f>K6</f>
        <v>0</v>
      </c>
      <c r="C14" s="33">
        <f>J6</f>
        <v>0</v>
      </c>
      <c r="D14" s="34">
        <f>M6</f>
        <v>0</v>
      </c>
      <c r="E14" s="23">
        <f>L6</f>
        <v>0</v>
      </c>
      <c r="F14" s="35">
        <f>K10</f>
        <v>0</v>
      </c>
      <c r="G14" s="36">
        <f>J10</f>
        <v>0</v>
      </c>
      <c r="H14" s="37">
        <f>M10</f>
        <v>0</v>
      </c>
      <c r="I14" s="27">
        <f>L10</f>
        <v>0</v>
      </c>
      <c r="J14" s="162"/>
      <c r="K14" s="163"/>
      <c r="L14" s="163"/>
      <c r="M14" s="164"/>
      <c r="N14" s="109"/>
      <c r="O14" s="110"/>
      <c r="P14" s="111"/>
      <c r="Q14" s="104"/>
      <c r="R14" s="135">
        <f>P15+H15+D15</f>
        <v>0</v>
      </c>
      <c r="S14" s="138"/>
      <c r="T14" s="140">
        <f>H14+F14+F15+D14+B14+B15+N14+N15+P14</f>
        <v>0</v>
      </c>
      <c r="U14" s="142">
        <f>I14+G14+G15+E14+C14+C15+O15+O14+Q14</f>
        <v>0</v>
      </c>
      <c r="V14" s="168"/>
      <c r="W14" s="170"/>
      <c r="X14" s="156"/>
      <c r="Z14" s="158"/>
      <c r="AA14" s="122"/>
      <c r="AB14" s="122"/>
      <c r="AC14" s="144"/>
    </row>
    <row r="15" spans="1:29" ht="15.75" customHeight="1" thickBot="1" x14ac:dyDescent="0.3">
      <c r="A15" s="125"/>
      <c r="B15" s="38">
        <f>K7</f>
        <v>0</v>
      </c>
      <c r="C15" s="39">
        <f>J7</f>
        <v>0</v>
      </c>
      <c r="D15" s="145">
        <f>IF(AND(B14=0,B15=0),0,1)*0+IF(AND(B14&gt;C14,B15&gt;C15),1,0)*2+IF(AND(B14&lt;C14,B15&lt;C15),1,0)*IF(AND(B14=0,B15=0),0,1)+IF(D14&gt;E14,1,0)*2+IF(D14&lt;E14,1,0)*1</f>
        <v>0</v>
      </c>
      <c r="E15" s="146"/>
      <c r="F15" s="77">
        <f>K11</f>
        <v>0</v>
      </c>
      <c r="G15" s="40">
        <f>J11</f>
        <v>0</v>
      </c>
      <c r="H15" s="145">
        <f>IF(AND(F14=0,F15=0),0,1)*0+IF(AND(F14&gt;G14,F15&gt;G15),1,0)*2+IF(AND(F14&lt;G14,F15&lt;G15),1,0)*IF(AND(F14=0,F15=0),0,1)+IF(H14&gt;I14,1,0)*2+IF(H14&lt;I14,1,0)*1</f>
        <v>0</v>
      </c>
      <c r="I15" s="146"/>
      <c r="J15" s="165"/>
      <c r="K15" s="166"/>
      <c r="L15" s="166"/>
      <c r="M15" s="167"/>
      <c r="N15" s="112"/>
      <c r="O15" s="113"/>
      <c r="P15" s="186">
        <f>IF(AND(N14=0,N15=0),0,1)*0+IF(AND(N14&gt;O14,N15&gt;O15),1,0)*2+IF(AND(N14&lt;O14,N15&lt;O15),1,0)*IF(AND(N14=0,N15=0),0,1)+IF(P14&gt;Q14,1,0)*2+IF(P14&lt;Q14,1,0)*1</f>
        <v>0</v>
      </c>
      <c r="Q15" s="186"/>
      <c r="R15" s="136"/>
      <c r="S15" s="139"/>
      <c r="T15" s="141"/>
      <c r="U15" s="143"/>
      <c r="V15" s="169"/>
      <c r="W15" s="171"/>
      <c r="X15" s="157"/>
      <c r="Z15" s="158"/>
      <c r="AA15" s="122"/>
      <c r="AB15" s="122"/>
      <c r="AC15" s="144"/>
    </row>
    <row r="16" spans="1:29" ht="16.5" customHeight="1" thickTop="1" thickBot="1" x14ac:dyDescent="0.3">
      <c r="A16" s="123" t="s">
        <v>59</v>
      </c>
      <c r="B16" s="58">
        <f>O4</f>
        <v>15</v>
      </c>
      <c r="C16" s="21">
        <f>N4</f>
        <v>12</v>
      </c>
      <c r="D16" s="22">
        <f>Q4</f>
        <v>0</v>
      </c>
      <c r="E16" s="23">
        <f>P4</f>
        <v>0</v>
      </c>
      <c r="F16" s="24">
        <f>O8</f>
        <v>15</v>
      </c>
      <c r="G16" s="25">
        <f>N8</f>
        <v>3</v>
      </c>
      <c r="H16" s="26">
        <f>Q8</f>
        <v>0</v>
      </c>
      <c r="I16" s="27">
        <f>P8</f>
        <v>0</v>
      </c>
      <c r="J16" s="60">
        <f>O12</f>
        <v>12</v>
      </c>
      <c r="K16" s="59">
        <f>N12</f>
        <v>15</v>
      </c>
      <c r="L16" s="9">
        <f>Q12</f>
        <v>12</v>
      </c>
      <c r="M16" s="72">
        <f>P12</f>
        <v>10</v>
      </c>
      <c r="N16" s="159"/>
      <c r="O16" s="160"/>
      <c r="P16" s="160"/>
      <c r="Q16" s="161"/>
      <c r="R16" s="135">
        <f>H17+D17+L17</f>
        <v>6</v>
      </c>
      <c r="S16" s="137">
        <f>R16+R18</f>
        <v>6</v>
      </c>
      <c r="T16" s="140">
        <f>J16+J17+L16+B16+B17+D16+F16+F17+H16</f>
        <v>99</v>
      </c>
      <c r="U16" s="142">
        <f>K17+K16+M16+C17+C16+E16+I16+G16+G17</f>
        <v>62</v>
      </c>
      <c r="V16" s="140">
        <f>T16+T18</f>
        <v>99</v>
      </c>
      <c r="W16" s="142">
        <f>U16+U18</f>
        <v>62</v>
      </c>
      <c r="X16" s="155" t="s">
        <v>88</v>
      </c>
      <c r="Z16" s="15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6</v>
      </c>
      <c r="AA16" s="12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</v>
      </c>
      <c r="AB16" s="122">
        <f t="shared" ref="AB16" si="5">Z16/AA16</f>
        <v>6</v>
      </c>
      <c r="AC16" s="144">
        <f t="shared" ref="AC16" si="6">V16/W16</f>
        <v>1.596774193548387</v>
      </c>
    </row>
    <row r="17" spans="1:29" ht="15.75" customHeight="1" thickBot="1" x14ac:dyDescent="0.3">
      <c r="A17" s="124"/>
      <c r="B17" s="28">
        <f>O5</f>
        <v>15</v>
      </c>
      <c r="C17" s="29">
        <f>N5</f>
        <v>6</v>
      </c>
      <c r="D17" s="145">
        <f>IF(AND(B16=0,B17=0),0,1)*0+IF(AND(B16&gt;C16,B17&gt;C17),1,0)*2+IF(AND(B16&lt;C16,B17&lt;C17),1,0)*IF(AND(B16=0,B17=0),0,1)+IF(D16&gt;E16,1,0)*2+IF(D16&lt;E16,1,0)*1</f>
        <v>2</v>
      </c>
      <c r="E17" s="146"/>
      <c r="F17" s="62">
        <f>O9</f>
        <v>15</v>
      </c>
      <c r="G17" s="31">
        <f>N9</f>
        <v>7</v>
      </c>
      <c r="H17" s="145">
        <f>IF(AND(F16=0,F17=0),0,1)*0+IF(AND(F16&gt;G16,F17&gt;G17),1,0)*2+IF(AND(F16&lt;G16,F17&lt;G17),1,0)*IF(AND(F16=0,F17=0),0,1)+IF(H16&gt;I16,1,0)*2+IF(H16&lt;I16,1,0)*1</f>
        <v>2</v>
      </c>
      <c r="I17" s="146"/>
      <c r="J17" s="61">
        <f>O13</f>
        <v>15</v>
      </c>
      <c r="K17" s="62">
        <f>N13</f>
        <v>9</v>
      </c>
      <c r="L17" s="145">
        <f>IF(AND(J16=0,J17=0),0,1)*0+IF(AND(J16&gt;K16,J17&gt;K17),1,0)*2+IF(AND(J16&lt;K16,J17&lt;K17),1,0)*IF(AND(J16=0,J17=0),0,1)+IF(L16&gt;M16,1,0)*2+IF(L16&lt;M16,1,0)*1</f>
        <v>2</v>
      </c>
      <c r="M17" s="146"/>
      <c r="N17" s="162"/>
      <c r="O17" s="163"/>
      <c r="P17" s="163"/>
      <c r="Q17" s="164"/>
      <c r="R17" s="136"/>
      <c r="S17" s="138"/>
      <c r="T17" s="141"/>
      <c r="U17" s="143"/>
      <c r="V17" s="168"/>
      <c r="W17" s="170"/>
      <c r="X17" s="156"/>
      <c r="Z17" s="158"/>
      <c r="AA17" s="122"/>
      <c r="AB17" s="122"/>
      <c r="AC17" s="144"/>
    </row>
    <row r="18" spans="1:29" ht="16.5" customHeight="1" thickTop="1" thickBot="1" x14ac:dyDescent="0.3">
      <c r="A18" s="124"/>
      <c r="B18" s="32">
        <f>O6</f>
        <v>0</v>
      </c>
      <c r="C18" s="33">
        <f>N6</f>
        <v>0</v>
      </c>
      <c r="D18" s="34">
        <f>Q6</f>
        <v>0</v>
      </c>
      <c r="E18" s="23">
        <f>P6</f>
        <v>0</v>
      </c>
      <c r="F18" s="35">
        <f>O10</f>
        <v>0</v>
      </c>
      <c r="G18" s="36">
        <f>N10</f>
        <v>0</v>
      </c>
      <c r="H18" s="37">
        <f>Q10</f>
        <v>0</v>
      </c>
      <c r="I18" s="27">
        <f>P10</f>
        <v>0</v>
      </c>
      <c r="J18" s="73">
        <f>O14</f>
        <v>0</v>
      </c>
      <c r="K18" s="74">
        <f>N14</f>
        <v>0</v>
      </c>
      <c r="L18" s="75">
        <f>Q14</f>
        <v>0</v>
      </c>
      <c r="M18" s="72">
        <f>P14</f>
        <v>0</v>
      </c>
      <c r="N18" s="162"/>
      <c r="O18" s="163"/>
      <c r="P18" s="163"/>
      <c r="Q18" s="164"/>
      <c r="R18" s="135">
        <f>H19+D19+L19</f>
        <v>0</v>
      </c>
      <c r="S18" s="138"/>
      <c r="T18" s="140">
        <f>J18+J19+L18+B18+B19+D18+F18+F19+H18</f>
        <v>0</v>
      </c>
      <c r="U18" s="142">
        <f>K19+K18+M18+C19+C18+E18+I18+G18+G19</f>
        <v>0</v>
      </c>
      <c r="V18" s="168"/>
      <c r="W18" s="170"/>
      <c r="X18" s="156"/>
      <c r="Z18" s="158"/>
      <c r="AA18" s="122"/>
      <c r="AB18" s="122"/>
      <c r="AC18" s="144"/>
    </row>
    <row r="19" spans="1:29" ht="15.75" customHeight="1" thickBot="1" x14ac:dyDescent="0.3">
      <c r="A19" s="172"/>
      <c r="B19" s="41">
        <f>O7</f>
        <v>0</v>
      </c>
      <c r="C19" s="42">
        <f>N7</f>
        <v>0</v>
      </c>
      <c r="D19" s="181">
        <f>IF(AND(B18=0,B19=0),0,1)*0+IF(AND(B18&gt;C18,B19&gt;C19),1,0)*2+IF(AND(B18&lt;C18,B19&lt;C19),1,0)*IF(AND(B18=0,B19=0),0,1)+IF(D18&gt;E18,1,0)*2+IF(D18&lt;E18,1,0)*1</f>
        <v>0</v>
      </c>
      <c r="E19" s="182"/>
      <c r="F19" s="43">
        <f>O11</f>
        <v>0</v>
      </c>
      <c r="G19" s="44">
        <f>N11</f>
        <v>0</v>
      </c>
      <c r="H19" s="181">
        <f>IF(AND(F18=0,F19=0),0,1)*0+IF(AND(F18&gt;G18,F19&gt;G19),1,0)*2+IF(AND(F18&lt;G18,F19&lt;G19),1,0)*IF(AND(F18=0,F19=0),0,1)+IF(H18&gt;I18,1,0)*2+IF(H18&lt;I18,1,0)*1</f>
        <v>0</v>
      </c>
      <c r="I19" s="182"/>
      <c r="J19" s="45">
        <f>O15</f>
        <v>0</v>
      </c>
      <c r="K19" s="43">
        <f>N15</f>
        <v>0</v>
      </c>
      <c r="L19" s="181">
        <f>IF(AND(J18=0,J19=0),0,1)*0+IF(AND(J18&gt;K18,J19&gt;K19),1,0)*2+IF(AND(J18&lt;K18,J19&lt;K19),1,0)*IF(AND(J18=0,J19=0),0,1)+IF(L18&gt;M18,1,0)*2+IF(L18&lt;M18,1,0)*1</f>
        <v>0</v>
      </c>
      <c r="M19" s="182"/>
      <c r="N19" s="173"/>
      <c r="O19" s="174"/>
      <c r="P19" s="174"/>
      <c r="Q19" s="175"/>
      <c r="R19" s="178"/>
      <c r="S19" s="176"/>
      <c r="T19" s="179"/>
      <c r="U19" s="180"/>
      <c r="V19" s="179"/>
      <c r="W19" s="180"/>
      <c r="X19" s="183"/>
      <c r="Z19" s="184"/>
      <c r="AA19" s="185"/>
      <c r="AB19" s="185"/>
      <c r="AC19" s="177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A12:A15"/>
    <mergeCell ref="J12:M15"/>
    <mergeCell ref="H15:I15"/>
    <mergeCell ref="P13:Q13"/>
    <mergeCell ref="P15:Q15"/>
    <mergeCell ref="D13:E13"/>
    <mergeCell ref="H13:I13"/>
    <mergeCell ref="D15:E15"/>
    <mergeCell ref="R8:R9"/>
    <mergeCell ref="S8:S11"/>
    <mergeCell ref="R10:R11"/>
    <mergeCell ref="L17:M17"/>
    <mergeCell ref="D19:E19"/>
    <mergeCell ref="R12:R13"/>
    <mergeCell ref="S12:S15"/>
    <mergeCell ref="R14:R15"/>
    <mergeCell ref="R16:R17"/>
    <mergeCell ref="S16:S19"/>
    <mergeCell ref="A8:A11"/>
    <mergeCell ref="F8:I11"/>
    <mergeCell ref="L9:M9"/>
    <mergeCell ref="P9:Q9"/>
    <mergeCell ref="L11:M11"/>
    <mergeCell ref="P11:Q11"/>
    <mergeCell ref="D9:E9"/>
    <mergeCell ref="D11:E11"/>
    <mergeCell ref="A1:X1"/>
    <mergeCell ref="R3:S3"/>
    <mergeCell ref="T3:U3"/>
    <mergeCell ref="A4:A7"/>
    <mergeCell ref="B4:E7"/>
    <mergeCell ref="H5:I5"/>
    <mergeCell ref="L5:M5"/>
    <mergeCell ref="P5:Q5"/>
    <mergeCell ref="L7:M7"/>
    <mergeCell ref="P7:Q7"/>
    <mergeCell ref="H7:I7"/>
    <mergeCell ref="W4:W7"/>
    <mergeCell ref="R4:R5"/>
    <mergeCell ref="S4:S7"/>
    <mergeCell ref="R6:R7"/>
    <mergeCell ref="AC4:AC7"/>
    <mergeCell ref="T6:T7"/>
    <mergeCell ref="U6:U7"/>
    <mergeCell ref="B3:E3"/>
    <mergeCell ref="F3:I3"/>
    <mergeCell ref="J3:M3"/>
    <mergeCell ref="N3:Q3"/>
    <mergeCell ref="V3:W3"/>
    <mergeCell ref="Z4:Z7"/>
    <mergeCell ref="AA4:AA7"/>
    <mergeCell ref="AB4:AB7"/>
    <mergeCell ref="T4:T5"/>
    <mergeCell ref="U4:U5"/>
    <mergeCell ref="V4:V7"/>
    <mergeCell ref="X4:X7"/>
    <mergeCell ref="AC12:AC15"/>
    <mergeCell ref="T14:T15"/>
    <mergeCell ref="U14:U15"/>
    <mergeCell ref="Z8:Z11"/>
    <mergeCell ref="AA8:AA11"/>
    <mergeCell ref="AB8:AB11"/>
    <mergeCell ref="T8:T9"/>
    <mergeCell ref="U8:U9"/>
    <mergeCell ref="V8:V11"/>
    <mergeCell ref="X8:X11"/>
    <mergeCell ref="AC8:AC11"/>
    <mergeCell ref="T10:T11"/>
    <mergeCell ref="U10:U11"/>
    <mergeCell ref="W8:W11"/>
    <mergeCell ref="W12:W15"/>
    <mergeCell ref="Z12:Z15"/>
    <mergeCell ref="AA12:AA15"/>
    <mergeCell ref="AB12:AB15"/>
    <mergeCell ref="T12:T13"/>
    <mergeCell ref="U12:U13"/>
    <mergeCell ref="V12:V15"/>
    <mergeCell ref="X12:X15"/>
    <mergeCell ref="A16:A19"/>
    <mergeCell ref="N16:Q19"/>
    <mergeCell ref="H19:I19"/>
    <mergeCell ref="L19:M19"/>
    <mergeCell ref="W16:W19"/>
    <mergeCell ref="D17:E17"/>
    <mergeCell ref="H17:I17"/>
    <mergeCell ref="T16:T17"/>
    <mergeCell ref="U16:U17"/>
    <mergeCell ref="V16:V19"/>
    <mergeCell ref="AC16:AC19"/>
    <mergeCell ref="R18:R19"/>
    <mergeCell ref="T18:T19"/>
    <mergeCell ref="U18:U19"/>
    <mergeCell ref="Z16:Z19"/>
    <mergeCell ref="AA16:AA19"/>
    <mergeCell ref="AB16:AB19"/>
    <mergeCell ref="X16:X1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Gr1</vt:lpstr>
      <vt:lpstr>Gr2</vt:lpstr>
      <vt:lpstr>Gr3</vt:lpstr>
      <vt:lpstr>Gr4</vt:lpstr>
      <vt:lpstr>Gr5</vt:lpstr>
      <vt:lpstr>Gr6</vt:lpstr>
      <vt:lpstr>Gr7</vt:lpstr>
      <vt:lpstr>Gr8</vt:lpstr>
      <vt:lpstr>Gr9</vt:lpstr>
      <vt:lpstr>Gr10</vt:lpstr>
      <vt:lpstr>Gr11</vt:lpstr>
      <vt:lpstr>Gr12</vt:lpstr>
      <vt:lpstr>Gr13</vt:lpstr>
      <vt:lpstr>Gr14</vt:lpstr>
      <vt:lpstr>Gr15</vt:lpstr>
      <vt:lpstr>Gr16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2018-11-08T09:44:24Z</cp:lastPrinted>
  <dcterms:created xsi:type="dcterms:W3CDTF">2016-11-14T12:15:05Z</dcterms:created>
  <dcterms:modified xsi:type="dcterms:W3CDTF">2019-11-26T06:10:28Z</dcterms:modified>
</cp:coreProperties>
</file>