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Tabele etap eliminacji miejskich\"/>
    </mc:Choice>
  </mc:AlternateContent>
  <bookViews>
    <workbookView xWindow="0" yWindow="0" windowWidth="19200" windowHeight="12180"/>
  </bookViews>
  <sheets>
    <sheet name="Gr1" sheetId="1" r:id="rId1"/>
    <sheet name="Gr2" sheetId="3" r:id="rId2"/>
    <sheet name="Gr3" sheetId="2" r:id="rId3"/>
    <sheet name="Gr4" sheetId="4" r:id="rId4"/>
    <sheet name="Gr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0" i="5" l="1"/>
  <c r="AE20" i="4" l="1"/>
  <c r="X23" i="4"/>
  <c r="X21" i="4"/>
  <c r="X19" i="4"/>
  <c r="T19" i="4"/>
  <c r="X17" i="4"/>
  <c r="T17" i="4"/>
  <c r="X15" i="4"/>
  <c r="T15" i="4"/>
  <c r="P15" i="4"/>
  <c r="X13" i="4"/>
  <c r="T13" i="4"/>
  <c r="P13" i="4"/>
  <c r="X11" i="4"/>
  <c r="T11" i="4"/>
  <c r="P11" i="4"/>
  <c r="L11" i="4"/>
  <c r="X9" i="4"/>
  <c r="T9" i="4"/>
  <c r="P9" i="4"/>
  <c r="L9" i="4"/>
  <c r="X7" i="4"/>
  <c r="T7" i="4"/>
  <c r="P7" i="4"/>
  <c r="L7" i="4"/>
  <c r="H7" i="4"/>
  <c r="X5" i="4"/>
  <c r="T5" i="4"/>
  <c r="P5" i="4"/>
  <c r="L5" i="4"/>
  <c r="H5" i="4"/>
  <c r="T19" i="2"/>
  <c r="T17" i="2"/>
  <c r="T15" i="2"/>
  <c r="P15" i="2"/>
  <c r="T13" i="2"/>
  <c r="P13" i="2"/>
  <c r="X11" i="2"/>
  <c r="T11" i="2"/>
  <c r="P11" i="2"/>
  <c r="L11" i="2"/>
  <c r="X9" i="2"/>
  <c r="T9" i="2"/>
  <c r="P9" i="2"/>
  <c r="L9" i="2"/>
  <c r="X7" i="2"/>
  <c r="T7" i="2"/>
  <c r="P7" i="2"/>
  <c r="L7" i="2"/>
  <c r="H7" i="2"/>
  <c r="X5" i="2"/>
  <c r="T5" i="2"/>
  <c r="P5" i="2"/>
  <c r="L5" i="2"/>
  <c r="H5" i="2"/>
  <c r="AE20" i="3" l="1"/>
  <c r="X23" i="3"/>
  <c r="X21" i="3"/>
  <c r="X19" i="3"/>
  <c r="T19" i="3"/>
  <c r="X17" i="3"/>
  <c r="T17" i="3"/>
  <c r="X15" i="3"/>
  <c r="T15" i="3"/>
  <c r="P15" i="3"/>
  <c r="X13" i="3"/>
  <c r="T13" i="3"/>
  <c r="P13" i="3"/>
  <c r="X11" i="3"/>
  <c r="T11" i="3"/>
  <c r="P11" i="3"/>
  <c r="L11" i="3"/>
  <c r="X9" i="3"/>
  <c r="T9" i="3"/>
  <c r="P9" i="3"/>
  <c r="L9" i="3"/>
  <c r="X7" i="3"/>
  <c r="T7" i="3"/>
  <c r="P7" i="3"/>
  <c r="L7" i="3"/>
  <c r="H7" i="3"/>
  <c r="X5" i="3"/>
  <c r="T5" i="3"/>
  <c r="P5" i="3"/>
  <c r="L5" i="3"/>
  <c r="H5" i="3"/>
  <c r="T19" i="1"/>
  <c r="T17" i="1"/>
  <c r="T15" i="1"/>
  <c r="P15" i="1"/>
  <c r="T13" i="1"/>
  <c r="P13" i="1"/>
  <c r="T11" i="1"/>
  <c r="P11" i="1"/>
  <c r="L11" i="1"/>
  <c r="T9" i="1"/>
  <c r="P9" i="1"/>
  <c r="L9" i="1"/>
  <c r="T7" i="1"/>
  <c r="P7" i="1"/>
  <c r="L7" i="1"/>
  <c r="H7" i="1"/>
  <c r="T5" i="1"/>
  <c r="P5" i="1"/>
  <c r="L5" i="1"/>
  <c r="H5" i="1"/>
  <c r="W31" i="5" l="1"/>
  <c r="V31" i="5"/>
  <c r="T31" i="5"/>
  <c r="S31" i="5"/>
  <c r="R31" i="5"/>
  <c r="O31" i="5"/>
  <c r="N31" i="5"/>
  <c r="K31" i="5"/>
  <c r="J31" i="5"/>
  <c r="G31" i="5"/>
  <c r="F31" i="5"/>
  <c r="D31" i="5"/>
  <c r="C31" i="5"/>
  <c r="B31" i="5"/>
  <c r="AF30" i="5"/>
  <c r="Y30" i="5"/>
  <c r="X30" i="5"/>
  <c r="W30" i="5"/>
  <c r="V30" i="5"/>
  <c r="X31" i="5" s="1"/>
  <c r="U30" i="5"/>
  <c r="T30" i="5"/>
  <c r="S30" i="5"/>
  <c r="R30" i="5"/>
  <c r="Q30" i="5"/>
  <c r="P30" i="5"/>
  <c r="O30" i="5"/>
  <c r="P31" i="5" s="1"/>
  <c r="N30" i="5"/>
  <c r="M30" i="5"/>
  <c r="L30" i="5"/>
  <c r="K30" i="5"/>
  <c r="J30" i="5"/>
  <c r="I30" i="5"/>
  <c r="H30" i="5"/>
  <c r="G30" i="5"/>
  <c r="F30" i="5"/>
  <c r="H31" i="5" s="1"/>
  <c r="E30" i="5"/>
  <c r="D30" i="5"/>
  <c r="C30" i="5"/>
  <c r="AG30" i="5" s="1"/>
  <c r="B30" i="5"/>
  <c r="W29" i="5"/>
  <c r="V29" i="5"/>
  <c r="S29" i="5"/>
  <c r="R29" i="5"/>
  <c r="O29" i="5"/>
  <c r="N29" i="5"/>
  <c r="K29" i="5"/>
  <c r="J29" i="5"/>
  <c r="G29" i="5"/>
  <c r="F29" i="5"/>
  <c r="C29" i="5"/>
  <c r="B29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D29" i="5" s="1"/>
  <c r="AB27" i="5"/>
  <c r="S27" i="5"/>
  <c r="R27" i="5"/>
  <c r="O27" i="5"/>
  <c r="N27" i="5"/>
  <c r="K27" i="5"/>
  <c r="J27" i="5"/>
  <c r="G27" i="5"/>
  <c r="F27" i="5"/>
  <c r="C27" i="5"/>
  <c r="B27" i="5"/>
  <c r="U26" i="5"/>
  <c r="T26" i="5"/>
  <c r="S26" i="5"/>
  <c r="R26" i="5"/>
  <c r="T27" i="5" s="1"/>
  <c r="Q26" i="5"/>
  <c r="P26" i="5"/>
  <c r="O26" i="5"/>
  <c r="AG26" i="5" s="1"/>
  <c r="N26" i="5"/>
  <c r="M26" i="5"/>
  <c r="L26" i="5"/>
  <c r="K26" i="5"/>
  <c r="J26" i="5"/>
  <c r="L27" i="5" s="1"/>
  <c r="I26" i="5"/>
  <c r="H26" i="5"/>
  <c r="G26" i="5"/>
  <c r="F26" i="5"/>
  <c r="H27" i="5" s="1"/>
  <c r="E26" i="5"/>
  <c r="D26" i="5"/>
  <c r="C26" i="5"/>
  <c r="B26" i="5"/>
  <c r="D27" i="5" s="1"/>
  <c r="AB25" i="5"/>
  <c r="S25" i="5"/>
  <c r="R25" i="5"/>
  <c r="O25" i="5"/>
  <c r="N25" i="5"/>
  <c r="K25" i="5"/>
  <c r="J25" i="5"/>
  <c r="G25" i="5"/>
  <c r="F25" i="5"/>
  <c r="C25" i="5"/>
  <c r="B25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B23" i="5"/>
  <c r="X23" i="5"/>
  <c r="O23" i="5"/>
  <c r="N23" i="5"/>
  <c r="L23" i="5"/>
  <c r="K23" i="5"/>
  <c r="J23" i="5"/>
  <c r="G23" i="5"/>
  <c r="F23" i="5"/>
  <c r="C23" i="5"/>
  <c r="B23" i="5"/>
  <c r="Q22" i="5"/>
  <c r="P22" i="5"/>
  <c r="O22" i="5"/>
  <c r="N22" i="5"/>
  <c r="M22" i="5"/>
  <c r="L22" i="5"/>
  <c r="K22" i="5"/>
  <c r="AG22" i="5" s="1"/>
  <c r="J22" i="5"/>
  <c r="AF22" i="5" s="1"/>
  <c r="I22" i="5"/>
  <c r="H22" i="5"/>
  <c r="G22" i="5"/>
  <c r="F22" i="5"/>
  <c r="E22" i="5"/>
  <c r="D22" i="5"/>
  <c r="C22" i="5"/>
  <c r="B22" i="5"/>
  <c r="AB21" i="5"/>
  <c r="X21" i="5"/>
  <c r="O21" i="5"/>
  <c r="N21" i="5"/>
  <c r="K21" i="5"/>
  <c r="J21" i="5"/>
  <c r="G21" i="5"/>
  <c r="F21" i="5"/>
  <c r="C21" i="5"/>
  <c r="B21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B19" i="5"/>
  <c r="X19" i="5"/>
  <c r="T19" i="5"/>
  <c r="K19" i="5"/>
  <c r="J19" i="5"/>
  <c r="G19" i="5"/>
  <c r="F19" i="5"/>
  <c r="C19" i="5"/>
  <c r="B19" i="5"/>
  <c r="M18" i="5"/>
  <c r="L18" i="5"/>
  <c r="K18" i="5"/>
  <c r="J18" i="5"/>
  <c r="I18" i="5"/>
  <c r="H18" i="5"/>
  <c r="G18" i="5"/>
  <c r="F18" i="5"/>
  <c r="E18" i="5"/>
  <c r="D18" i="5"/>
  <c r="C18" i="5"/>
  <c r="D19" i="5" s="1"/>
  <c r="B18" i="5"/>
  <c r="AB17" i="5"/>
  <c r="X17" i="5"/>
  <c r="T17" i="5"/>
  <c r="K17" i="5"/>
  <c r="AG16" i="5" s="1"/>
  <c r="J17" i="5"/>
  <c r="G17" i="5"/>
  <c r="F17" i="5"/>
  <c r="C17" i="5"/>
  <c r="B17" i="5"/>
  <c r="M16" i="5"/>
  <c r="L16" i="5"/>
  <c r="K16" i="5"/>
  <c r="J16" i="5"/>
  <c r="I16" i="5"/>
  <c r="H16" i="5"/>
  <c r="G16" i="5"/>
  <c r="F16" i="5"/>
  <c r="H17" i="5" s="1"/>
  <c r="E16" i="5"/>
  <c r="D16" i="5"/>
  <c r="C16" i="5"/>
  <c r="B16" i="5"/>
  <c r="D17" i="5" s="1"/>
  <c r="AB15" i="5"/>
  <c r="X15" i="5"/>
  <c r="T15" i="5"/>
  <c r="P15" i="5"/>
  <c r="G15" i="5"/>
  <c r="F15" i="5"/>
  <c r="C15" i="5"/>
  <c r="B15" i="5"/>
  <c r="I14" i="5"/>
  <c r="H14" i="5"/>
  <c r="G14" i="5"/>
  <c r="F14" i="5"/>
  <c r="H15" i="5" s="1"/>
  <c r="E14" i="5"/>
  <c r="D14" i="5"/>
  <c r="C14" i="5"/>
  <c r="B14" i="5"/>
  <c r="D15" i="5" s="1"/>
  <c r="AB13" i="5"/>
  <c r="X13" i="5"/>
  <c r="T13" i="5"/>
  <c r="P13" i="5"/>
  <c r="G13" i="5"/>
  <c r="F13" i="5"/>
  <c r="C13" i="5"/>
  <c r="B13" i="5"/>
  <c r="I12" i="5"/>
  <c r="H12" i="5"/>
  <c r="G12" i="5"/>
  <c r="F12" i="5"/>
  <c r="H13" i="5" s="1"/>
  <c r="E12" i="5"/>
  <c r="D12" i="5"/>
  <c r="C12" i="5"/>
  <c r="B12" i="5"/>
  <c r="AB11" i="5"/>
  <c r="X11" i="5"/>
  <c r="T11" i="5"/>
  <c r="P11" i="5"/>
  <c r="L11" i="5"/>
  <c r="C11" i="5"/>
  <c r="B11" i="5"/>
  <c r="E10" i="5"/>
  <c r="AG10" i="5" s="1"/>
  <c r="D10" i="5"/>
  <c r="C10" i="5"/>
  <c r="B10" i="5"/>
  <c r="AB9" i="5"/>
  <c r="X9" i="5"/>
  <c r="T9" i="5"/>
  <c r="P9" i="5"/>
  <c r="L9" i="5"/>
  <c r="C9" i="5"/>
  <c r="B9" i="5"/>
  <c r="E8" i="5"/>
  <c r="D8" i="5"/>
  <c r="C8" i="5"/>
  <c r="AL8" i="5" s="1"/>
  <c r="B8" i="5"/>
  <c r="D9" i="5" s="1"/>
  <c r="AB7" i="5"/>
  <c r="X7" i="5"/>
  <c r="T7" i="5"/>
  <c r="P7" i="5"/>
  <c r="L7" i="5"/>
  <c r="H7" i="5"/>
  <c r="AG6" i="5"/>
  <c r="AF6" i="5"/>
  <c r="AB5" i="5"/>
  <c r="X5" i="5"/>
  <c r="T5" i="5"/>
  <c r="P5" i="5"/>
  <c r="L5" i="5"/>
  <c r="H5" i="5"/>
  <c r="AM4" i="5"/>
  <c r="AL4" i="5"/>
  <c r="AG4" i="5"/>
  <c r="AI4" i="5" s="1"/>
  <c r="AF4" i="5"/>
  <c r="AH4" i="5" s="1"/>
  <c r="W31" i="4"/>
  <c r="V31" i="4"/>
  <c r="S31" i="4"/>
  <c r="T31" i="4" s="1"/>
  <c r="R31" i="4"/>
  <c r="O31" i="4"/>
  <c r="N31" i="4"/>
  <c r="K31" i="4"/>
  <c r="J31" i="4"/>
  <c r="G31" i="4"/>
  <c r="F31" i="4"/>
  <c r="D31" i="4"/>
  <c r="C31" i="4"/>
  <c r="B31" i="4"/>
  <c r="AF30" i="4"/>
  <c r="Y30" i="4"/>
  <c r="X30" i="4"/>
  <c r="W30" i="4"/>
  <c r="V30" i="4"/>
  <c r="X31" i="4" s="1"/>
  <c r="U30" i="4"/>
  <c r="T30" i="4"/>
  <c r="S30" i="4"/>
  <c r="R30" i="4"/>
  <c r="Q30" i="4"/>
  <c r="P30" i="4"/>
  <c r="O30" i="4"/>
  <c r="P31" i="4" s="1"/>
  <c r="N30" i="4"/>
  <c r="M30" i="4"/>
  <c r="L30" i="4"/>
  <c r="K30" i="4"/>
  <c r="J30" i="4"/>
  <c r="I30" i="4"/>
  <c r="H30" i="4"/>
  <c r="G30" i="4"/>
  <c r="F30" i="4"/>
  <c r="H31" i="4" s="1"/>
  <c r="E30" i="4"/>
  <c r="D30" i="4"/>
  <c r="C30" i="4"/>
  <c r="B30" i="4"/>
  <c r="W29" i="4"/>
  <c r="V29" i="4"/>
  <c r="S29" i="4"/>
  <c r="R29" i="4"/>
  <c r="P29" i="4"/>
  <c r="O29" i="4"/>
  <c r="N29" i="4"/>
  <c r="K29" i="4"/>
  <c r="J29" i="4"/>
  <c r="G29" i="4"/>
  <c r="F29" i="4"/>
  <c r="C29" i="4"/>
  <c r="B29" i="4"/>
  <c r="Y28" i="4"/>
  <c r="X28" i="4"/>
  <c r="W28" i="4"/>
  <c r="V28" i="4"/>
  <c r="U28" i="4"/>
  <c r="T28" i="4"/>
  <c r="S28" i="4"/>
  <c r="R28" i="4"/>
  <c r="T29" i="4" s="1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D29" i="4" s="1"/>
  <c r="AB27" i="4"/>
  <c r="S27" i="4"/>
  <c r="R27" i="4"/>
  <c r="O27" i="4"/>
  <c r="N27" i="4"/>
  <c r="K27" i="4"/>
  <c r="J27" i="4"/>
  <c r="G27" i="4"/>
  <c r="F27" i="4"/>
  <c r="C27" i="4"/>
  <c r="B27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B25" i="4"/>
  <c r="S25" i="4"/>
  <c r="R25" i="4"/>
  <c r="O25" i="4"/>
  <c r="N25" i="4"/>
  <c r="K25" i="4"/>
  <c r="J25" i="4"/>
  <c r="G25" i="4"/>
  <c r="F25" i="4"/>
  <c r="C25" i="4"/>
  <c r="B25" i="4"/>
  <c r="U24" i="4"/>
  <c r="T24" i="4"/>
  <c r="S24" i="4"/>
  <c r="R24" i="4"/>
  <c r="Q24" i="4"/>
  <c r="P24" i="4"/>
  <c r="O24" i="4"/>
  <c r="N24" i="4"/>
  <c r="M24" i="4"/>
  <c r="L24" i="4"/>
  <c r="L25" i="4" s="1"/>
  <c r="K24" i="4"/>
  <c r="J24" i="4"/>
  <c r="I24" i="4"/>
  <c r="H24" i="4"/>
  <c r="G24" i="4"/>
  <c r="F24" i="4"/>
  <c r="E24" i="4"/>
  <c r="D24" i="4"/>
  <c r="C24" i="4"/>
  <c r="B24" i="4"/>
  <c r="AB23" i="4"/>
  <c r="O23" i="4"/>
  <c r="N23" i="4"/>
  <c r="K23" i="4"/>
  <c r="J23" i="4"/>
  <c r="G23" i="4"/>
  <c r="F23" i="4"/>
  <c r="C23" i="4"/>
  <c r="B23" i="4"/>
  <c r="Q22" i="4"/>
  <c r="P22" i="4"/>
  <c r="O22" i="4"/>
  <c r="N22" i="4"/>
  <c r="M22" i="4"/>
  <c r="L22" i="4"/>
  <c r="K22" i="4"/>
  <c r="L23" i="4" s="1"/>
  <c r="J22" i="4"/>
  <c r="I22" i="4"/>
  <c r="H22" i="4"/>
  <c r="G22" i="4"/>
  <c r="F22" i="4"/>
  <c r="E22" i="4"/>
  <c r="D22" i="4"/>
  <c r="C22" i="4"/>
  <c r="B22" i="4"/>
  <c r="AB21" i="4"/>
  <c r="O21" i="4"/>
  <c r="N21" i="4"/>
  <c r="K21" i="4"/>
  <c r="J21" i="4"/>
  <c r="G21" i="4"/>
  <c r="F21" i="4"/>
  <c r="C21" i="4"/>
  <c r="B21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B19" i="4"/>
  <c r="K19" i="4"/>
  <c r="J19" i="4"/>
  <c r="G19" i="4"/>
  <c r="F19" i="4"/>
  <c r="C19" i="4"/>
  <c r="B19" i="4"/>
  <c r="M18" i="4"/>
  <c r="L18" i="4"/>
  <c r="K18" i="4"/>
  <c r="J18" i="4"/>
  <c r="I18" i="4"/>
  <c r="H18" i="4"/>
  <c r="G18" i="4"/>
  <c r="F18" i="4"/>
  <c r="E18" i="4"/>
  <c r="D18" i="4"/>
  <c r="C18" i="4"/>
  <c r="B18" i="4"/>
  <c r="AB17" i="4"/>
  <c r="K17" i="4"/>
  <c r="J17" i="4"/>
  <c r="G17" i="4"/>
  <c r="F17" i="4"/>
  <c r="C17" i="4"/>
  <c r="B17" i="4"/>
  <c r="M16" i="4"/>
  <c r="L16" i="4"/>
  <c r="K16" i="4"/>
  <c r="J16" i="4"/>
  <c r="I16" i="4"/>
  <c r="H16" i="4"/>
  <c r="G16" i="4"/>
  <c r="F16" i="4"/>
  <c r="E16" i="4"/>
  <c r="D16" i="4"/>
  <c r="C16" i="4"/>
  <c r="B16" i="4"/>
  <c r="AB15" i="4"/>
  <c r="G15" i="4"/>
  <c r="F15" i="4"/>
  <c r="C15" i="4"/>
  <c r="B15" i="4"/>
  <c r="I14" i="4"/>
  <c r="H14" i="4"/>
  <c r="G14" i="4"/>
  <c r="F14" i="4"/>
  <c r="E14" i="4"/>
  <c r="D14" i="4"/>
  <c r="C14" i="4"/>
  <c r="B14" i="4"/>
  <c r="AB13" i="4"/>
  <c r="G13" i="4"/>
  <c r="F13" i="4"/>
  <c r="C13" i="4"/>
  <c r="B13" i="4"/>
  <c r="I12" i="4"/>
  <c r="H12" i="4"/>
  <c r="G12" i="4"/>
  <c r="F12" i="4"/>
  <c r="E12" i="4"/>
  <c r="D12" i="4"/>
  <c r="C12" i="4"/>
  <c r="B12" i="4"/>
  <c r="AB11" i="4"/>
  <c r="C11" i="4"/>
  <c r="B11" i="4"/>
  <c r="E10" i="4"/>
  <c r="D10" i="4"/>
  <c r="C10" i="4"/>
  <c r="B10" i="4"/>
  <c r="AB9" i="4"/>
  <c r="C9" i="4"/>
  <c r="B9" i="4"/>
  <c r="E8" i="4"/>
  <c r="AG8" i="4" s="1"/>
  <c r="D8" i="4"/>
  <c r="AF8" i="4" s="1"/>
  <c r="C8" i="4"/>
  <c r="B8" i="4"/>
  <c r="AB7" i="4"/>
  <c r="AG6" i="4"/>
  <c r="AF6" i="4"/>
  <c r="AB5" i="4"/>
  <c r="AM4" i="4"/>
  <c r="AL4" i="4"/>
  <c r="AN4" i="4" s="1"/>
  <c r="AG4" i="4"/>
  <c r="AF4" i="4"/>
  <c r="AH4" i="4" s="1"/>
  <c r="W31" i="3"/>
  <c r="V31" i="3"/>
  <c r="S31" i="3"/>
  <c r="R31" i="3"/>
  <c r="O31" i="3"/>
  <c r="N31" i="3"/>
  <c r="K31" i="3"/>
  <c r="J31" i="3"/>
  <c r="G31" i="3"/>
  <c r="F31" i="3"/>
  <c r="C31" i="3"/>
  <c r="B31" i="3"/>
  <c r="Y30" i="3"/>
  <c r="X30" i="3"/>
  <c r="W30" i="3"/>
  <c r="V30" i="3"/>
  <c r="X31" i="3" s="1"/>
  <c r="U30" i="3"/>
  <c r="T30" i="3"/>
  <c r="S30" i="3"/>
  <c r="R30" i="3"/>
  <c r="Q30" i="3"/>
  <c r="P30" i="3"/>
  <c r="O30" i="3"/>
  <c r="N30" i="3"/>
  <c r="M30" i="3"/>
  <c r="L30" i="3"/>
  <c r="K30" i="3"/>
  <c r="J30" i="3"/>
  <c r="L31" i="3" s="1"/>
  <c r="I30" i="3"/>
  <c r="H30" i="3"/>
  <c r="G30" i="3"/>
  <c r="F30" i="3"/>
  <c r="H31" i="3" s="1"/>
  <c r="E30" i="3"/>
  <c r="D30" i="3"/>
  <c r="C30" i="3"/>
  <c r="B30" i="3"/>
  <c r="W29" i="3"/>
  <c r="V29" i="3"/>
  <c r="S29" i="3"/>
  <c r="R29" i="3"/>
  <c r="O29" i="3"/>
  <c r="N29" i="3"/>
  <c r="K29" i="3"/>
  <c r="J29" i="3"/>
  <c r="G29" i="3"/>
  <c r="F29" i="3"/>
  <c r="C29" i="3"/>
  <c r="B29" i="3"/>
  <c r="Y28" i="3"/>
  <c r="X28" i="3"/>
  <c r="W28" i="3"/>
  <c r="V28" i="3"/>
  <c r="U28" i="3"/>
  <c r="T28" i="3"/>
  <c r="S28" i="3"/>
  <c r="R28" i="3"/>
  <c r="T29" i="3" s="1"/>
  <c r="Q28" i="3"/>
  <c r="P28" i="3"/>
  <c r="O28" i="3"/>
  <c r="N28" i="3"/>
  <c r="M28" i="3"/>
  <c r="L28" i="3"/>
  <c r="K28" i="3"/>
  <c r="J28" i="3"/>
  <c r="I28" i="3"/>
  <c r="H28" i="3"/>
  <c r="G28" i="3"/>
  <c r="F28" i="3"/>
  <c r="H29" i="3" s="1"/>
  <c r="E28" i="3"/>
  <c r="D28" i="3"/>
  <c r="C28" i="3"/>
  <c r="B28" i="3"/>
  <c r="AB27" i="3"/>
  <c r="S27" i="3"/>
  <c r="R27" i="3"/>
  <c r="O27" i="3"/>
  <c r="N27" i="3"/>
  <c r="K27" i="3"/>
  <c r="J27" i="3"/>
  <c r="G27" i="3"/>
  <c r="F27" i="3"/>
  <c r="C27" i="3"/>
  <c r="B27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B25" i="3"/>
  <c r="S25" i="3"/>
  <c r="R25" i="3"/>
  <c r="O25" i="3"/>
  <c r="N25" i="3"/>
  <c r="K25" i="3"/>
  <c r="J25" i="3"/>
  <c r="G25" i="3"/>
  <c r="F25" i="3"/>
  <c r="C25" i="3"/>
  <c r="B25" i="3"/>
  <c r="U24" i="3"/>
  <c r="T24" i="3"/>
  <c r="S24" i="3"/>
  <c r="R24" i="3"/>
  <c r="T25" i="3" s="1"/>
  <c r="Q24" i="3"/>
  <c r="P24" i="3"/>
  <c r="O24" i="3"/>
  <c r="N24" i="3"/>
  <c r="P25" i="3" s="1"/>
  <c r="M24" i="3"/>
  <c r="L24" i="3"/>
  <c r="K24" i="3"/>
  <c r="J24" i="3"/>
  <c r="I24" i="3"/>
  <c r="H24" i="3"/>
  <c r="G24" i="3"/>
  <c r="F24" i="3"/>
  <c r="E24" i="3"/>
  <c r="D24" i="3"/>
  <c r="C24" i="3"/>
  <c r="B24" i="3"/>
  <c r="AB23" i="3"/>
  <c r="O23" i="3"/>
  <c r="N23" i="3"/>
  <c r="K23" i="3"/>
  <c r="J23" i="3"/>
  <c r="G23" i="3"/>
  <c r="F23" i="3"/>
  <c r="C23" i="3"/>
  <c r="B23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B21" i="3"/>
  <c r="O21" i="3"/>
  <c r="N21" i="3"/>
  <c r="K21" i="3"/>
  <c r="J21" i="3"/>
  <c r="G21" i="3"/>
  <c r="F21" i="3"/>
  <c r="C21" i="3"/>
  <c r="B21" i="3"/>
  <c r="Q20" i="3"/>
  <c r="P20" i="3"/>
  <c r="O20" i="3"/>
  <c r="N20" i="3"/>
  <c r="M20" i="3"/>
  <c r="L20" i="3"/>
  <c r="L21" i="3" s="1"/>
  <c r="K20" i="3"/>
  <c r="J20" i="3"/>
  <c r="I20" i="3"/>
  <c r="H20" i="3"/>
  <c r="G20" i="3"/>
  <c r="H21" i="3" s="1"/>
  <c r="F20" i="3"/>
  <c r="E20" i="3"/>
  <c r="D20" i="3"/>
  <c r="C20" i="3"/>
  <c r="B20" i="3"/>
  <c r="AB19" i="3"/>
  <c r="K19" i="3"/>
  <c r="J19" i="3"/>
  <c r="G19" i="3"/>
  <c r="F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B18" i="3"/>
  <c r="AB17" i="3"/>
  <c r="K17" i="3"/>
  <c r="J17" i="3"/>
  <c r="G17" i="3"/>
  <c r="F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AB15" i="3"/>
  <c r="G15" i="3"/>
  <c r="F15" i="3"/>
  <c r="C15" i="3"/>
  <c r="B15" i="3"/>
  <c r="I14" i="3"/>
  <c r="H14" i="3"/>
  <c r="G14" i="3"/>
  <c r="F14" i="3"/>
  <c r="E14" i="3"/>
  <c r="D14" i="3"/>
  <c r="C14" i="3"/>
  <c r="B14" i="3"/>
  <c r="AB13" i="3"/>
  <c r="G13" i="3"/>
  <c r="F13" i="3"/>
  <c r="C13" i="3"/>
  <c r="B13" i="3"/>
  <c r="I12" i="3"/>
  <c r="AG12" i="3" s="1"/>
  <c r="H12" i="3"/>
  <c r="G12" i="3"/>
  <c r="H13" i="3" s="1"/>
  <c r="F12" i="3"/>
  <c r="E12" i="3"/>
  <c r="D12" i="3"/>
  <c r="C12" i="3"/>
  <c r="B12" i="3"/>
  <c r="AB11" i="3"/>
  <c r="C11" i="3"/>
  <c r="B11" i="3"/>
  <c r="E10" i="3"/>
  <c r="D10" i="3"/>
  <c r="C10" i="3"/>
  <c r="B10" i="3"/>
  <c r="AB9" i="3"/>
  <c r="C9" i="3"/>
  <c r="B9" i="3"/>
  <c r="E8" i="3"/>
  <c r="AG8" i="3" s="1"/>
  <c r="D8" i="3"/>
  <c r="C8" i="3"/>
  <c r="B8" i="3"/>
  <c r="AB7" i="3"/>
  <c r="AG6" i="3"/>
  <c r="AF6" i="3"/>
  <c r="AB5" i="3"/>
  <c r="AM4" i="3"/>
  <c r="AL4" i="3"/>
  <c r="AG4" i="3"/>
  <c r="AF4" i="3"/>
  <c r="AH4" i="3" s="1"/>
  <c r="T29" i="5" l="1"/>
  <c r="P29" i="5"/>
  <c r="H21" i="5"/>
  <c r="AF24" i="5"/>
  <c r="AG24" i="5"/>
  <c r="AI24" i="5" s="1"/>
  <c r="AM20" i="5"/>
  <c r="AG12" i="5"/>
  <c r="AF8" i="5"/>
  <c r="AN4" i="5"/>
  <c r="AG8" i="5"/>
  <c r="AI8" i="5" s="1"/>
  <c r="T27" i="4"/>
  <c r="AG16" i="4"/>
  <c r="L27" i="4"/>
  <c r="AG30" i="4"/>
  <c r="AG22" i="4"/>
  <c r="AF24" i="4"/>
  <c r="AI8" i="4"/>
  <c r="AG12" i="4"/>
  <c r="D19" i="4"/>
  <c r="AG24" i="4"/>
  <c r="D27" i="4"/>
  <c r="H27" i="4"/>
  <c r="D9" i="4"/>
  <c r="AG10" i="4"/>
  <c r="H13" i="4"/>
  <c r="D15" i="4"/>
  <c r="AD14" i="4" s="1"/>
  <c r="H15" i="4"/>
  <c r="D17" i="4"/>
  <c r="H17" i="4"/>
  <c r="AG26" i="4"/>
  <c r="AI4" i="4"/>
  <c r="AL8" i="4"/>
  <c r="H21" i="4"/>
  <c r="AM20" i="4"/>
  <c r="AF22" i="4"/>
  <c r="X29" i="3"/>
  <c r="AF20" i="3"/>
  <c r="P21" i="3"/>
  <c r="L27" i="3"/>
  <c r="AF28" i="3"/>
  <c r="P31" i="3"/>
  <c r="P23" i="3"/>
  <c r="AG16" i="3"/>
  <c r="AG24" i="3"/>
  <c r="AF12" i="3"/>
  <c r="D13" i="3"/>
  <c r="AD12" i="3" s="1"/>
  <c r="D25" i="3"/>
  <c r="H19" i="3"/>
  <c r="AN4" i="3"/>
  <c r="AI4" i="3"/>
  <c r="AO4" i="3" s="1"/>
  <c r="AG10" i="3"/>
  <c r="AI8" i="3" s="1"/>
  <c r="AF24" i="3"/>
  <c r="AD14" i="5"/>
  <c r="L17" i="5"/>
  <c r="AD16" i="5" s="1"/>
  <c r="AL16" i="5"/>
  <c r="AF16" i="5"/>
  <c r="AG18" i="5"/>
  <c r="AM24" i="5"/>
  <c r="P27" i="5"/>
  <c r="AD26" i="5" s="1"/>
  <c r="AF26" i="5"/>
  <c r="AH24" i="5" s="1"/>
  <c r="AD8" i="5"/>
  <c r="AE8" i="5" s="1"/>
  <c r="D11" i="5"/>
  <c r="AD10" i="5" s="1"/>
  <c r="AF10" i="5"/>
  <c r="AM12" i="5"/>
  <c r="AL12" i="5"/>
  <c r="D13" i="5"/>
  <c r="AD12" i="5" s="1"/>
  <c r="AE12" i="5" s="1"/>
  <c r="AG14" i="5"/>
  <c r="AI12" i="5" s="1"/>
  <c r="AF14" i="5"/>
  <c r="AI16" i="5"/>
  <c r="L19" i="5"/>
  <c r="D21" i="5"/>
  <c r="AM8" i="5"/>
  <c r="AN8" i="5" s="1"/>
  <c r="L21" i="5"/>
  <c r="P21" i="5"/>
  <c r="AG20" i="5"/>
  <c r="AI20" i="5" s="1"/>
  <c r="D25" i="5"/>
  <c r="P25" i="5"/>
  <c r="T25" i="5"/>
  <c r="L25" i="5"/>
  <c r="AG28" i="5"/>
  <c r="AI28" i="5" s="1"/>
  <c r="AM28" i="5"/>
  <c r="L29" i="5"/>
  <c r="AL28" i="5"/>
  <c r="H29" i="5"/>
  <c r="AO4" i="5"/>
  <c r="AD4" i="5"/>
  <c r="AD6" i="5"/>
  <c r="AF12" i="5"/>
  <c r="AM16" i="5"/>
  <c r="H19" i="5"/>
  <c r="AD18" i="5" s="1"/>
  <c r="AF18" i="5"/>
  <c r="D23" i="5"/>
  <c r="H23" i="5"/>
  <c r="P23" i="5"/>
  <c r="AL24" i="5"/>
  <c r="H25" i="5"/>
  <c r="AF28" i="5"/>
  <c r="AH28" i="5" s="1"/>
  <c r="X29" i="5"/>
  <c r="L31" i="5"/>
  <c r="AD30" i="5" s="1"/>
  <c r="AF20" i="5"/>
  <c r="AH20" i="5" s="1"/>
  <c r="AL20" i="5"/>
  <c r="AG18" i="4"/>
  <c r="AI16" i="4" s="1"/>
  <c r="AM12" i="4"/>
  <c r="AL12" i="4"/>
  <c r="AG14" i="4"/>
  <c r="AF14" i="4"/>
  <c r="L19" i="4"/>
  <c r="D21" i="4"/>
  <c r="L21" i="4"/>
  <c r="P21" i="4"/>
  <c r="AG20" i="4"/>
  <c r="D25" i="4"/>
  <c r="P25" i="4"/>
  <c r="AD24" i="4" s="1"/>
  <c r="T25" i="4"/>
  <c r="AG28" i="4"/>
  <c r="AM28" i="4"/>
  <c r="L29" i="4"/>
  <c r="AL28" i="4"/>
  <c r="H29" i="4"/>
  <c r="L17" i="4"/>
  <c r="AD16" i="4" s="1"/>
  <c r="AL16" i="4"/>
  <c r="AN16" i="4" s="1"/>
  <c r="AF16" i="4"/>
  <c r="AM24" i="4"/>
  <c r="P27" i="4"/>
  <c r="AF26" i="4"/>
  <c r="AH24" i="4" s="1"/>
  <c r="AD8" i="4"/>
  <c r="D11" i="4"/>
  <c r="AD10" i="4" s="1"/>
  <c r="AF10" i="4"/>
  <c r="AH8" i="4" s="1"/>
  <c r="AO8" i="4" s="1"/>
  <c r="D13" i="4"/>
  <c r="AD12" i="4" s="1"/>
  <c r="AM8" i="4"/>
  <c r="AN8" i="4" s="1"/>
  <c r="AO4" i="4"/>
  <c r="AD4" i="4"/>
  <c r="AE4" i="4" s="1"/>
  <c r="AD6" i="4"/>
  <c r="AF12" i="4"/>
  <c r="AM16" i="4"/>
  <c r="H19" i="4"/>
  <c r="AD18" i="4" s="1"/>
  <c r="AF18" i="4"/>
  <c r="D23" i="4"/>
  <c r="H23" i="4"/>
  <c r="P23" i="4"/>
  <c r="AL24" i="4"/>
  <c r="H25" i="4"/>
  <c r="AF28" i="4"/>
  <c r="AH28" i="4" s="1"/>
  <c r="X29" i="4"/>
  <c r="L31" i="4"/>
  <c r="AD30" i="4" s="1"/>
  <c r="AF20" i="4"/>
  <c r="AL20" i="4"/>
  <c r="AM16" i="3"/>
  <c r="L23" i="3"/>
  <c r="AG26" i="3"/>
  <c r="AM8" i="3"/>
  <c r="AL8" i="3"/>
  <c r="AN8" i="3" s="1"/>
  <c r="D9" i="3"/>
  <c r="AD8" i="3" s="1"/>
  <c r="AF10" i="3"/>
  <c r="AG14" i="3"/>
  <c r="AI12" i="3" s="1"/>
  <c r="AF22" i="3"/>
  <c r="AH20" i="3" s="1"/>
  <c r="D27" i="3"/>
  <c r="H27" i="3"/>
  <c r="P27" i="3"/>
  <c r="T27" i="3"/>
  <c r="AM28" i="3"/>
  <c r="L29" i="3"/>
  <c r="AL28" i="3"/>
  <c r="P29" i="3"/>
  <c r="AM12" i="3"/>
  <c r="D15" i="3"/>
  <c r="AF14" i="3"/>
  <c r="AH12" i="3" s="1"/>
  <c r="H15" i="3"/>
  <c r="D17" i="3"/>
  <c r="AF16" i="3"/>
  <c r="L17" i="3"/>
  <c r="D19" i="3"/>
  <c r="L19" i="3"/>
  <c r="AF18" i="3"/>
  <c r="AM20" i="3"/>
  <c r="AG20" i="3"/>
  <c r="AL20" i="3"/>
  <c r="D23" i="3"/>
  <c r="H23" i="3"/>
  <c r="AG22" i="3"/>
  <c r="AG28" i="3"/>
  <c r="D29" i="3"/>
  <c r="D31" i="3"/>
  <c r="AF30" i="3"/>
  <c r="AH28" i="3" s="1"/>
  <c r="T31" i="3"/>
  <c r="AD4" i="3"/>
  <c r="AD6" i="3"/>
  <c r="AF8" i="3"/>
  <c r="D11" i="3"/>
  <c r="AD10" i="3"/>
  <c r="AL12" i="3"/>
  <c r="AL16" i="3"/>
  <c r="H17" i="3"/>
  <c r="AG18" i="3"/>
  <c r="D21" i="3"/>
  <c r="AD20" i="3" s="1"/>
  <c r="AM24" i="3"/>
  <c r="L25" i="3"/>
  <c r="AL24" i="3"/>
  <c r="H25" i="3"/>
  <c r="AG30" i="3"/>
  <c r="AF26" i="3"/>
  <c r="AD28" i="5" l="1"/>
  <c r="AE28" i="5" s="1"/>
  <c r="AO28" i="5"/>
  <c r="AO24" i="5"/>
  <c r="AN20" i="5"/>
  <c r="AH8" i="5"/>
  <c r="AN28" i="5"/>
  <c r="AN24" i="5"/>
  <c r="AN12" i="5"/>
  <c r="AO8" i="5"/>
  <c r="AI12" i="4"/>
  <c r="AD28" i="4"/>
  <c r="AE28" i="4" s="1"/>
  <c r="AI28" i="4"/>
  <c r="AO28" i="4" s="1"/>
  <c r="AI20" i="4"/>
  <c r="AH20" i="4"/>
  <c r="AE12" i="4"/>
  <c r="AE24" i="4"/>
  <c r="AN20" i="4"/>
  <c r="AD26" i="4"/>
  <c r="AI24" i="4"/>
  <c r="AO24" i="4" s="1"/>
  <c r="AN24" i="4"/>
  <c r="AI24" i="3"/>
  <c r="AN24" i="3"/>
  <c r="AD28" i="3"/>
  <c r="AH24" i="3"/>
  <c r="AO24" i="3" s="1"/>
  <c r="AD16" i="3"/>
  <c r="AI28" i="3"/>
  <c r="AI16" i="3"/>
  <c r="AE4" i="3"/>
  <c r="AD22" i="3"/>
  <c r="AD24" i="3"/>
  <c r="AN20" i="3"/>
  <c r="AN16" i="3"/>
  <c r="AH8" i="3"/>
  <c r="AO8" i="3" s="1"/>
  <c r="AO28" i="3"/>
  <c r="AE16" i="5"/>
  <c r="AE4" i="5"/>
  <c r="AD24" i="5"/>
  <c r="AE24" i="5" s="1"/>
  <c r="AD20" i="5"/>
  <c r="AH16" i="5"/>
  <c r="AO16" i="5" s="1"/>
  <c r="AO20" i="5"/>
  <c r="AD22" i="5"/>
  <c r="AH12" i="5"/>
  <c r="AO12" i="5" s="1"/>
  <c r="AN16" i="5"/>
  <c r="AE16" i="4"/>
  <c r="AE8" i="4"/>
  <c r="AH16" i="4"/>
  <c r="AO16" i="4" s="1"/>
  <c r="AN28" i="4"/>
  <c r="AD20" i="4"/>
  <c r="AN12" i="4"/>
  <c r="AD22" i="4"/>
  <c r="AH12" i="4"/>
  <c r="AO12" i="4" s="1"/>
  <c r="AH16" i="3"/>
  <c r="AE8" i="3"/>
  <c r="AE12" i="3"/>
  <c r="AI20" i="3"/>
  <c r="AO20" i="3" s="1"/>
  <c r="AD18" i="3"/>
  <c r="AE16" i="3" s="1"/>
  <c r="AD14" i="3"/>
  <c r="AO12" i="3"/>
  <c r="AN12" i="3"/>
  <c r="AD30" i="3"/>
  <c r="AN28" i="3"/>
  <c r="AD26" i="3"/>
  <c r="AO20" i="4" l="1"/>
  <c r="AE28" i="3"/>
  <c r="AE24" i="3"/>
  <c r="AO16" i="3"/>
  <c r="S27" i="2"/>
  <c r="R27" i="2"/>
  <c r="O27" i="2"/>
  <c r="N27" i="2"/>
  <c r="K27" i="2"/>
  <c r="J27" i="2"/>
  <c r="G27" i="2"/>
  <c r="F27" i="2"/>
  <c r="C27" i="2"/>
  <c r="B27" i="2"/>
  <c r="U26" i="2"/>
  <c r="T26" i="2"/>
  <c r="S26" i="2"/>
  <c r="R26" i="2"/>
  <c r="T27" i="2" s="1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C26" i="2" s="1"/>
  <c r="B26" i="2"/>
  <c r="S25" i="2"/>
  <c r="R25" i="2"/>
  <c r="O25" i="2"/>
  <c r="N25" i="2"/>
  <c r="K25" i="2"/>
  <c r="J25" i="2"/>
  <c r="G25" i="2"/>
  <c r="F25" i="2"/>
  <c r="C25" i="2"/>
  <c r="B25" i="2"/>
  <c r="U24" i="2"/>
  <c r="T24" i="2"/>
  <c r="S24" i="2"/>
  <c r="R24" i="2"/>
  <c r="T25" i="2" s="1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X23" i="2"/>
  <c r="O23" i="2"/>
  <c r="N23" i="2"/>
  <c r="K23" i="2"/>
  <c r="J23" i="2"/>
  <c r="G23" i="2"/>
  <c r="F23" i="2"/>
  <c r="C23" i="2"/>
  <c r="B23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D23" i="2" s="1"/>
  <c r="B22" i="2"/>
  <c r="X21" i="2"/>
  <c r="O21" i="2"/>
  <c r="N21" i="2"/>
  <c r="K21" i="2"/>
  <c r="J21" i="2"/>
  <c r="G21" i="2"/>
  <c r="F21" i="2"/>
  <c r="C21" i="2"/>
  <c r="B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X19" i="2"/>
  <c r="K19" i="2"/>
  <c r="J19" i="2"/>
  <c r="G19" i="2"/>
  <c r="F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X17" i="2"/>
  <c r="K17" i="2"/>
  <c r="J17" i="2"/>
  <c r="G17" i="2"/>
  <c r="F17" i="2"/>
  <c r="C17" i="2"/>
  <c r="B17" i="2"/>
  <c r="M16" i="2"/>
  <c r="L16" i="2"/>
  <c r="K16" i="2"/>
  <c r="J16" i="2"/>
  <c r="I16" i="2"/>
  <c r="H17" i="2" s="1"/>
  <c r="H16" i="2"/>
  <c r="G16" i="2"/>
  <c r="F16" i="2"/>
  <c r="E16" i="2"/>
  <c r="D16" i="2"/>
  <c r="C16" i="2"/>
  <c r="B16" i="2"/>
  <c r="X15" i="2"/>
  <c r="G15" i="2"/>
  <c r="F15" i="2"/>
  <c r="C15" i="2"/>
  <c r="B15" i="2"/>
  <c r="I14" i="2"/>
  <c r="H14" i="2"/>
  <c r="G14" i="2"/>
  <c r="F14" i="2"/>
  <c r="E14" i="2"/>
  <c r="D14" i="2"/>
  <c r="C14" i="2"/>
  <c r="B14" i="2"/>
  <c r="X13" i="2"/>
  <c r="G13" i="2"/>
  <c r="F13" i="2"/>
  <c r="C13" i="2"/>
  <c r="B13" i="2"/>
  <c r="I12" i="2"/>
  <c r="H12" i="2"/>
  <c r="AB12" i="2" s="1"/>
  <c r="G12" i="2"/>
  <c r="F12" i="2"/>
  <c r="E12" i="2"/>
  <c r="D12" i="2"/>
  <c r="C12" i="2"/>
  <c r="B12" i="2"/>
  <c r="C11" i="2"/>
  <c r="B11" i="2"/>
  <c r="E10" i="2"/>
  <c r="D10" i="2"/>
  <c r="C10" i="2"/>
  <c r="B10" i="2"/>
  <c r="C9" i="2"/>
  <c r="B9" i="2"/>
  <c r="E8" i="2"/>
  <c r="AC8" i="2" s="1"/>
  <c r="D8" i="2"/>
  <c r="C8" i="2"/>
  <c r="B8" i="2"/>
  <c r="AC6" i="2"/>
  <c r="AB6" i="2"/>
  <c r="AI4" i="2"/>
  <c r="AH4" i="2"/>
  <c r="AJ4" i="2" s="1"/>
  <c r="AC4" i="2"/>
  <c r="AE4" i="2" s="1"/>
  <c r="AB4" i="2"/>
  <c r="AD4" i="2" s="1"/>
  <c r="Z4" i="2"/>
  <c r="S27" i="1"/>
  <c r="R27" i="1"/>
  <c r="O27" i="1"/>
  <c r="N27" i="1"/>
  <c r="K27" i="1"/>
  <c r="J27" i="1"/>
  <c r="G27" i="1"/>
  <c r="F27" i="1"/>
  <c r="C27" i="1"/>
  <c r="B27" i="1"/>
  <c r="U26" i="1"/>
  <c r="T26" i="1"/>
  <c r="S26" i="1"/>
  <c r="R26" i="1"/>
  <c r="T27" i="1" s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S25" i="1"/>
  <c r="R25" i="1"/>
  <c r="O25" i="1"/>
  <c r="N25" i="1"/>
  <c r="K25" i="1"/>
  <c r="J25" i="1"/>
  <c r="G25" i="1"/>
  <c r="F25" i="1"/>
  <c r="C25" i="1"/>
  <c r="B25" i="1"/>
  <c r="U24" i="1"/>
  <c r="T24" i="1"/>
  <c r="S24" i="1"/>
  <c r="R24" i="1"/>
  <c r="Q24" i="1"/>
  <c r="P24" i="1"/>
  <c r="O24" i="1"/>
  <c r="N24" i="1"/>
  <c r="M24" i="1"/>
  <c r="L24" i="1"/>
  <c r="K24" i="1"/>
  <c r="J24" i="1"/>
  <c r="L25" i="1" s="1"/>
  <c r="I24" i="1"/>
  <c r="H24" i="1"/>
  <c r="G24" i="1"/>
  <c r="F24" i="1"/>
  <c r="E24" i="1"/>
  <c r="D24" i="1"/>
  <c r="C24" i="1"/>
  <c r="B24" i="1"/>
  <c r="AB24" i="1" s="1"/>
  <c r="X23" i="1"/>
  <c r="O23" i="1"/>
  <c r="N23" i="1"/>
  <c r="K23" i="1"/>
  <c r="J23" i="1"/>
  <c r="G23" i="1"/>
  <c r="F23" i="1"/>
  <c r="C23" i="1"/>
  <c r="B23" i="1"/>
  <c r="Q22" i="1"/>
  <c r="P22" i="1"/>
  <c r="O22" i="1"/>
  <c r="N22" i="1"/>
  <c r="P23" i="1" s="1"/>
  <c r="M22" i="1"/>
  <c r="L22" i="1"/>
  <c r="K22" i="1"/>
  <c r="J22" i="1"/>
  <c r="I22" i="1"/>
  <c r="H22" i="1"/>
  <c r="G22" i="1"/>
  <c r="F22" i="1"/>
  <c r="E22" i="1"/>
  <c r="D22" i="1"/>
  <c r="C22" i="1"/>
  <c r="B22" i="1"/>
  <c r="X21" i="1"/>
  <c r="O21" i="1"/>
  <c r="N21" i="1"/>
  <c r="K21" i="1"/>
  <c r="J21" i="1"/>
  <c r="G21" i="1"/>
  <c r="F21" i="1"/>
  <c r="C21" i="1"/>
  <c r="B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X19" i="1"/>
  <c r="K19" i="1"/>
  <c r="J19" i="1"/>
  <c r="G19" i="1"/>
  <c r="F19" i="1"/>
  <c r="C19" i="1"/>
  <c r="B19" i="1"/>
  <c r="M18" i="1"/>
  <c r="L18" i="1"/>
  <c r="K18" i="1"/>
  <c r="J18" i="1"/>
  <c r="L19" i="1" s="1"/>
  <c r="I18" i="1"/>
  <c r="H18" i="1"/>
  <c r="G18" i="1"/>
  <c r="F18" i="1"/>
  <c r="E18" i="1"/>
  <c r="D18" i="1"/>
  <c r="C18" i="1"/>
  <c r="B18" i="1"/>
  <c r="X17" i="1"/>
  <c r="K17" i="1"/>
  <c r="J17" i="1"/>
  <c r="G17" i="1"/>
  <c r="F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X15" i="1"/>
  <c r="G15" i="1"/>
  <c r="F15" i="1"/>
  <c r="C15" i="1"/>
  <c r="B15" i="1"/>
  <c r="I14" i="1"/>
  <c r="H14" i="1"/>
  <c r="AB14" i="1" s="1"/>
  <c r="G14" i="1"/>
  <c r="F14" i="1"/>
  <c r="E14" i="1"/>
  <c r="D14" i="1"/>
  <c r="C14" i="1"/>
  <c r="B14" i="1"/>
  <c r="X13" i="1"/>
  <c r="G13" i="1"/>
  <c r="F13" i="1"/>
  <c r="C13" i="1"/>
  <c r="B13" i="1"/>
  <c r="I12" i="1"/>
  <c r="H12" i="1"/>
  <c r="G12" i="1"/>
  <c r="F12" i="1"/>
  <c r="E12" i="1"/>
  <c r="D12" i="1"/>
  <c r="C12" i="1"/>
  <c r="B12" i="1"/>
  <c r="X11" i="1"/>
  <c r="C11" i="1"/>
  <c r="B11" i="1"/>
  <c r="E10" i="1"/>
  <c r="AC10" i="1" s="1"/>
  <c r="D10" i="1"/>
  <c r="C10" i="1"/>
  <c r="B10" i="1"/>
  <c r="X9" i="1"/>
  <c r="C9" i="1"/>
  <c r="B9" i="1"/>
  <c r="E8" i="1"/>
  <c r="D8" i="1"/>
  <c r="C8" i="1"/>
  <c r="B8" i="1"/>
  <c r="AH8" i="1" s="1"/>
  <c r="X7" i="1"/>
  <c r="Z6" i="1"/>
  <c r="AC6" i="1"/>
  <c r="AB6" i="1"/>
  <c r="X5" i="1"/>
  <c r="Z4" i="1"/>
  <c r="AI4" i="1"/>
  <c r="AH4" i="1"/>
  <c r="AJ4" i="1" s="1"/>
  <c r="AC4" i="1"/>
  <c r="AB4" i="1"/>
  <c r="L23" i="2" l="1"/>
  <c r="P23" i="2"/>
  <c r="AB22" i="2"/>
  <c r="P25" i="2"/>
  <c r="AC18" i="2"/>
  <c r="P21" i="2"/>
  <c r="L27" i="2"/>
  <c r="P27" i="2"/>
  <c r="AK4" i="2"/>
  <c r="AD12" i="2"/>
  <c r="AI16" i="2"/>
  <c r="D9" i="2"/>
  <c r="Z8" i="2" s="1"/>
  <c r="AC12" i="2"/>
  <c r="AH12" i="2"/>
  <c r="D19" i="2"/>
  <c r="H19" i="2"/>
  <c r="AC20" i="2"/>
  <c r="D25" i="2"/>
  <c r="D13" i="2"/>
  <c r="H13" i="2"/>
  <c r="AB14" i="2"/>
  <c r="D21" i="2"/>
  <c r="H21" i="2"/>
  <c r="AC24" i="2"/>
  <c r="AE24" i="2" s="1"/>
  <c r="AI24" i="2"/>
  <c r="AB8" i="2"/>
  <c r="H23" i="2"/>
  <c r="AB24" i="2"/>
  <c r="AD24" i="2" s="1"/>
  <c r="H25" i="2"/>
  <c r="D27" i="2"/>
  <c r="H27" i="2"/>
  <c r="T25" i="1"/>
  <c r="AC26" i="1"/>
  <c r="L27" i="1"/>
  <c r="L21" i="1"/>
  <c r="P25" i="1"/>
  <c r="P27" i="1"/>
  <c r="P21" i="1"/>
  <c r="Z20" i="1" s="1"/>
  <c r="L23" i="1"/>
  <c r="AB16" i="1"/>
  <c r="H17" i="1"/>
  <c r="AB20" i="1"/>
  <c r="AB10" i="1"/>
  <c r="AD8" i="1" s="1"/>
  <c r="AK8" i="1" s="1"/>
  <c r="AB12" i="1"/>
  <c r="AD12" i="1" s="1"/>
  <c r="AC20" i="1"/>
  <c r="H21" i="1"/>
  <c r="AD4" i="1"/>
  <c r="AK4" i="1" s="1"/>
  <c r="AB8" i="1"/>
  <c r="AC12" i="1"/>
  <c r="H15" i="1"/>
  <c r="Z14" i="1" s="1"/>
  <c r="D17" i="1"/>
  <c r="D19" i="1"/>
  <c r="H19" i="1"/>
  <c r="D21" i="1"/>
  <c r="AC22" i="1"/>
  <c r="D27" i="1"/>
  <c r="H27" i="1"/>
  <c r="AE4" i="1"/>
  <c r="AI8" i="1"/>
  <c r="AJ8" i="1" s="1"/>
  <c r="D11" i="1"/>
  <c r="AI12" i="1"/>
  <c r="H13" i="1"/>
  <c r="D15" i="1"/>
  <c r="AC14" i="1"/>
  <c r="AI16" i="1"/>
  <c r="AC16" i="1"/>
  <c r="AC18" i="1"/>
  <c r="D23" i="1"/>
  <c r="H23" i="1"/>
  <c r="AC24" i="1"/>
  <c r="AE24" i="1" s="1"/>
  <c r="H25" i="1"/>
  <c r="AI24" i="1"/>
  <c r="AC14" i="2"/>
  <c r="AE12" i="2" s="1"/>
  <c r="D17" i="2"/>
  <c r="L17" i="2"/>
  <c r="AC16" i="2"/>
  <c r="AE16" i="2" s="1"/>
  <c r="AI20" i="2"/>
  <c r="L21" i="2"/>
  <c r="AH20" i="2"/>
  <c r="Z22" i="2"/>
  <c r="AI8" i="2"/>
  <c r="AH8" i="2"/>
  <c r="D11" i="2"/>
  <c r="Z10" i="2" s="1"/>
  <c r="AB10" i="2"/>
  <c r="Z12" i="2"/>
  <c r="D15" i="2"/>
  <c r="L19" i="2"/>
  <c r="Z6" i="2"/>
  <c r="AA4" i="2" s="1"/>
  <c r="AD8" i="2"/>
  <c r="AC10" i="2"/>
  <c r="AE8" i="2" s="1"/>
  <c r="AI12" i="2"/>
  <c r="AJ12" i="2" s="1"/>
  <c r="AB18" i="2"/>
  <c r="AB20" i="2"/>
  <c r="H15" i="2"/>
  <c r="AC22" i="2"/>
  <c r="AH24" i="2"/>
  <c r="L25" i="2"/>
  <c r="AB26" i="2"/>
  <c r="AB16" i="2"/>
  <c r="AH16" i="2"/>
  <c r="AJ16" i="2" s="1"/>
  <c r="AA4" i="1"/>
  <c r="Z22" i="1"/>
  <c r="Z10" i="1"/>
  <c r="AI20" i="1"/>
  <c r="D25" i="1"/>
  <c r="AB22" i="1"/>
  <c r="AD20" i="1" s="1"/>
  <c r="AC8" i="1"/>
  <c r="AE8" i="1" s="1"/>
  <c r="D13" i="1"/>
  <c r="AH20" i="1"/>
  <c r="AJ20" i="1" s="1"/>
  <c r="D9" i="1"/>
  <c r="Z8" i="1" s="1"/>
  <c r="AA8" i="1" s="1"/>
  <c r="AH16" i="1"/>
  <c r="L17" i="1"/>
  <c r="AB18" i="1"/>
  <c r="AH12" i="1"/>
  <c r="AJ12" i="1" s="1"/>
  <c r="AH24" i="1"/>
  <c r="AB26" i="1"/>
  <c r="AD24" i="1" s="1"/>
  <c r="AJ24" i="2" l="1"/>
  <c r="AE20" i="2"/>
  <c r="AD16" i="2"/>
  <c r="AK16" i="2" s="1"/>
  <c r="Z16" i="2"/>
  <c r="AA16" i="2" s="1"/>
  <c r="AD20" i="2"/>
  <c r="AK20" i="2" s="1"/>
  <c r="AK12" i="2"/>
  <c r="Z18" i="2"/>
  <c r="AA8" i="2"/>
  <c r="AJ20" i="2"/>
  <c r="Z26" i="2"/>
  <c r="Z24" i="2"/>
  <c r="AJ8" i="2"/>
  <c r="Z20" i="2"/>
  <c r="AA20" i="2" s="1"/>
  <c r="AJ24" i="1"/>
  <c r="AD16" i="1"/>
  <c r="AE12" i="1"/>
  <c r="AK12" i="1" s="1"/>
  <c r="Z16" i="1"/>
  <c r="AK16" i="1"/>
  <c r="Z24" i="1"/>
  <c r="AE16" i="1"/>
  <c r="AK24" i="1"/>
  <c r="Z12" i="1"/>
  <c r="AA12" i="1" s="1"/>
  <c r="AE20" i="1"/>
  <c r="AK20" i="1" s="1"/>
  <c r="AJ16" i="1"/>
  <c r="Z26" i="1"/>
  <c r="Z18" i="1"/>
  <c r="AA16" i="1" s="1"/>
  <c r="AK8" i="2"/>
  <c r="AK24" i="2"/>
  <c r="Z14" i="2"/>
  <c r="AA12" i="2" s="1"/>
  <c r="AA20" i="1"/>
  <c r="AA24" i="2" l="1"/>
  <c r="AA24" i="1"/>
</calcChain>
</file>

<file path=xl/sharedStrings.xml><?xml version="1.0" encoding="utf-8"?>
<sst xmlns="http://schemas.openxmlformats.org/spreadsheetml/2006/main" count="121" uniqueCount="58">
  <si>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</si>
  <si>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</si>
  <si>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</si>
  <si>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</si>
  <si>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</si>
  <si>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Sety wygrane</t>
  </si>
  <si>
    <t>Sety przegrane</t>
  </si>
  <si>
    <t>Stosunek setów</t>
  </si>
  <si>
    <t>Stosunek małych punktów</t>
  </si>
  <si>
    <t>MOSM Tychy I</t>
  </si>
  <si>
    <t>Kolejność spotkań:       (1 - 6) ; (2 - 5) ; (3 - 4) ; (1 - 2) ; (3 - 5) ; (4 - 6) ; (1 - 3) ; (2 - 6) ; (4 - 5) ; (2 -3) ; (1 - 4) ; (5 - 6) ; (2 - 4) ; (1 - 5) ; (3 - 6)</t>
  </si>
  <si>
    <t>Tabela wyników turnieju Minisiatkówki na szczeblu Województwa Śląskiego                                                                                                                                    "Czwórki" Chłopców - Grupa 1 - Etap eliminacji miejskich - 1 turniej</t>
  </si>
  <si>
    <t>Exact Systems          M-Volley/Norwid Częstochowa I</t>
  </si>
  <si>
    <t>Anbud MKS Będzin II</t>
  </si>
  <si>
    <t>Eco-Team AZS 2020 Stolzle      Częstochowa II</t>
  </si>
  <si>
    <t>UKS Tytan Ostrowy</t>
  </si>
  <si>
    <t>UKS Jedynka Jaworzno I</t>
  </si>
  <si>
    <t>GKS Gieksa      Katowice I</t>
  </si>
  <si>
    <t>Akademia Talentów Jastrzębski Węgiel I</t>
  </si>
  <si>
    <t>Akademia Talentów Jastrzębski Węgiel III</t>
  </si>
  <si>
    <t>MUKS Michałkowice</t>
  </si>
  <si>
    <t>KS Siatkarz Beskid Skoczów II</t>
  </si>
  <si>
    <t>BBTS Włókniarz Bielsko-Biała</t>
  </si>
  <si>
    <t>Tabela wyników turnieju Minisiatkówki na szczeblu Województwa Śląskiego                                                                                                                                    "Czwórki" Chłopców - Grupa 3 - Etap eliminacji miejskich - 1 turniej</t>
  </si>
  <si>
    <t>Tabela wyników turnieju Minisiatkówki na szczeblu Województwa Śląskiego                                                                                                                                    "Czwórki" Chłopców - Grupa 2 - Etap eliminacji miejskich - 1 turniej</t>
  </si>
  <si>
    <t>Małe punkty      I turniej            II turniej</t>
  </si>
  <si>
    <t>Exact Systems          M-Volley/Norwid Częstochowa II</t>
  </si>
  <si>
    <t>Anbud MKS Będzin I</t>
  </si>
  <si>
    <t>UKS Jedynka Jaworzno II</t>
  </si>
  <si>
    <t>KS Corona Rudniki</t>
  </si>
  <si>
    <t>Eco-Team AZS 2020 Stolzle      Częstochowa I</t>
  </si>
  <si>
    <t>GKS Gieksa      Katowice II</t>
  </si>
  <si>
    <t>UKS Jedynka Jaworzno III</t>
  </si>
  <si>
    <t>Tabela wyników turnieju Minisiatkówki na szczeblu Województwa Śląskiego                                                                                                                                    "Czwórki" Chłopców - Grupa 4 - Etap eliminacji miejskich - 1 turniej</t>
  </si>
  <si>
    <t>Małe punkty        I turniej            II turniej</t>
  </si>
  <si>
    <t>Akademia Talentów Jastrzębski Węgiel II</t>
  </si>
  <si>
    <t>MKS Czechowice-Dziedzice</t>
  </si>
  <si>
    <t>KS Siatkarz Beskid Skoczów I</t>
  </si>
  <si>
    <t>UKS Millenium Porąbka</t>
  </si>
  <si>
    <t>KS J.A.J.O. Jastrzębie</t>
  </si>
  <si>
    <t>MOSM Tychy II</t>
  </si>
  <si>
    <t>ASP Orlik Bolesław     Aluron Virtu CMC</t>
  </si>
  <si>
    <t>Tabela wyników turnieju Minisiatkówki na szczeblu Województwa Śląskiego                                                                                                                                    "Czwórki" Chłopców - Grupa 5 - Etap eliminacji miejskich - 1 turniej</t>
  </si>
  <si>
    <t>TS Volley      Rybnik I</t>
  </si>
  <si>
    <t>TS Volley       Rybnik II</t>
  </si>
  <si>
    <t>SP3 Rybnik</t>
  </si>
  <si>
    <t>SK Górnik Radlin</t>
  </si>
  <si>
    <t>Jankowice Volley Rybnik I</t>
  </si>
  <si>
    <t>Jankowice Volley Rybnik II</t>
  </si>
  <si>
    <t>SP2 Ruda Śląska</t>
  </si>
  <si>
    <t>Kolejność spotkań:       (1 - 7) ; (2 - 6) ; (3 - 5) ; (1 - 2) ; (6 - 7) ; (3 - 4) ; (5 - 6) ; (2 - 7) ; (4 - 5) ; (1 - 6) ; (4 - 7) ; (2 - 3) ; (5 -7) ; (1 - 3) ; (2 - 4) ; (3 - 6) ; (1 - 5) ; (1 - 4) ; (3 - 7) ; (2 - 5) ; (4 - 6)</t>
  </si>
  <si>
    <t>I</t>
  </si>
  <si>
    <t>II</t>
  </si>
  <si>
    <t>III</t>
  </si>
  <si>
    <t>IV</t>
  </si>
  <si>
    <t>V</t>
  </si>
  <si>
    <t>VI</t>
  </si>
  <si>
    <t>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</si>
</sst>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0;\-0;;@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24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5" fillId="0" borderId="0"/>
    <xf numFmtId="164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5" fontId="8" fillId="0" borderId="0"/>
  </cellStyleXfs>
  <cellXfs count="25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79" xfId="0" applyFont="1" applyBorder="1" applyAlignment="1">
      <alignment horizontal="center" vertical="center"/>
    </xf>
    <xf numFmtId="0" fontId="0" fillId="0" borderId="8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82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83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78" xfId="0" applyFont="1" applyFill="1" applyBorder="1" applyAlignment="1"/>
    <xf numFmtId="0" fontId="0" fillId="0" borderId="11" xfId="0" applyFont="1" applyFill="1" applyBorder="1" applyAlignment="1"/>
    <xf numFmtId="0" fontId="0" fillId="0" borderId="0" xfId="0" applyFont="1" applyFill="1" applyBorder="1" applyAlignment="1"/>
    <xf numFmtId="0" fontId="0" fillId="0" borderId="79" xfId="0" applyFont="1" applyFill="1" applyBorder="1" applyAlignment="1"/>
    <xf numFmtId="0" fontId="0" fillId="0" borderId="24" xfId="0" applyFont="1" applyFill="1" applyBorder="1" applyAlignment="1"/>
    <xf numFmtId="0" fontId="0" fillId="0" borderId="99" xfId="0" applyFont="1" applyFill="1" applyBorder="1" applyAlignment="1"/>
    <xf numFmtId="0" fontId="0" fillId="0" borderId="35" xfId="0" applyFont="1" applyFill="1" applyBorder="1" applyAlignment="1"/>
    <xf numFmtId="0" fontId="0" fillId="0" borderId="53" xfId="0" applyFont="1" applyFill="1" applyBorder="1" applyAlignment="1"/>
    <xf numFmtId="0" fontId="0" fillId="0" borderId="85" xfId="0" applyFont="1" applyFill="1" applyBorder="1" applyAlignment="1"/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4" xfId="0" applyFont="1" applyFill="1" applyBorder="1" applyAlignment="1"/>
    <xf numFmtId="0" fontId="0" fillId="0" borderId="63" xfId="0" applyFont="1" applyFill="1" applyBorder="1" applyAlignment="1"/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107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vertical="center"/>
    </xf>
    <xf numFmtId="166" fontId="4" fillId="0" borderId="31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166" fontId="4" fillId="0" borderId="3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166" fontId="1" fillId="0" borderId="17" xfId="0" applyNumberFormat="1" applyFont="1" applyBorder="1" applyAlignment="1">
      <alignment horizontal="center" vertical="center"/>
    </xf>
    <xf numFmtId="166" fontId="1" fillId="0" borderId="30" xfId="0" applyNumberFormat="1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29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6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6" fontId="4" fillId="0" borderId="51" xfId="0" applyNumberFormat="1" applyFont="1" applyBorder="1" applyAlignment="1">
      <alignment horizontal="center" vertical="center"/>
    </xf>
    <xf numFmtId="166" fontId="4" fillId="0" borderId="56" xfId="0" applyNumberFormat="1" applyFont="1" applyBorder="1" applyAlignment="1">
      <alignment horizontal="center" vertic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7" xfId="0" applyNumberFormat="1" applyFont="1" applyBorder="1" applyAlignment="1">
      <alignment horizontal="center" vertical="center"/>
    </xf>
    <xf numFmtId="166" fontId="1" fillId="0" borderId="90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2" borderId="6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166" fontId="1" fillId="0" borderId="67" xfId="0" applyNumberFormat="1" applyFont="1" applyBorder="1" applyAlignment="1">
      <alignment horizontal="center" vertical="center"/>
    </xf>
    <xf numFmtId="166" fontId="4" fillId="0" borderId="94" xfId="0" applyNumberFormat="1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166" fontId="4" fillId="0" borderId="95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166" fontId="1" fillId="0" borderId="100" xfId="0" applyNumberFormat="1" applyFont="1" applyBorder="1" applyAlignment="1">
      <alignment horizontal="center" vertical="center"/>
    </xf>
    <xf numFmtId="166" fontId="1" fillId="0" borderId="66" xfId="0" applyNumberFormat="1" applyFont="1" applyBorder="1" applyAlignment="1">
      <alignment horizontal="center" vertical="center"/>
    </xf>
    <xf numFmtId="166" fontId="4" fillId="0" borderId="59" xfId="0" applyNumberFormat="1" applyFont="1" applyBorder="1" applyAlignment="1">
      <alignment horizontal="center" vertical="center"/>
    </xf>
    <xf numFmtId="166" fontId="4" fillId="0" borderId="68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0" fillId="0" borderId="110" xfId="0" applyFill="1" applyBorder="1" applyAlignment="1">
      <alignment horizontal="center"/>
    </xf>
  </cellXfs>
  <cellStyles count="7">
    <cellStyle name="Excel Built-in Normal" xfId="2"/>
    <cellStyle name="Heading" xfId="3"/>
    <cellStyle name="Heading1" xfId="4"/>
    <cellStyle name="Normalny" xfId="0" builtinId="0"/>
    <cellStyle name="Normalny 2" xfId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abSelected="1" zoomScale="90" zoomScaleNormal="90" workbookViewId="0">
      <selection activeCell="AA36" sqref="AA36"/>
    </sheetView>
  </sheetViews>
  <sheetFormatPr defaultRowHeight="15" x14ac:dyDescent="0.25"/>
  <cols>
    <col min="1" max="1" width="19.140625" customWidth="1"/>
    <col min="2" max="17" width="3.85546875" customWidth="1"/>
    <col min="18" max="18" width="4.28515625" customWidth="1"/>
    <col min="19" max="19" width="4.42578125" customWidth="1"/>
    <col min="20" max="20" width="4.140625" customWidth="1"/>
    <col min="21" max="21" width="4.42578125" customWidth="1"/>
    <col min="22" max="22" width="3.85546875" customWidth="1"/>
    <col min="23" max="24" width="4.140625" customWidth="1"/>
    <col min="25" max="25" width="3.85546875" customWidth="1"/>
    <col min="26" max="26" width="4.42578125" customWidth="1"/>
    <col min="27" max="27" width="4.5703125" customWidth="1"/>
    <col min="28" max="29" width="4.28515625" customWidth="1"/>
    <col min="30" max="30" width="5.7109375" customWidth="1"/>
    <col min="31" max="31" width="5.85546875" customWidth="1"/>
    <col min="32" max="32" width="7.85546875" customWidth="1"/>
    <col min="35" max="35" width="10.140625" customWidth="1"/>
  </cols>
  <sheetData>
    <row r="1" spans="1:37" ht="37.5" customHeight="1" x14ac:dyDescent="0.2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7" ht="15.75" thickBot="1" x14ac:dyDescent="0.3"/>
    <row r="3" spans="1:37" ht="63.75" customHeight="1" thickTop="1" thickBot="1" x14ac:dyDescent="0.3">
      <c r="A3" s="1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9">
        <v>6</v>
      </c>
      <c r="W3" s="170"/>
      <c r="X3" s="170"/>
      <c r="Y3" s="171"/>
      <c r="Z3" s="172" t="s">
        <v>1</v>
      </c>
      <c r="AA3" s="173"/>
      <c r="AB3" s="174" t="s">
        <v>2</v>
      </c>
      <c r="AC3" s="175"/>
      <c r="AD3" s="174" t="s">
        <v>3</v>
      </c>
      <c r="AE3" s="175"/>
      <c r="AF3" s="2" t="s">
        <v>4</v>
      </c>
      <c r="AH3" s="12" t="s">
        <v>5</v>
      </c>
      <c r="AI3" s="13" t="s">
        <v>6</v>
      </c>
      <c r="AJ3" s="13" t="s">
        <v>7</v>
      </c>
      <c r="AK3" s="14" t="s">
        <v>8</v>
      </c>
    </row>
    <row r="4" spans="1:37" ht="16.5" customHeight="1" thickTop="1" thickBot="1" x14ac:dyDescent="0.3">
      <c r="A4" s="187" t="s">
        <v>12</v>
      </c>
      <c r="B4" s="204"/>
      <c r="C4" s="205"/>
      <c r="D4" s="205"/>
      <c r="E4" s="206"/>
      <c r="F4" s="3">
        <v>13</v>
      </c>
      <c r="G4" s="4">
        <v>15</v>
      </c>
      <c r="H4" s="5"/>
      <c r="I4" s="9"/>
      <c r="J4" s="3">
        <v>14</v>
      </c>
      <c r="K4" s="6">
        <v>16</v>
      </c>
      <c r="L4" s="5">
        <v>11</v>
      </c>
      <c r="M4" s="10">
        <v>5</v>
      </c>
      <c r="N4" s="3">
        <v>8</v>
      </c>
      <c r="O4" s="6">
        <v>15</v>
      </c>
      <c r="P4" s="5">
        <v>10</v>
      </c>
      <c r="Q4" s="9">
        <v>12</v>
      </c>
      <c r="R4" s="15">
        <v>7</v>
      </c>
      <c r="S4" s="16">
        <v>15</v>
      </c>
      <c r="T4" s="5"/>
      <c r="U4" s="10"/>
      <c r="V4" s="3">
        <v>15</v>
      </c>
      <c r="W4" s="4">
        <v>9</v>
      </c>
      <c r="X4" s="9"/>
      <c r="Y4" s="17"/>
      <c r="Z4" s="202">
        <f>T5+P5+L5+H5+X5</f>
        <v>7</v>
      </c>
      <c r="AA4" s="199">
        <f>Z4+Z6</f>
        <v>7</v>
      </c>
      <c r="AB4" s="176">
        <f>J4+J5+L4+N4+N5+P4+H4+F4+F5+R4+R5+T4+V4+X4+V5</f>
        <v>144</v>
      </c>
      <c r="AC4" s="178">
        <f>K5+K4+M4+O5+O4+U4+I4+G4+G5+Q4+S4+S5+W4+W5+Y4</f>
        <v>142</v>
      </c>
      <c r="AD4" s="216">
        <f>AB4+AB6</f>
        <v>144</v>
      </c>
      <c r="AE4" s="219">
        <f>AC4+AC6</f>
        <v>142</v>
      </c>
      <c r="AF4" s="180" t="s">
        <v>54</v>
      </c>
      <c r="AH4" s="213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5</v>
      </c>
      <c r="AI4" s="214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7</v>
      </c>
      <c r="AJ4" s="214">
        <f>AH4/AI4</f>
        <v>0.7142857142857143</v>
      </c>
      <c r="AK4" s="215">
        <f>AD4/AE4</f>
        <v>1.0140845070422535</v>
      </c>
    </row>
    <row r="5" spans="1:37" ht="15.75" customHeight="1" thickBot="1" x14ac:dyDescent="0.3">
      <c r="A5" s="188"/>
      <c r="B5" s="207"/>
      <c r="C5" s="208"/>
      <c r="D5" s="208"/>
      <c r="E5" s="209"/>
      <c r="F5" s="7">
        <v>11</v>
      </c>
      <c r="G5" s="8">
        <v>15</v>
      </c>
      <c r="H5" s="185">
        <f>IF(AND(F4=0,F5=0),0,1)*0+IF(AND(F4&gt;G4,F5&gt;G5),1,0)*2+IF(AND(F4&lt;G4,F5&lt;G5),1,0)*IF(AND(F4=0,F5=0),0,1)+IF(H4&gt;I4,1,0)*2+IF(H4&lt;I4,1,0)*1</f>
        <v>1</v>
      </c>
      <c r="I5" s="186"/>
      <c r="J5" s="7">
        <v>15</v>
      </c>
      <c r="K5" s="8">
        <v>10</v>
      </c>
      <c r="L5" s="185">
        <f>IF(AND(J4=0,J5=0),0,1)*0+IF(AND(J4&gt;K4,J5&gt;K5),1,0)*2+IF(AND(J4&lt;K4,J5&lt;K5),1,0)*IF(AND(J4=0,J5=0),0,1)+IF(L4&gt;M4,1,0)*2+IF(L4&lt;M4,1,0)*1</f>
        <v>2</v>
      </c>
      <c r="M5" s="186"/>
      <c r="N5" s="7">
        <v>15</v>
      </c>
      <c r="O5" s="8">
        <v>8</v>
      </c>
      <c r="P5" s="185">
        <f>IF(AND(N4=0,N5=0),0,1)*0+IF(AND(N4&gt;O4,N5&gt;O5),1,0)*2+IF(AND(N4&lt;O4,N5&lt;O5),1,0)*IF(AND(N4=0,N5=0),0,1)+IF(P4&gt;Q4,1,0)*2+IF(P4&lt;Q4,1,0)*1</f>
        <v>1</v>
      </c>
      <c r="Q5" s="186"/>
      <c r="R5" s="18">
        <v>10</v>
      </c>
      <c r="S5" s="19">
        <v>15</v>
      </c>
      <c r="T5" s="185">
        <f>IF(AND(R4=0,R5=0),0,1)*0+IF(AND(R4&gt;S4,R5&gt;S5),1,0)*2+IF(AND(R4&lt;S4,R5&lt;S5),1,0)*IF(AND(R4=0,R5=0),0,1)+IF(T4&gt;U4,1,0)*2+IF(T4&lt;U4,1,0)*1</f>
        <v>1</v>
      </c>
      <c r="U5" s="186"/>
      <c r="V5" s="20">
        <v>15</v>
      </c>
      <c r="W5" s="8">
        <v>7</v>
      </c>
      <c r="X5" s="185">
        <f>IF(AND(V4=0,V5=0),0,1)*0+IF(AND(V4&gt;W4,V5&gt;W5),1,0)*2+IF(AND(V4&lt;W4,V5&lt;W5),1,0)*IF(AND(V4=0,V5=0),0,1)+IF(X4&gt;Y4,1,0)*2+IF(X4&lt;Y4,1,0)*1</f>
        <v>2</v>
      </c>
      <c r="Y5" s="186"/>
      <c r="Z5" s="203"/>
      <c r="AA5" s="200"/>
      <c r="AB5" s="177"/>
      <c r="AC5" s="179"/>
      <c r="AD5" s="217"/>
      <c r="AE5" s="220"/>
      <c r="AF5" s="181"/>
      <c r="AH5" s="213"/>
      <c r="AI5" s="214"/>
      <c r="AJ5" s="214"/>
      <c r="AK5" s="215"/>
    </row>
    <row r="6" spans="1:37" ht="16.5" customHeight="1" thickTop="1" thickBot="1" x14ac:dyDescent="0.3">
      <c r="A6" s="188"/>
      <c r="B6" s="207"/>
      <c r="C6" s="208"/>
      <c r="D6" s="208"/>
      <c r="E6" s="209"/>
      <c r="F6" s="21"/>
      <c r="G6" s="22"/>
      <c r="H6" s="11"/>
      <c r="I6" s="9"/>
      <c r="J6" s="21"/>
      <c r="K6" s="22"/>
      <c r="L6" s="11"/>
      <c r="M6" s="10"/>
      <c r="N6" s="21"/>
      <c r="O6" s="22"/>
      <c r="P6" s="11"/>
      <c r="Q6" s="9"/>
      <c r="R6" s="23"/>
      <c r="S6" s="24"/>
      <c r="T6" s="11"/>
      <c r="U6" s="10"/>
      <c r="V6" s="21"/>
      <c r="W6" s="25"/>
      <c r="X6" s="11"/>
      <c r="Y6" s="10"/>
      <c r="Z6" s="202">
        <f>T7+P7+L7+H7+X7</f>
        <v>0</v>
      </c>
      <c r="AA6" s="200"/>
      <c r="AB6" s="176">
        <f>J6+J7+L6+N6+N7+P6+H6+F6+F7+T6+R6+R7+V6+V7+X6</f>
        <v>0</v>
      </c>
      <c r="AC6" s="178">
        <f>K7+K6+M6+O7+O6+U6+I6+G6+G7+S6+S7+Q6+W6+W7+Y6</f>
        <v>0</v>
      </c>
      <c r="AD6" s="217"/>
      <c r="AE6" s="220"/>
      <c r="AF6" s="181"/>
      <c r="AH6" s="213"/>
      <c r="AI6" s="214"/>
      <c r="AJ6" s="214"/>
      <c r="AK6" s="215"/>
    </row>
    <row r="7" spans="1:37" ht="15.75" customHeight="1" thickBot="1" x14ac:dyDescent="0.3">
      <c r="A7" s="189"/>
      <c r="B7" s="210"/>
      <c r="C7" s="211"/>
      <c r="D7" s="211"/>
      <c r="E7" s="212"/>
      <c r="F7" s="9"/>
      <c r="G7" s="26"/>
      <c r="H7" s="185">
        <f>IF(AND(F6=0,F7=0),0,1)*0+IF(AND(F6&gt;G6,F7&gt;G7),1,0)*2+IF(AND(F6&lt;G6,F7&lt;G7),1,0)*IF(AND(F6=0,F7=0),0,1)+IF(H6&gt;I6,1,0)*2+IF(H6&lt;I6,1,0)*1</f>
        <v>0</v>
      </c>
      <c r="I7" s="186"/>
      <c r="J7" s="27"/>
      <c r="K7" s="26"/>
      <c r="L7" s="183">
        <f>IF(AND(J6=0,J7=0),0,1)*0+IF(AND(J6&gt;K6,J7&gt;K7),1,0)*2+IF(AND(J6&lt;K6,J7&lt;K7),1,0)*IF(AND(J6=0,J7=0),0,1)+IF(L6&gt;M6,1,0)*2+IF(L6&lt;M6,1,0)*1</f>
        <v>0</v>
      </c>
      <c r="M7" s="184"/>
      <c r="N7" s="27"/>
      <c r="O7" s="26"/>
      <c r="P7" s="183">
        <f>IF(AND(N6=0,N7=0),0,1)*0+IF(AND(N6&gt;O6,N7&gt;O7),1,0)*2+IF(AND(N6&lt;O6,N7&lt;O7),1,0)*IF(AND(N6=0,N7=0),0,1)+IF(P6&gt;Q6,1,0)*2+IF(P6&lt;Q6,1,0)*1</f>
        <v>0</v>
      </c>
      <c r="Q7" s="184"/>
      <c r="R7" s="28"/>
      <c r="S7" s="29"/>
      <c r="T7" s="183">
        <f>IF(AND(R6=0,R7=0),0,1)*0+IF(AND(R6&gt;S6,R7&gt;S7),1,0)*2+IF(AND(R6&lt;S6,R7&lt;S7),1,0)*IF(AND(R6=0,R7=0),0,1)+IF(T6&gt;U6,1,0)*2+IF(T6&lt;U6,1,0)*1</f>
        <v>0</v>
      </c>
      <c r="U7" s="184"/>
      <c r="V7" s="7"/>
      <c r="W7" s="8"/>
      <c r="X7" s="183">
        <f>IF(AND(V6=0,V7=0),0,1)*0+IF(AND(V6&gt;W6,V7&gt;W7),1,0)*2+IF(AND(V6&lt;W6,V7&lt;W7),1,0)*IF(AND(V6=0,V7=0),0,1)+IF(X6&gt;Y6,1,0)*2+IF(X6&lt;Y6,1,0)*1</f>
        <v>0</v>
      </c>
      <c r="Y7" s="184"/>
      <c r="Z7" s="203"/>
      <c r="AA7" s="201"/>
      <c r="AB7" s="177"/>
      <c r="AC7" s="179"/>
      <c r="AD7" s="218"/>
      <c r="AE7" s="221"/>
      <c r="AF7" s="182"/>
      <c r="AH7" s="213"/>
      <c r="AI7" s="214"/>
      <c r="AJ7" s="214"/>
      <c r="AK7" s="215"/>
    </row>
    <row r="8" spans="1:37" ht="16.5" customHeight="1" thickTop="1" thickBot="1" x14ac:dyDescent="0.3">
      <c r="A8" s="187" t="s">
        <v>13</v>
      </c>
      <c r="B8" s="30">
        <f>G4</f>
        <v>15</v>
      </c>
      <c r="C8" s="31">
        <f>F4</f>
        <v>13</v>
      </c>
      <c r="D8" s="32">
        <f>I4</f>
        <v>0</v>
      </c>
      <c r="E8" s="33">
        <f>H4</f>
        <v>0</v>
      </c>
      <c r="F8" s="190"/>
      <c r="G8" s="191"/>
      <c r="H8" s="191"/>
      <c r="I8" s="192"/>
      <c r="J8" s="34">
        <v>15</v>
      </c>
      <c r="K8" s="35">
        <v>11</v>
      </c>
      <c r="L8" s="36"/>
      <c r="M8" s="37"/>
      <c r="N8" s="38">
        <v>7</v>
      </c>
      <c r="O8" s="35">
        <v>15</v>
      </c>
      <c r="P8" s="36">
        <v>11</v>
      </c>
      <c r="Q8" s="39">
        <v>7</v>
      </c>
      <c r="R8" s="40">
        <v>8</v>
      </c>
      <c r="S8" s="35">
        <v>15</v>
      </c>
      <c r="T8" s="41"/>
      <c r="U8" s="37"/>
      <c r="V8" s="42">
        <v>15</v>
      </c>
      <c r="W8" s="43">
        <v>6</v>
      </c>
      <c r="X8" s="41"/>
      <c r="Y8" s="37"/>
      <c r="Z8" s="202">
        <f>T9+P9+L9+D9+X9</f>
        <v>9</v>
      </c>
      <c r="AA8" s="199">
        <f>Z8+Z10</f>
        <v>9</v>
      </c>
      <c r="AB8" s="176">
        <f>J8+J9+L8+N8+N9+P8+D8+B8+B9+R8+R9+T8+V8+V9+X8</f>
        <v>143</v>
      </c>
      <c r="AC8" s="178">
        <f>K9+K8+M8+O9+O8+U8+E8+C8+C9+S8+S9+Q8+W8+W9+Y8</f>
        <v>124</v>
      </c>
      <c r="AD8" s="176">
        <f>AB8+AB10</f>
        <v>143</v>
      </c>
      <c r="AE8" s="178">
        <f>AC8+AC10</f>
        <v>124</v>
      </c>
      <c r="AF8" s="180" t="s">
        <v>52</v>
      </c>
      <c r="AH8" s="213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8</v>
      </c>
      <c r="AI8" s="214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3</v>
      </c>
      <c r="AJ8" s="214">
        <f t="shared" ref="AJ8" si="0">AH8/AI8</f>
        <v>2.6666666666666665</v>
      </c>
      <c r="AK8" s="215">
        <f t="shared" ref="AK8" si="1">AD8/AE8</f>
        <v>1.153225806451613</v>
      </c>
    </row>
    <row r="9" spans="1:37" ht="15.75" customHeight="1" thickBot="1" x14ac:dyDescent="0.3">
      <c r="A9" s="188"/>
      <c r="B9" s="44">
        <f>G5</f>
        <v>15</v>
      </c>
      <c r="C9" s="45">
        <f>F5</f>
        <v>11</v>
      </c>
      <c r="D9" s="185">
        <f>IF(AND(B8=0,B9=0),0,1)*0+IF(AND(B8&gt;C8,B9&gt;C9),1,0)*2+IF(AND(B8&lt;C8,B9&lt;C9),1,0)*IF(AND(B8=0,B9=0),0,1)+IF(D8&gt;E8,1,0)*2+IF(D8&lt;E8,1,0)*1</f>
        <v>2</v>
      </c>
      <c r="E9" s="186"/>
      <c r="F9" s="193"/>
      <c r="G9" s="194"/>
      <c r="H9" s="194"/>
      <c r="I9" s="195"/>
      <c r="J9" s="46">
        <v>15</v>
      </c>
      <c r="K9" s="47">
        <v>8</v>
      </c>
      <c r="L9" s="185">
        <f>IF(AND(J8=0,J9=0),0,1)*0+IF(AND(J8&gt;K8,J9&gt;K9),1,0)*2+IF(AND(J8&lt;K8,J9&lt;K9),1,0)*IF(AND(J8=0,J9=0),0,1)+IF(L8&gt;M8,1,0)*2+IF(L8&lt;M8,1,0)*1</f>
        <v>2</v>
      </c>
      <c r="M9" s="186"/>
      <c r="N9" s="46">
        <v>15</v>
      </c>
      <c r="O9" s="47">
        <v>9</v>
      </c>
      <c r="P9" s="185">
        <f>IF(AND(N8=0,N9=0),0,1)*0+IF(AND(N8&gt;O8,N9&gt;O9),1,0)*2+IF(AND(N8&lt;O8,N9&lt;O9),1,0)*IF(AND(N8=0,N9=0),0,1)+IF(P8&gt;Q8,1,0)*2+IF(P8&lt;Q8,1,0)*1</f>
        <v>2</v>
      </c>
      <c r="Q9" s="186"/>
      <c r="R9" s="48">
        <v>11</v>
      </c>
      <c r="S9" s="47">
        <v>15</v>
      </c>
      <c r="T9" s="185">
        <f>IF(AND(R8=0,R9=0),0,1)*0+IF(AND(R8&gt;S8,R9&gt;S9),1,0)*2+IF(AND(R8&lt;S8,R9&lt;S9),1,0)*IF(AND(R8=0,R9=0),0,1)+IF(T8&gt;U8,1,0)*2+IF(T8&lt;U8,1,0)*1</f>
        <v>1</v>
      </c>
      <c r="U9" s="186"/>
      <c r="V9" s="47">
        <v>16</v>
      </c>
      <c r="W9" s="49">
        <v>14</v>
      </c>
      <c r="X9" s="185">
        <f>IF(AND(V8=0,V9=0),0,1)*0+IF(AND(V8&gt;W8,V9&gt;W9),1,0)*2+IF(AND(V8&lt;W8,V9&lt;W9),1,0)*IF(AND(V8=0,V9=0),0,1)+IF(X8&gt;Y8,1,0)*2+IF(X8&lt;Y8,1,0)*1</f>
        <v>2</v>
      </c>
      <c r="Y9" s="186"/>
      <c r="Z9" s="203"/>
      <c r="AA9" s="200"/>
      <c r="AB9" s="177"/>
      <c r="AC9" s="179"/>
      <c r="AD9" s="222"/>
      <c r="AE9" s="224"/>
      <c r="AF9" s="181"/>
      <c r="AH9" s="213"/>
      <c r="AI9" s="214"/>
      <c r="AJ9" s="214"/>
      <c r="AK9" s="215"/>
    </row>
    <row r="10" spans="1:37" ht="16.5" customHeight="1" thickTop="1" thickBot="1" x14ac:dyDescent="0.3">
      <c r="A10" s="188"/>
      <c r="B10" s="50">
        <f>G6</f>
        <v>0</v>
      </c>
      <c r="C10" s="51">
        <f>F6</f>
        <v>0</v>
      </c>
      <c r="D10" s="52">
        <f>I6</f>
        <v>0</v>
      </c>
      <c r="E10" s="53">
        <f>H6</f>
        <v>0</v>
      </c>
      <c r="F10" s="193"/>
      <c r="G10" s="194"/>
      <c r="H10" s="194"/>
      <c r="I10" s="195"/>
      <c r="J10" s="54"/>
      <c r="K10" s="55"/>
      <c r="L10" s="56"/>
      <c r="M10" s="37"/>
      <c r="N10" s="54"/>
      <c r="O10" s="55"/>
      <c r="P10" s="56"/>
      <c r="Q10" s="39"/>
      <c r="R10" s="57"/>
      <c r="S10" s="55"/>
      <c r="T10" s="39"/>
      <c r="U10" s="58"/>
      <c r="V10" s="42"/>
      <c r="W10" s="43"/>
      <c r="X10" s="39"/>
      <c r="Y10" s="58"/>
      <c r="Z10" s="202">
        <f>P11+L11+D11+T11+X11</f>
        <v>0</v>
      </c>
      <c r="AA10" s="200"/>
      <c r="AB10" s="176">
        <f>J10+J11+L10+N10+N11+P10+D10+B10+B11+R10+R11+T10+V10+V11+X10</f>
        <v>0</v>
      </c>
      <c r="AC10" s="178">
        <f>K11+K10+M10+O11+O10+U10+E10+C10+C11+S10+S11+Q10+W10+W11+Y10</f>
        <v>0</v>
      </c>
      <c r="AD10" s="222"/>
      <c r="AE10" s="224"/>
      <c r="AF10" s="181"/>
      <c r="AH10" s="213"/>
      <c r="AI10" s="214"/>
      <c r="AJ10" s="214"/>
      <c r="AK10" s="215"/>
    </row>
    <row r="11" spans="1:37" ht="15.75" customHeight="1" thickBot="1" x14ac:dyDescent="0.3">
      <c r="A11" s="189"/>
      <c r="B11" s="59">
        <f>G7</f>
        <v>0</v>
      </c>
      <c r="C11" s="60">
        <f>F7</f>
        <v>0</v>
      </c>
      <c r="D11" s="185">
        <f>IF(AND(B10=0,B11=0),0,1)*0+IF(AND(B10&gt;C10,B11&gt;C11),1,0)*2+IF(AND(B10&lt;C10,B11&lt;C11),1,0)*IF(AND(B10=0,B11=0),0,1)+IF(D10&gt;E10,1,0)*2+IF(D10&lt;E10,1,0)*1</f>
        <v>0</v>
      </c>
      <c r="E11" s="186"/>
      <c r="F11" s="196"/>
      <c r="G11" s="197"/>
      <c r="H11" s="197"/>
      <c r="I11" s="198"/>
      <c r="J11" s="61"/>
      <c r="K11" s="62"/>
      <c r="L11" s="185">
        <f>IF(AND(J10=0,J11=0),0,1)*0+IF(AND(J10&gt;K10,J11&gt;K11),1,0)*2+IF(AND(J10&lt;K10,J11&lt;K11),1,0)*IF(AND(J10=0,J11=0),0,1)+IF(L10&gt;M10,1,0)*2+IF(L10&lt;M10,1,0)*1</f>
        <v>0</v>
      </c>
      <c r="M11" s="186"/>
      <c r="N11" s="61"/>
      <c r="O11" s="62"/>
      <c r="P11" s="183">
        <f>IF(AND(N10=0,N11=0),0,1)*0+IF(AND(N10&gt;O10,N11&gt;O11),1,0)*2+IF(AND(N10&lt;O10,N11&lt;O11),1,0)*IF(AND(N10=0,N11=0),0,1)+IF(P10&gt;Q10,1,0)*2+IF(P10&lt;Q10,1,0)*1</f>
        <v>0</v>
      </c>
      <c r="Q11" s="184"/>
      <c r="R11" s="63"/>
      <c r="S11" s="62"/>
      <c r="T11" s="183">
        <f>IF(AND(R10=0,R11=0),0,1)*0+IF(AND(R10&gt;S10,R11&gt;S11),1,0)*2+IF(AND(R10&lt;S10,R11&lt;S11),1,0)*IF(AND(R10=0,R11=0),0,1)+IF(T10&gt;U10,1,0)*2+IF(T10&lt;U10,1,0)*1</f>
        <v>0</v>
      </c>
      <c r="U11" s="184"/>
      <c r="V11" s="39"/>
      <c r="W11" s="64"/>
      <c r="X11" s="183">
        <f>IF(AND(V10=0,V11=0),0,1)*0+IF(AND(V10&gt;W10,V11&gt;W11),1,0)*2+IF(AND(V10&lt;W10,V11&lt;W11),1,0)*IF(AND(V10=0,V11=0),0,1)+IF(X10&gt;Y10,1,0)*2+IF(X10&lt;Y10,1,0)*1</f>
        <v>0</v>
      </c>
      <c r="Y11" s="184"/>
      <c r="Z11" s="203"/>
      <c r="AA11" s="201"/>
      <c r="AB11" s="177"/>
      <c r="AC11" s="179"/>
      <c r="AD11" s="223"/>
      <c r="AE11" s="225"/>
      <c r="AF11" s="182"/>
      <c r="AH11" s="213"/>
      <c r="AI11" s="214"/>
      <c r="AJ11" s="214"/>
      <c r="AK11" s="215"/>
    </row>
    <row r="12" spans="1:37" ht="16.5" customHeight="1" thickTop="1" thickBot="1" x14ac:dyDescent="0.3">
      <c r="A12" s="187" t="s">
        <v>14</v>
      </c>
      <c r="B12" s="38">
        <f>K4</f>
        <v>16</v>
      </c>
      <c r="C12" s="35">
        <f>J4</f>
        <v>14</v>
      </c>
      <c r="D12" s="65">
        <f>M4</f>
        <v>5</v>
      </c>
      <c r="E12" s="37">
        <f>L4</f>
        <v>11</v>
      </c>
      <c r="F12" s="66">
        <f>K8</f>
        <v>11</v>
      </c>
      <c r="G12" s="67">
        <f>J8</f>
        <v>15</v>
      </c>
      <c r="H12" s="68">
        <f>M8</f>
        <v>0</v>
      </c>
      <c r="I12" s="39">
        <f>L8</f>
        <v>0</v>
      </c>
      <c r="J12" s="190"/>
      <c r="K12" s="191"/>
      <c r="L12" s="191"/>
      <c r="M12" s="192"/>
      <c r="N12" s="38">
        <v>13</v>
      </c>
      <c r="O12" s="35">
        <v>15</v>
      </c>
      <c r="P12" s="36"/>
      <c r="Q12" s="39"/>
      <c r="R12" s="40">
        <v>13</v>
      </c>
      <c r="S12" s="35">
        <v>15</v>
      </c>
      <c r="T12" s="39"/>
      <c r="U12" s="69"/>
      <c r="V12" s="66">
        <v>15</v>
      </c>
      <c r="W12" s="70">
        <v>10</v>
      </c>
      <c r="X12" s="39"/>
      <c r="Y12" s="69"/>
      <c r="Z12" s="202">
        <f>P13+H13+D13+T13+X13</f>
        <v>6</v>
      </c>
      <c r="AA12" s="199">
        <f>Z12+Z14</f>
        <v>6</v>
      </c>
      <c r="AB12" s="176">
        <f>H12+F12+F13+D12+B12+B13+N12+N13+P12+R12+R13+T12+V12+V13+X12</f>
        <v>111</v>
      </c>
      <c r="AC12" s="178">
        <f>I12+G12+G13+E12+C12+C13+O13+O12+U12+S12+S13+Q12+W12+W13+Y12</f>
        <v>144</v>
      </c>
      <c r="AD12" s="176">
        <f>AB12+AB14</f>
        <v>111</v>
      </c>
      <c r="AE12" s="178">
        <f>AC12+AC14</f>
        <v>144</v>
      </c>
      <c r="AF12" s="180" t="s">
        <v>55</v>
      </c>
      <c r="AH12" s="213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3</v>
      </c>
      <c r="AI12" s="214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8</v>
      </c>
      <c r="AJ12" s="214">
        <f t="shared" ref="AJ12" si="2">AH12/AI12</f>
        <v>0.375</v>
      </c>
      <c r="AK12" s="215">
        <f t="shared" ref="AK12" si="3">AD12/AE12</f>
        <v>0.77083333333333337</v>
      </c>
    </row>
    <row r="13" spans="1:37" ht="15.75" customHeight="1" thickBot="1" x14ac:dyDescent="0.3">
      <c r="A13" s="188"/>
      <c r="B13" s="46">
        <f>K5</f>
        <v>10</v>
      </c>
      <c r="C13" s="47">
        <f>J5</f>
        <v>15</v>
      </c>
      <c r="D13" s="185">
        <f>IF(AND(B12=0,B13=0),0,1)*0+IF(AND(B12&gt;C12,B13&gt;C13),1,0)*2+IF(AND(B12&lt;C12,B13&lt;C13),1,0)*IF(AND(B12=0,B13=0),0,1)+IF(D12&gt;E12,1,0)*2+IF(D12&lt;E12,1,0)*1</f>
        <v>1</v>
      </c>
      <c r="E13" s="186"/>
      <c r="F13" s="71">
        <f>K9</f>
        <v>8</v>
      </c>
      <c r="G13" s="49">
        <f>J9</f>
        <v>15</v>
      </c>
      <c r="H13" s="185">
        <f>IF(AND(F12=0,F13=0),0,1)*0+IF(AND(F12&gt;G12,F13&gt;G13),1,0)*2+IF(AND(F12&lt;G12,F13&lt;G13),1,0)*IF(AND(F12=0,F13=0),0,1)+IF(H12&gt;I12,1,0)*2+IF(H12&lt;I12,1,0)*1</f>
        <v>1</v>
      </c>
      <c r="I13" s="186"/>
      <c r="J13" s="193"/>
      <c r="K13" s="194"/>
      <c r="L13" s="194"/>
      <c r="M13" s="195"/>
      <c r="N13" s="46">
        <v>5</v>
      </c>
      <c r="O13" s="47">
        <v>15</v>
      </c>
      <c r="P13" s="185">
        <f>IF(AND(N12=0,N13=0),0,1)*0+IF(AND(N12&gt;O12,N13&gt;O13),1,0)*2+IF(AND(N12&lt;O12,N13&lt;O13),1,0)*IF(AND(N12=0,N13=0),0,1)+IF(P12&gt;Q12,1,0)*2+IF(P12&lt;Q12,1,0)*1</f>
        <v>1</v>
      </c>
      <c r="Q13" s="186"/>
      <c r="R13" s="48">
        <v>0</v>
      </c>
      <c r="S13" s="47">
        <v>15</v>
      </c>
      <c r="T13" s="185">
        <f>IF(AND(R12=0,R13=0),0,1)*0+IF(AND(R12&gt;S12,R13&gt;S13),1,0)*2+IF(AND(R12&lt;S12,R13&lt;S13),1,0)*IF(AND(R12=0,R13=0),0,1)+IF(T12&gt;U12,1,0)*2+IF(T12&lt;U12,1,0)*1</f>
        <v>1</v>
      </c>
      <c r="U13" s="186"/>
      <c r="V13" s="47">
        <v>15</v>
      </c>
      <c r="W13" s="49">
        <v>4</v>
      </c>
      <c r="X13" s="185">
        <f>IF(AND(V12=0,V13=0),0,1)*0+IF(AND(V12&gt;W12,V13&gt;W13),1,0)*2+IF(AND(V12&lt;W12,V13&lt;W13),1,0)*IF(AND(V12=0,V13=0),0,1)+IF(X12&gt;Y12,1,0)*2+IF(X12&lt;Y12,1,0)*1</f>
        <v>2</v>
      </c>
      <c r="Y13" s="186"/>
      <c r="Z13" s="203"/>
      <c r="AA13" s="200"/>
      <c r="AB13" s="177"/>
      <c r="AC13" s="179"/>
      <c r="AD13" s="222"/>
      <c r="AE13" s="224"/>
      <c r="AF13" s="181"/>
      <c r="AH13" s="213"/>
      <c r="AI13" s="214"/>
      <c r="AJ13" s="214"/>
      <c r="AK13" s="215"/>
    </row>
    <row r="14" spans="1:37" ht="16.5" customHeight="1" thickTop="1" thickBot="1" x14ac:dyDescent="0.3">
      <c r="A14" s="188"/>
      <c r="B14" s="54">
        <f>K6</f>
        <v>0</v>
      </c>
      <c r="C14" s="55">
        <f>J6</f>
        <v>0</v>
      </c>
      <c r="D14" s="56">
        <f>M6</f>
        <v>0</v>
      </c>
      <c r="E14" s="37">
        <f>L6</f>
        <v>0</v>
      </c>
      <c r="F14" s="42">
        <f>K10</f>
        <v>0</v>
      </c>
      <c r="G14" s="72">
        <f>J10</f>
        <v>0</v>
      </c>
      <c r="H14" s="73">
        <f>M10</f>
        <v>0</v>
      </c>
      <c r="I14" s="39">
        <f>L10</f>
        <v>0</v>
      </c>
      <c r="J14" s="193"/>
      <c r="K14" s="194"/>
      <c r="L14" s="194"/>
      <c r="M14" s="195"/>
      <c r="N14" s="54"/>
      <c r="O14" s="55"/>
      <c r="P14" s="56"/>
      <c r="Q14" s="39"/>
      <c r="R14" s="57"/>
      <c r="S14" s="55"/>
      <c r="T14" s="39"/>
      <c r="U14" s="58"/>
      <c r="V14" s="42"/>
      <c r="W14" s="43"/>
      <c r="X14" s="39"/>
      <c r="Y14" s="58"/>
      <c r="Z14" s="202">
        <f>P15+H15+D15+T15+X15</f>
        <v>0</v>
      </c>
      <c r="AA14" s="200"/>
      <c r="AB14" s="176">
        <f>H14+F14+F15+D14+B14+B15+N14+N15+P14+R14+R15+T14+V14+V15+X14</f>
        <v>0</v>
      </c>
      <c r="AC14" s="178">
        <f>I14+G14+G15+E14+C14+C15+O15+O14+U14+S14+S15+Q14+W14+W15+Y14</f>
        <v>0</v>
      </c>
      <c r="AD14" s="222"/>
      <c r="AE14" s="224"/>
      <c r="AF14" s="181"/>
      <c r="AH14" s="213"/>
      <c r="AI14" s="214"/>
      <c r="AJ14" s="214"/>
      <c r="AK14" s="215"/>
    </row>
    <row r="15" spans="1:37" ht="15.75" customHeight="1" thickBot="1" x14ac:dyDescent="0.3">
      <c r="A15" s="189"/>
      <c r="B15" s="61">
        <f>K7</f>
        <v>0</v>
      </c>
      <c r="C15" s="62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62">
        <f>K11</f>
        <v>0</v>
      </c>
      <c r="G15" s="7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196"/>
      <c r="K15" s="197"/>
      <c r="L15" s="197"/>
      <c r="M15" s="198"/>
      <c r="N15" s="61"/>
      <c r="O15" s="62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63"/>
      <c r="S15" s="62"/>
      <c r="T15" s="185">
        <f>IF(AND(R14=0,R15=0),0,1)*0+IF(AND(R14&gt;S14,R15&gt;S15),1,0)*2+IF(AND(R14&lt;S14,R15&lt;S15),1,0)*IF(AND(R14=0,R15=0),0,1)+IF(T14&gt;U14,1,0)*2+IF(T14&lt;U14,1,0)*1</f>
        <v>0</v>
      </c>
      <c r="U15" s="186"/>
      <c r="V15" s="39"/>
      <c r="W15" s="64"/>
      <c r="X15" s="185">
        <f>IF(AND(V14=0,V15=0),0,1)*0+IF(AND(V14&gt;W14,V15&gt;W15),1,0)*2+IF(AND(V14&lt;W14,V15&lt;W15),1,0)*IF(AND(V14=0,V15=0),0,1)+IF(X14&gt;Y14,1,0)*2+IF(X14&lt;Y14,1,0)*1</f>
        <v>0</v>
      </c>
      <c r="Y15" s="186"/>
      <c r="Z15" s="203"/>
      <c r="AA15" s="201"/>
      <c r="AB15" s="177"/>
      <c r="AC15" s="179"/>
      <c r="AD15" s="223"/>
      <c r="AE15" s="225"/>
      <c r="AF15" s="182"/>
      <c r="AH15" s="213"/>
      <c r="AI15" s="214"/>
      <c r="AJ15" s="214"/>
      <c r="AK15" s="215"/>
    </row>
    <row r="16" spans="1:37" ht="16.5" customHeight="1" thickTop="1" thickBot="1" x14ac:dyDescent="0.3">
      <c r="A16" s="187" t="s">
        <v>15</v>
      </c>
      <c r="B16" s="38">
        <f>O4</f>
        <v>15</v>
      </c>
      <c r="C16" s="35">
        <f>N4</f>
        <v>8</v>
      </c>
      <c r="D16" s="65">
        <f>Q4</f>
        <v>12</v>
      </c>
      <c r="E16" s="75">
        <f>P4</f>
        <v>10</v>
      </c>
      <c r="F16" s="66">
        <f>O8</f>
        <v>15</v>
      </c>
      <c r="G16" s="67">
        <f>N8</f>
        <v>7</v>
      </c>
      <c r="H16" s="68">
        <f>Q8</f>
        <v>7</v>
      </c>
      <c r="I16" s="76">
        <f>P8</f>
        <v>11</v>
      </c>
      <c r="J16" s="38">
        <f>O12</f>
        <v>15</v>
      </c>
      <c r="K16" s="35">
        <f>N12</f>
        <v>13</v>
      </c>
      <c r="L16" s="65">
        <f>Q12</f>
        <v>0</v>
      </c>
      <c r="M16" s="75">
        <f>P12</f>
        <v>0</v>
      </c>
      <c r="N16" s="190"/>
      <c r="O16" s="191"/>
      <c r="P16" s="191"/>
      <c r="Q16" s="192"/>
      <c r="R16" s="77">
        <v>8</v>
      </c>
      <c r="S16" s="78">
        <v>15</v>
      </c>
      <c r="T16" s="79"/>
      <c r="U16" s="80"/>
      <c r="V16" s="77">
        <v>15</v>
      </c>
      <c r="W16" s="31">
        <v>12</v>
      </c>
      <c r="X16" s="79"/>
      <c r="Y16" s="80"/>
      <c r="Z16" s="202">
        <f>H17+D17+L17+T17+X17</f>
        <v>8</v>
      </c>
      <c r="AA16" s="199">
        <f>Z16+Z18</f>
        <v>8</v>
      </c>
      <c r="AB16" s="176">
        <f>J16+J17+L16+B16+B17+D16+F16+F17+H16+R16+R17+T16+V16+V17+X16</f>
        <v>146</v>
      </c>
      <c r="AC16" s="178">
        <f>K17+K16+M16+C17+C16+E16+I16+G16+G17+S16+S17+U16+W16+W17+Y16</f>
        <v>139</v>
      </c>
      <c r="AD16" s="176">
        <f>AB16+AB18</f>
        <v>146</v>
      </c>
      <c r="AE16" s="178">
        <f>AC16+AC18</f>
        <v>139</v>
      </c>
      <c r="AF16" s="180" t="s">
        <v>53</v>
      </c>
      <c r="AH16" s="213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7</v>
      </c>
      <c r="AI16" s="214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5</v>
      </c>
      <c r="AJ16" s="214">
        <f t="shared" ref="AJ16" si="4">AH16/AI16</f>
        <v>1.4</v>
      </c>
      <c r="AK16" s="215">
        <f t="shared" ref="AK16" si="5">AD16/AE16</f>
        <v>1.0503597122302157</v>
      </c>
    </row>
    <row r="17" spans="1:37" ht="15.75" customHeight="1" thickBot="1" x14ac:dyDescent="0.3">
      <c r="A17" s="188"/>
      <c r="B17" s="46">
        <f>O5</f>
        <v>8</v>
      </c>
      <c r="C17" s="47">
        <f>N5</f>
        <v>15</v>
      </c>
      <c r="D17" s="185">
        <f>IF(AND(B16=0,B17=0),0,1)*0+IF(AND(B16&gt;C16,B17&gt;C17),1,0)*2+IF(AND(B16&lt;C16,B17&lt;C17),1,0)*IF(AND(B16=0,B17=0),0,1)+IF(D16&gt;E16,1,0)*2+IF(D16&lt;E16,1,0)*1</f>
        <v>2</v>
      </c>
      <c r="E17" s="186"/>
      <c r="F17" s="47">
        <f>O9</f>
        <v>9</v>
      </c>
      <c r="G17" s="49">
        <f>N9</f>
        <v>15</v>
      </c>
      <c r="H17" s="185">
        <f>IF(AND(F16=0,F17=0),0,1)*0+IF(AND(F16&gt;G16,F17&gt;G17),1,0)*2+IF(AND(F16&lt;G16,F17&lt;G17),1,0)*IF(AND(F16=0,F17=0),0,1)+IF(H16&gt;I16,1,0)*2+IF(H16&lt;I16,1,0)*1</f>
        <v>1</v>
      </c>
      <c r="I17" s="186"/>
      <c r="J17" s="46">
        <f>O13</f>
        <v>15</v>
      </c>
      <c r="K17" s="47">
        <f>N13</f>
        <v>5</v>
      </c>
      <c r="L17" s="185">
        <f>IF(AND(J16=0,J17=0),0,1)*0+IF(AND(J16&gt;K16,J17&gt;K17),1,0)*2+IF(AND(J16&lt;K16,J17&lt;K17),1,0)*IF(AND(J16=0,J17=0),0,1)+IF(L16&gt;M16,1,0)*2+IF(L16&lt;M16,1,0)*1</f>
        <v>2</v>
      </c>
      <c r="M17" s="186"/>
      <c r="N17" s="193"/>
      <c r="O17" s="194"/>
      <c r="P17" s="194"/>
      <c r="Q17" s="195"/>
      <c r="R17" s="81">
        <v>12</v>
      </c>
      <c r="S17" s="82">
        <v>15</v>
      </c>
      <c r="T17" s="185">
        <f>IF(AND(R16=0,R17=0),0,1)*0+IF(AND(R16&gt;S16,R17&gt;S17),1,0)*2+IF(AND(R16&lt;S16,R17&lt;S17),1,0)*IF(AND(R16=0,R17=0),0,1)+IF(T16&gt;U16,1,0)*2+IF(T16&lt;U16,1,0)*1</f>
        <v>1</v>
      </c>
      <c r="U17" s="186"/>
      <c r="V17" s="82">
        <v>15</v>
      </c>
      <c r="W17" s="45">
        <v>13</v>
      </c>
      <c r="X17" s="185">
        <f>IF(AND(V16=0,V17=0),0,1)*0+IF(AND(V16&gt;W16,V17&gt;W17),1,0)*2+IF(AND(V16&lt;W16,V17&lt;W17),1,0)*IF(AND(V16=0,V17=0),0,1)+IF(X16&gt;Y16,1,0)*2+IF(X16&lt;Y16,1,0)*1</f>
        <v>2</v>
      </c>
      <c r="Y17" s="186"/>
      <c r="Z17" s="203"/>
      <c r="AA17" s="200"/>
      <c r="AB17" s="177"/>
      <c r="AC17" s="179"/>
      <c r="AD17" s="222"/>
      <c r="AE17" s="224"/>
      <c r="AF17" s="181"/>
      <c r="AH17" s="213"/>
      <c r="AI17" s="214"/>
      <c r="AJ17" s="214"/>
      <c r="AK17" s="215"/>
    </row>
    <row r="18" spans="1:37" ht="16.5" customHeight="1" thickTop="1" thickBot="1" x14ac:dyDescent="0.3">
      <c r="A18" s="188"/>
      <c r="B18" s="54">
        <f>O6</f>
        <v>0</v>
      </c>
      <c r="C18" s="55">
        <f>N6</f>
        <v>0</v>
      </c>
      <c r="D18" s="83">
        <f>Q6</f>
        <v>0</v>
      </c>
      <c r="E18" s="37">
        <f>P6</f>
        <v>0</v>
      </c>
      <c r="F18" s="42">
        <f>O10</f>
        <v>0</v>
      </c>
      <c r="G18" s="72">
        <f>N10</f>
        <v>0</v>
      </c>
      <c r="H18" s="84">
        <f>Q10</f>
        <v>0</v>
      </c>
      <c r="I18" s="39">
        <f>P10</f>
        <v>0</v>
      </c>
      <c r="J18" s="54">
        <f>O14</f>
        <v>0</v>
      </c>
      <c r="K18" s="55">
        <f>N14</f>
        <v>0</v>
      </c>
      <c r="L18" s="83">
        <f>Q14</f>
        <v>0</v>
      </c>
      <c r="M18" s="37">
        <f>P14</f>
        <v>0</v>
      </c>
      <c r="N18" s="193"/>
      <c r="O18" s="194"/>
      <c r="P18" s="194"/>
      <c r="Q18" s="195"/>
      <c r="R18" s="85"/>
      <c r="S18" s="86"/>
      <c r="T18" s="87"/>
      <c r="U18" s="88"/>
      <c r="V18" s="50"/>
      <c r="W18" s="51"/>
      <c r="X18" s="87"/>
      <c r="Y18" s="88"/>
      <c r="Z18" s="202">
        <f>D19+H19+L19+T19+X19</f>
        <v>0</v>
      </c>
      <c r="AA18" s="200"/>
      <c r="AB18" s="176">
        <f>F19+J19+R18+R19+T18+J18+L18+B18+D18+F18+H18+B19+V18+V19+X18</f>
        <v>0</v>
      </c>
      <c r="AC18" s="178">
        <f>K18+M18+C18+E18+I18+G18+C19+G19+K19+S18+S19+U18+W18+W19+Y18</f>
        <v>0</v>
      </c>
      <c r="AD18" s="222"/>
      <c r="AE18" s="224"/>
      <c r="AF18" s="181"/>
      <c r="AH18" s="213"/>
      <c r="AI18" s="214"/>
      <c r="AJ18" s="214"/>
      <c r="AK18" s="215"/>
    </row>
    <row r="19" spans="1:37" ht="15.75" customHeight="1" thickBot="1" x14ac:dyDescent="0.3">
      <c r="A19" s="189"/>
      <c r="B19" s="61">
        <f>O7</f>
        <v>0</v>
      </c>
      <c r="C19" s="62">
        <f>N7</f>
        <v>0</v>
      </c>
      <c r="D19" s="185">
        <f>IF(AND(B18=0,B19=0),0,1)*0+IF(AND(B18&gt;C18,B19&gt;C19),1,0)*2+IF(AND(B18&lt;C18,B19&lt;C19),1,0)*IF(AND(B18=0,B19=0),0,1)+IF(D18&gt;E18,1,0)*2+IF(D18&lt;E18,1,0)*1</f>
        <v>0</v>
      </c>
      <c r="E19" s="186"/>
      <c r="F19" s="62">
        <f>O11</f>
        <v>0</v>
      </c>
      <c r="G19" s="74">
        <f>N11</f>
        <v>0</v>
      </c>
      <c r="H19" s="185">
        <f>IF(AND(F18=0,F19=0),0,1)*0+IF(AND(F18&gt;G18,F19&gt;G19),1,0)*2+IF(AND(F18&lt;G18,F19&lt;G19),1,0)*IF(AND(F18=0,F19=0),0,1)+IF(H18&gt;I18,1,0)*2+IF(H18&lt;I18,1,0)*1</f>
        <v>0</v>
      </c>
      <c r="I19" s="186"/>
      <c r="J19" s="61">
        <f>O15</f>
        <v>0</v>
      </c>
      <c r="K19" s="62">
        <f>N15</f>
        <v>0</v>
      </c>
      <c r="L19" s="185">
        <f>IF(AND(J18=0,J19=0),0,1)*0+IF(AND(J18&gt;K18,J19&gt;K19),1,0)*2+IF(AND(J18&lt;K18,J19&lt;K19),1,0)*IF(AND(J18=0,J19=0),0,1)+IF(L18&gt;M18,1,0)*2+IF(L18&lt;M18,1,0)*1</f>
        <v>0</v>
      </c>
      <c r="M19" s="186"/>
      <c r="N19" s="196"/>
      <c r="O19" s="197"/>
      <c r="P19" s="197"/>
      <c r="Q19" s="198"/>
      <c r="R19" s="89"/>
      <c r="S19" s="90"/>
      <c r="T19" s="185">
        <f>IF(AND(R18=0,R19=0),0,1)*0+IF(AND(R18&gt;S18,R19&gt;S19),1,0)*2+IF(AND(R18&lt;S18,R19&lt;S19),1,0)*IF(AND(R18=0,R19=0),0,1)+IF(T18&gt;U18,1,0)*2+IF(T18&lt;U18,1,0)*1</f>
        <v>0</v>
      </c>
      <c r="U19" s="186"/>
      <c r="V19" s="90"/>
      <c r="W19" s="60"/>
      <c r="X19" s="185">
        <f>IF(AND(V18=0,V19=0),0,1)*0+IF(AND(V18&gt;W18,V19&gt;W19),1,0)*2+IF(AND(V18&lt;W18,V19&lt;W19),1,0)*IF(AND(V18=0,V19=0),0,1)+IF(X18&gt;Y18,1,0)*2+IF(X18&lt;Y18,1,0)*1</f>
        <v>0</v>
      </c>
      <c r="Y19" s="186"/>
      <c r="Z19" s="226"/>
      <c r="AA19" s="201"/>
      <c r="AB19" s="223"/>
      <c r="AC19" s="225"/>
      <c r="AD19" s="223"/>
      <c r="AE19" s="225"/>
      <c r="AF19" s="182"/>
      <c r="AH19" s="213"/>
      <c r="AI19" s="214"/>
      <c r="AJ19" s="214"/>
      <c r="AK19" s="215"/>
    </row>
    <row r="20" spans="1:37" ht="16.5" customHeight="1" thickTop="1" thickBot="1" x14ac:dyDescent="0.3">
      <c r="A20" s="187" t="s">
        <v>16</v>
      </c>
      <c r="B20" s="38">
        <f>S4</f>
        <v>15</v>
      </c>
      <c r="C20" s="91">
        <f>R4</f>
        <v>7</v>
      </c>
      <c r="D20" s="68">
        <f>U4</f>
        <v>0</v>
      </c>
      <c r="E20" s="75">
        <f>T4</f>
        <v>0</v>
      </c>
      <c r="F20" s="66">
        <f>S8</f>
        <v>15</v>
      </c>
      <c r="G20" s="67">
        <f>R8</f>
        <v>8</v>
      </c>
      <c r="H20" s="68">
        <f>U8</f>
        <v>0</v>
      </c>
      <c r="I20" s="39">
        <f>T8</f>
        <v>0</v>
      </c>
      <c r="J20" s="38">
        <f>S12</f>
        <v>15</v>
      </c>
      <c r="K20" s="91">
        <f>R12</f>
        <v>13</v>
      </c>
      <c r="L20" s="68">
        <f>U12</f>
        <v>0</v>
      </c>
      <c r="M20" s="37">
        <f>T12</f>
        <v>0</v>
      </c>
      <c r="N20" s="77">
        <f>S16</f>
        <v>15</v>
      </c>
      <c r="O20" s="92">
        <f>R16</f>
        <v>8</v>
      </c>
      <c r="P20" s="32">
        <f>U16</f>
        <v>0</v>
      </c>
      <c r="Q20" s="53">
        <f>T16</f>
        <v>0</v>
      </c>
      <c r="R20" s="190"/>
      <c r="S20" s="191"/>
      <c r="T20" s="191"/>
      <c r="U20" s="192"/>
      <c r="V20" s="77">
        <v>15</v>
      </c>
      <c r="W20" s="31">
        <v>10</v>
      </c>
      <c r="X20" s="87"/>
      <c r="Y20" s="80"/>
      <c r="Z20" s="202">
        <f>P21+L21+H21+D21+X21</f>
        <v>10</v>
      </c>
      <c r="AA20" s="199">
        <f>Z20+Z22</f>
        <v>10</v>
      </c>
      <c r="AB20" s="176">
        <f>P20+N20+N21+L20+J20+J21+H20+F20+F21+D20+B20+B21+V20+V21+X20</f>
        <v>150</v>
      </c>
      <c r="AC20" s="178">
        <f>Q20+O20+O21+M20+K20+K21+I20+G20+G21+E20+C20+C21+W20+W21+Y20</f>
        <v>87</v>
      </c>
      <c r="AD20" s="176">
        <f>AB20+AB22</f>
        <v>150</v>
      </c>
      <c r="AE20" s="178">
        <f>AC20+AC22</f>
        <v>87</v>
      </c>
      <c r="AF20" s="180" t="s">
        <v>51</v>
      </c>
      <c r="AH20" s="213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10</v>
      </c>
      <c r="AI20" s="214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0</v>
      </c>
      <c r="AJ20" s="214" t="e">
        <f t="shared" ref="AJ20" si="6">AH20/AI20</f>
        <v>#DIV/0!</v>
      </c>
      <c r="AK20" s="215">
        <f t="shared" ref="AK20" si="7">AD20/AE20</f>
        <v>1.7241379310344827</v>
      </c>
    </row>
    <row r="21" spans="1:37" ht="15.75" customHeight="1" thickBot="1" x14ac:dyDescent="0.3">
      <c r="A21" s="188"/>
      <c r="B21" s="46">
        <f>S5</f>
        <v>15</v>
      </c>
      <c r="C21" s="47">
        <f>R5</f>
        <v>10</v>
      </c>
      <c r="D21" s="185">
        <f>IF(AND(B20=0,B21=0),0,1)*0+IF(AND(B20&gt;C20,B21&gt;C21),1,0)*2+IF(AND(B20&lt;C20,B21&lt;C21),1,0)*IF(AND(B20=0,B21=0),0,1)+IF(D20&gt;E20,1,0)*2+IF(D20&lt;E20,1,0)*1</f>
        <v>2</v>
      </c>
      <c r="E21" s="186"/>
      <c r="F21" s="47">
        <f>S9</f>
        <v>15</v>
      </c>
      <c r="G21" s="49">
        <f>R9</f>
        <v>11</v>
      </c>
      <c r="H21" s="185">
        <f>IF(AND(F20=0,F21=0),0,1)*0+IF(AND(F20&gt;G20,F21&gt;G21),1,0)*2+IF(AND(F20&lt;G20,F21&lt;G21),1,0)*IF(AND(F20=0,F21=0),0,1)+IF(H20&gt;I20,1,0)*2+IF(H20&lt;I20,1,0)*1</f>
        <v>2</v>
      </c>
      <c r="I21" s="186"/>
      <c r="J21" s="46">
        <f>S13</f>
        <v>15</v>
      </c>
      <c r="K21" s="47">
        <f>R13</f>
        <v>0</v>
      </c>
      <c r="L21" s="185">
        <f>IF(AND(J20=0,J21=0),0,1)*0+IF(AND(J20&gt;K20,J21&gt;K21),1,0)*2+IF(AND(J20&lt;K20,J21&lt;K21),1,0)*IF(AND(J20=0,J21=0),0,1)+IF(L20&gt;M20,1,0)*2+IF(L20&lt;M20,1,0)*1</f>
        <v>2</v>
      </c>
      <c r="M21" s="186"/>
      <c r="N21" s="81">
        <f>S17</f>
        <v>15</v>
      </c>
      <c r="O21" s="82">
        <f>R17</f>
        <v>12</v>
      </c>
      <c r="P21" s="185">
        <f>IF(AND(N20=0,N21=0),0,1)*0+IF(AND(N20&gt;O20,N21&gt;O21),1,0)*2+IF(AND(N20&lt;O20,N21&lt;O21),1,0)*IF(AND(N20=0,N21=0),0,1)+IF(P20&gt;Q20,1,0)*2+IF(P20&lt;Q20,1,0)*1</f>
        <v>2</v>
      </c>
      <c r="Q21" s="186"/>
      <c r="R21" s="193"/>
      <c r="S21" s="194"/>
      <c r="T21" s="194"/>
      <c r="U21" s="195"/>
      <c r="V21" s="44">
        <v>15</v>
      </c>
      <c r="W21" s="93">
        <v>8</v>
      </c>
      <c r="X21" s="185">
        <f>IF(AND(V20=0,V21=0),0,1)*0+IF(AND(V20&gt;W20,V21&gt;W21),1,0)*2+IF(AND(V20&lt;W20,V21&lt;W21),1,0)*IF(AND(V20=0,V21=0),0,1)+IF(X20&gt;Y20,1,0)*2+IF(X20&lt;Y20,1,0)*1</f>
        <v>2</v>
      </c>
      <c r="Y21" s="186"/>
      <c r="Z21" s="226"/>
      <c r="AA21" s="200"/>
      <c r="AB21" s="223"/>
      <c r="AC21" s="225"/>
      <c r="AD21" s="222"/>
      <c r="AE21" s="224"/>
      <c r="AF21" s="181"/>
      <c r="AH21" s="213"/>
      <c r="AI21" s="214"/>
      <c r="AJ21" s="214"/>
      <c r="AK21" s="215"/>
    </row>
    <row r="22" spans="1:37" ht="15.75" customHeight="1" thickTop="1" thickBot="1" x14ac:dyDescent="0.3">
      <c r="A22" s="188"/>
      <c r="B22" s="54">
        <f>S6</f>
        <v>0</v>
      </c>
      <c r="C22" s="55">
        <f>R6</f>
        <v>0</v>
      </c>
      <c r="D22" s="84">
        <f>U6</f>
        <v>0</v>
      </c>
      <c r="E22" s="37">
        <f>T6</f>
        <v>0</v>
      </c>
      <c r="F22" s="42">
        <f>S10</f>
        <v>0</v>
      </c>
      <c r="G22" s="72">
        <f>R10</f>
        <v>0</v>
      </c>
      <c r="H22" s="84">
        <f>U10</f>
        <v>0</v>
      </c>
      <c r="I22" s="39">
        <f>T10</f>
        <v>0</v>
      </c>
      <c r="J22" s="54">
        <f>S14</f>
        <v>0</v>
      </c>
      <c r="K22" s="94">
        <f>R14</f>
        <v>0</v>
      </c>
      <c r="L22" s="84">
        <f>U14</f>
        <v>0</v>
      </c>
      <c r="M22" s="37">
        <f>T14</f>
        <v>0</v>
      </c>
      <c r="N22" s="85">
        <f>S18</f>
        <v>0</v>
      </c>
      <c r="O22" s="95">
        <f>R18</f>
        <v>0</v>
      </c>
      <c r="P22" s="96">
        <f>U18</f>
        <v>0</v>
      </c>
      <c r="Q22" s="53">
        <f>T18</f>
        <v>0</v>
      </c>
      <c r="R22" s="193"/>
      <c r="S22" s="194"/>
      <c r="T22" s="194"/>
      <c r="U22" s="195"/>
      <c r="V22" s="85"/>
      <c r="W22" s="51"/>
      <c r="X22" s="87"/>
      <c r="Y22" s="88"/>
      <c r="Z22" s="202">
        <f>P23+L23+H23+D23+X23</f>
        <v>0</v>
      </c>
      <c r="AA22" s="200"/>
      <c r="AB22" s="232">
        <f>P22+N22+N23+L22+J22+J23+H22+F22+F23+D22+B22+B23+V22+V23+X22</f>
        <v>0</v>
      </c>
      <c r="AC22" s="235">
        <f>Q22+O22+O23+M22+K22+K23+I22+G22+G23+E22+C22+C23+W22+W23+Y22</f>
        <v>0</v>
      </c>
      <c r="AD22" s="222"/>
      <c r="AE22" s="224"/>
      <c r="AF22" s="181"/>
      <c r="AH22" s="213"/>
      <c r="AI22" s="214"/>
      <c r="AJ22" s="214"/>
      <c r="AK22" s="215"/>
    </row>
    <row r="23" spans="1:37" ht="15.75" customHeight="1" thickTop="1" thickBot="1" x14ac:dyDescent="0.3">
      <c r="A23" s="189"/>
      <c r="B23" s="61">
        <f>S7</f>
        <v>0</v>
      </c>
      <c r="C23" s="62">
        <f>R7</f>
        <v>0</v>
      </c>
      <c r="D23" s="185">
        <f>IF(AND(B22=0,B23=0),0,1)*0+IF(AND(B22&gt;C22,B23&gt;C23),1,0)*2+IF(AND(B22&lt;C22,B23&lt;C23),1,0)*IF(AND(B22=0,B23=0),0,1)+IF(D22&gt;E22,1,0)*2+IF(D22&lt;E22,1,0)*1</f>
        <v>0</v>
      </c>
      <c r="E23" s="186"/>
      <c r="F23" s="62">
        <f>S11</f>
        <v>0</v>
      </c>
      <c r="G23" s="74">
        <f>R11</f>
        <v>0</v>
      </c>
      <c r="H23" s="185">
        <f>IF(AND(F22=0,F23=0),0,1)*0+IF(AND(F22&gt;G22,F23&gt;G23),1,0)*2+IF(AND(F22&lt;G22,F23&lt;G23),1,0)*IF(AND(F22=0,F23=0),0,1)+IF(H22&gt;I22,1,0)*2+IF(H22&lt;I22,1,0)*1</f>
        <v>0</v>
      </c>
      <c r="I23" s="186"/>
      <c r="J23" s="61">
        <f>S15</f>
        <v>0</v>
      </c>
      <c r="K23" s="62">
        <f>R15</f>
        <v>0</v>
      </c>
      <c r="L23" s="185">
        <f>IF(AND(J22=0,J23=0),0,1)*0+IF(AND(J22&gt;K22,J23&gt;K23),1,0)*2+IF(AND(J22&lt;K22,J23&lt;K23),1,0)*IF(AND(J22=0,J23=0),0,1)+IF(L22&gt;M22,1,0)*2+IF(L22&lt;M22,1,0)*1</f>
        <v>0</v>
      </c>
      <c r="M23" s="186"/>
      <c r="N23" s="89">
        <f>S19</f>
        <v>0</v>
      </c>
      <c r="O23" s="90">
        <f>R19</f>
        <v>0</v>
      </c>
      <c r="P23" s="185">
        <f>IF(AND(N22=0,N23=0),0,1)*0+IF(AND(N22&gt;O22,N23&gt;O23),1,0)*2+IF(AND(N22&lt;O22,N23&lt;O23),1,0)*IF(AND(N22=0,N23=0),0,1)+IF(P22&gt;Q22,1,0)*2+IF(P22&lt;Q22,1,0)*1</f>
        <v>0</v>
      </c>
      <c r="Q23" s="186"/>
      <c r="R23" s="196"/>
      <c r="S23" s="197"/>
      <c r="T23" s="197"/>
      <c r="U23" s="198"/>
      <c r="V23" s="97"/>
      <c r="W23" s="87"/>
      <c r="X23" s="185">
        <f>IF(AND(V22=0,V23=0),0,1)*0+IF(AND(V22&gt;W22,V23&gt;W23),1,0)*2+IF(AND(V22&lt;W22,V23&lt;W23),1,0)*IF(AND(V22=0,V23=0),0,1)+IF(X22&gt;Y22,1,0)*2+IF(X22&lt;Y22,1,0)*1</f>
        <v>0</v>
      </c>
      <c r="Y23" s="186"/>
      <c r="Z23" s="226"/>
      <c r="AA23" s="200"/>
      <c r="AB23" s="232"/>
      <c r="AC23" s="235"/>
      <c r="AD23" s="223"/>
      <c r="AE23" s="225"/>
      <c r="AF23" s="182"/>
      <c r="AH23" s="213"/>
      <c r="AI23" s="214"/>
      <c r="AJ23" s="233"/>
      <c r="AK23" s="234"/>
    </row>
    <row r="24" spans="1:37" ht="16.5" thickTop="1" thickBot="1" x14ac:dyDescent="0.3">
      <c r="A24" s="187" t="s">
        <v>17</v>
      </c>
      <c r="B24" s="38">
        <f>W4</f>
        <v>9</v>
      </c>
      <c r="C24" s="91">
        <f>V4</f>
        <v>15</v>
      </c>
      <c r="D24" s="68">
        <f>Y4</f>
        <v>0</v>
      </c>
      <c r="E24" s="37">
        <f>X4</f>
        <v>0</v>
      </c>
      <c r="F24" s="66">
        <f>W8</f>
        <v>6</v>
      </c>
      <c r="G24" s="67">
        <f>V8</f>
        <v>15</v>
      </c>
      <c r="H24" s="68">
        <f>Y8</f>
        <v>0</v>
      </c>
      <c r="I24" s="39">
        <f>X8</f>
        <v>0</v>
      </c>
      <c r="J24" s="38">
        <f>W12</f>
        <v>10</v>
      </c>
      <c r="K24" s="35">
        <f>V12</f>
        <v>15</v>
      </c>
      <c r="L24" s="39">
        <f>Y12</f>
        <v>0</v>
      </c>
      <c r="M24" s="98">
        <f>X12</f>
        <v>0</v>
      </c>
      <c r="N24" s="77">
        <f>W16</f>
        <v>12</v>
      </c>
      <c r="O24" s="78">
        <f>V16</f>
        <v>15</v>
      </c>
      <c r="P24" s="87">
        <f>Y16</f>
        <v>0</v>
      </c>
      <c r="Q24" s="80">
        <f>X16</f>
        <v>0</v>
      </c>
      <c r="R24" s="99">
        <f>W20</f>
        <v>10</v>
      </c>
      <c r="S24" s="100">
        <f>V20</f>
        <v>15</v>
      </c>
      <c r="T24" s="101">
        <f>Y20</f>
        <v>0</v>
      </c>
      <c r="U24" s="102">
        <f>X20</f>
        <v>0</v>
      </c>
      <c r="V24" s="190"/>
      <c r="W24" s="191"/>
      <c r="X24" s="191"/>
      <c r="Y24" s="192"/>
      <c r="Z24" s="202">
        <f>D25+H25+L25+P25+T25</f>
        <v>5</v>
      </c>
      <c r="AA24" s="199">
        <f>Z24+Z26</f>
        <v>5</v>
      </c>
      <c r="AB24" s="232">
        <f>B24+B25+D24+F24+F25+H24+J24+J25+L24+N24+N25+P24+R24+R25+T24</f>
        <v>93</v>
      </c>
      <c r="AC24" s="235">
        <f>C24+C25+E24+G24+G25+I24+K24+K25+M24+O24+O25+Q24+S24+S25+U24</f>
        <v>151</v>
      </c>
      <c r="AD24" s="222">
        <f>AB24+AB26</f>
        <v>93</v>
      </c>
      <c r="AE24" s="224">
        <f>AC24+AC26</f>
        <v>151</v>
      </c>
      <c r="AF24" s="180" t="s">
        <v>56</v>
      </c>
      <c r="AH24" s="213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0</v>
      </c>
      <c r="AI24" s="214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10</v>
      </c>
      <c r="AJ24" s="214">
        <f>AH24/AI24</f>
        <v>0</v>
      </c>
      <c r="AK24" s="215">
        <f t="shared" ref="AK24" si="8">AD24/AE24</f>
        <v>0.61589403973509937</v>
      </c>
    </row>
    <row r="25" spans="1:37" ht="16.5" thickTop="1" thickBot="1" x14ac:dyDescent="0.3">
      <c r="A25" s="188"/>
      <c r="B25" s="46">
        <f>W5</f>
        <v>7</v>
      </c>
      <c r="C25" s="47">
        <f>V5</f>
        <v>15</v>
      </c>
      <c r="D25" s="185">
        <f>IF(AND(B24=0,B25=0),0,1)*0+IF(AND(B24&gt;C24,B25&gt;C25),1,0)*2+IF(AND(B24&lt;C24,B25&lt;C25),1,0)*IF(AND(B24=0,B25=0),0,1)+IF(D24&gt;E24,1,0)*2+IF(D24&lt;E24,1,0)*1</f>
        <v>1</v>
      </c>
      <c r="E25" s="186"/>
      <c r="F25" s="47">
        <f>W9</f>
        <v>14</v>
      </c>
      <c r="G25" s="49">
        <f>V9</f>
        <v>16</v>
      </c>
      <c r="H25" s="185">
        <f>IF(AND(F24=0,F25=0),0,1)*0+IF(AND(F24&gt;G24,F25&gt;G25),1,0)*2+IF(AND(F24&lt;G24,F25&lt;G25),1,0)*IF(AND(F24=0,F25=0),0,1)+IF(H24&gt;I24,1,0)*2+IF(H24&lt;I24,1,0)*1</f>
        <v>1</v>
      </c>
      <c r="I25" s="186"/>
      <c r="J25" s="46">
        <f>W13</f>
        <v>4</v>
      </c>
      <c r="K25" s="47">
        <f>V13</f>
        <v>15</v>
      </c>
      <c r="L25" s="185">
        <f>IF(AND(J24=0,J25=0),0,1)*0+IF(AND(J24&gt;K24,J25&gt;K25),1,0)*2+IF(AND(J24&lt;K24,J25&lt;K25),1,0)*IF(AND(J24=0,J25=0),0,1)+IF(L24&gt;M24,1,0)*2+IF(L24&lt;M24,1,0)*1</f>
        <v>1</v>
      </c>
      <c r="M25" s="186"/>
      <c r="N25" s="81">
        <f>W17</f>
        <v>13</v>
      </c>
      <c r="O25" s="82">
        <f>V17</f>
        <v>15</v>
      </c>
      <c r="P25" s="185">
        <f>IF(AND(N24=0,N25=0),0,1)*0+IF(AND(N24&gt;O24,N25&gt;O25),1,0)*2+IF(AND(N24&lt;O24,N25&lt;O25),1,0)*IF(AND(N24=0,N25=0),0,1)+IF(P24&gt;Q24,1,0)*2+IF(P24&lt;Q24,1,0)*1</f>
        <v>1</v>
      </c>
      <c r="Q25" s="186"/>
      <c r="R25" s="103">
        <f>W21</f>
        <v>8</v>
      </c>
      <c r="S25" s="104">
        <f>V21</f>
        <v>15</v>
      </c>
      <c r="T25" s="185">
        <f>IF(AND(R24=0,R25=0),0,1)*0+IF(AND(R24&gt;S24,R25&gt;S25),1,0)*2+IF(AND(R24&lt;S24,R25&lt;S25),1,0)*IF(AND(R24=0,R25=0),0,1)+IF(T24&gt;U24,1,0)*2+IF(T24&lt;U24,1,0)*1</f>
        <v>1</v>
      </c>
      <c r="U25" s="186"/>
      <c r="V25" s="193"/>
      <c r="W25" s="194"/>
      <c r="X25" s="194"/>
      <c r="Y25" s="195"/>
      <c r="Z25" s="226"/>
      <c r="AA25" s="200"/>
      <c r="AB25" s="232"/>
      <c r="AC25" s="235"/>
      <c r="AD25" s="222"/>
      <c r="AE25" s="224"/>
      <c r="AF25" s="181"/>
      <c r="AH25" s="213"/>
      <c r="AI25" s="214"/>
      <c r="AJ25" s="214"/>
      <c r="AK25" s="215"/>
    </row>
    <row r="26" spans="1:37" ht="15.75" thickBot="1" x14ac:dyDescent="0.3">
      <c r="A26" s="188"/>
      <c r="B26" s="54">
        <f>W6</f>
        <v>0</v>
      </c>
      <c r="C26" s="94">
        <f>V6</f>
        <v>0</v>
      </c>
      <c r="D26" s="73">
        <f>Y6</f>
        <v>0</v>
      </c>
      <c r="E26" s="37">
        <f>X6</f>
        <v>0</v>
      </c>
      <c r="F26" s="42">
        <f>W10</f>
        <v>0</v>
      </c>
      <c r="G26" s="72">
        <f>V10</f>
        <v>0</v>
      </c>
      <c r="H26" s="73">
        <f>Y10</f>
        <v>0</v>
      </c>
      <c r="I26" s="39">
        <f>X10</f>
        <v>0</v>
      </c>
      <c r="J26" s="54">
        <f>W14</f>
        <v>0</v>
      </c>
      <c r="K26" s="55">
        <f>V14</f>
        <v>0</v>
      </c>
      <c r="L26" s="39">
        <f>Y14</f>
        <v>0</v>
      </c>
      <c r="M26" s="58">
        <f>X14</f>
        <v>0</v>
      </c>
      <c r="N26" s="85">
        <f>W18</f>
        <v>0</v>
      </c>
      <c r="O26" s="86">
        <f>V18</f>
        <v>0</v>
      </c>
      <c r="P26" s="87">
        <f>Y18</f>
        <v>0</v>
      </c>
      <c r="Q26" s="88">
        <f>X18</f>
        <v>0</v>
      </c>
      <c r="R26" s="105">
        <f>W22</f>
        <v>0</v>
      </c>
      <c r="S26" s="106">
        <f>V22</f>
        <v>0</v>
      </c>
      <c r="T26" s="101">
        <f>Y22</f>
        <v>0</v>
      </c>
      <c r="U26" s="107">
        <f>X22</f>
        <v>0</v>
      </c>
      <c r="V26" s="193"/>
      <c r="W26" s="194"/>
      <c r="X26" s="194"/>
      <c r="Y26" s="195"/>
      <c r="Z26" s="238">
        <f>D27+H27+L27+P27+T27</f>
        <v>0</v>
      </c>
      <c r="AA26" s="200"/>
      <c r="AB26" s="222">
        <f>B26+B27+D26+F26+F27+H26+J26+J27+L26+N26+N27+P26+R26+R27+T26</f>
        <v>0</v>
      </c>
      <c r="AC26" s="224">
        <f>C26+C27+E26+G26+G27+I26+K26+K27+M26+O26+O27+Q26+S26+S27+U26</f>
        <v>0</v>
      </c>
      <c r="AD26" s="222"/>
      <c r="AE26" s="224"/>
      <c r="AF26" s="181"/>
      <c r="AH26" s="213"/>
      <c r="AI26" s="214"/>
      <c r="AJ26" s="214"/>
      <c r="AK26" s="215"/>
    </row>
    <row r="27" spans="1:37" ht="15.75" thickBot="1" x14ac:dyDescent="0.3">
      <c r="A27" s="227"/>
      <c r="B27" s="108">
        <f>W7</f>
        <v>0</v>
      </c>
      <c r="C27" s="109">
        <f>V7</f>
        <v>0</v>
      </c>
      <c r="D27" s="242">
        <f>IF(AND(B26=0,B27=0),0,1)*0+IF(AND(B26&gt;C26,B27&gt;C27),1,0)*2+IF(AND(B26&lt;C26,B27&lt;C27),1,0)*IF(AND(B26=0,B27=0),0,1)+IF(D26&gt;E26,1,0)*2+IF(D26&lt;E26,1,0)*1</f>
        <v>0</v>
      </c>
      <c r="E27" s="243"/>
      <c r="F27" s="109">
        <f>W11</f>
        <v>0</v>
      </c>
      <c r="G27" s="110">
        <f>V11</f>
        <v>0</v>
      </c>
      <c r="H27" s="242">
        <f>IF(AND(F26=0,F27=0),0,1)*0+IF(AND(F26&gt;G26,F27&gt;G27),1,0)*2+IF(AND(F26&lt;G26,F27&lt;G27),1,0)*IF(AND(F26=0,F27=0),0,1)+IF(H26&gt;I26,1,0)*2+IF(H26&lt;I26,1,0)*1</f>
        <v>0</v>
      </c>
      <c r="I27" s="243"/>
      <c r="J27" s="108">
        <f>W15</f>
        <v>0</v>
      </c>
      <c r="K27" s="109">
        <f>V15</f>
        <v>0</v>
      </c>
      <c r="L27" s="242">
        <f>IF(AND(J26=0,J27=0),0,1)*0+IF(AND(J26&gt;K26,J27&gt;K27),1,0)*2+IF(AND(J26&lt;K26,J27&lt;K27),1,0)*IF(AND(J26=0,J27=0),0,1)+IF(L26&gt;M26,1,0)*2+IF(L26&lt;M26,1,0)*1</f>
        <v>0</v>
      </c>
      <c r="M27" s="243"/>
      <c r="N27" s="111">
        <f>W19</f>
        <v>0</v>
      </c>
      <c r="O27" s="112">
        <f>V19</f>
        <v>0</v>
      </c>
      <c r="P27" s="242">
        <f>IF(AND(N26=0,N27=0),0,1)*0+IF(AND(N26&gt;O26,N27&gt;O27),1,0)*2+IF(AND(N26&lt;O26,N27&lt;O27),1,0)*IF(AND(N26=0,N27=0),0,1)+IF(P26&gt;Q26,1,0)*2+IF(P26&lt;Q26,1,0)*1</f>
        <v>0</v>
      </c>
      <c r="Q27" s="243"/>
      <c r="R27" s="113">
        <f>W23</f>
        <v>0</v>
      </c>
      <c r="S27" s="114">
        <f>V23</f>
        <v>0</v>
      </c>
      <c r="T27" s="242">
        <f>IF(AND(R26=0,R27=0),0,1)*0+IF(AND(R26&gt;S26,R27&gt;S27),1,0)*2+IF(AND(R26&lt;S26,R27&lt;S27),1,0)*IF(AND(R26=0,R27=0),0,1)+IF(T26&gt;U26,1,0)*2+IF(T26&lt;U26,1,0)*1</f>
        <v>0</v>
      </c>
      <c r="U27" s="243"/>
      <c r="V27" s="228"/>
      <c r="W27" s="229"/>
      <c r="X27" s="229"/>
      <c r="Y27" s="230"/>
      <c r="Z27" s="239"/>
      <c r="AA27" s="231"/>
      <c r="AB27" s="240"/>
      <c r="AC27" s="241"/>
      <c r="AD27" s="240"/>
      <c r="AE27" s="241"/>
      <c r="AF27" s="244"/>
      <c r="AH27" s="245"/>
      <c r="AI27" s="236"/>
      <c r="AJ27" s="236"/>
      <c r="AK27" s="237"/>
    </row>
    <row r="28" spans="1:37" ht="15.75" thickTop="1" x14ac:dyDescent="0.25"/>
    <row r="30" spans="1:37" x14ac:dyDescent="0.25">
      <c r="A30" t="s">
        <v>10</v>
      </c>
    </row>
  </sheetData>
  <mergeCells count="166">
    <mergeCell ref="AI24:AI27"/>
    <mergeCell ref="AJ24:AJ27"/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H27:I27"/>
    <mergeCell ref="L27:M27"/>
    <mergeCell ref="P27:Q27"/>
    <mergeCell ref="T27:U27"/>
    <mergeCell ref="AC24:AC25"/>
    <mergeCell ref="AD24:AD27"/>
    <mergeCell ref="AE24:AE27"/>
    <mergeCell ref="AF24:AF27"/>
    <mergeCell ref="AH24:AH27"/>
    <mergeCell ref="A24:A27"/>
    <mergeCell ref="V24:Y27"/>
    <mergeCell ref="Z24:Z25"/>
    <mergeCell ref="AA24:AA27"/>
    <mergeCell ref="AB24:AB25"/>
    <mergeCell ref="AI20:AI23"/>
    <mergeCell ref="AJ20:AJ23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H23:I23"/>
    <mergeCell ref="L23:M23"/>
    <mergeCell ref="P23:Q23"/>
    <mergeCell ref="X23:Y23"/>
    <mergeCell ref="AC20:AC21"/>
    <mergeCell ref="AD20:AD23"/>
    <mergeCell ref="AE20:AE23"/>
    <mergeCell ref="AF20:AF23"/>
    <mergeCell ref="AH20:AH23"/>
    <mergeCell ref="A20:A23"/>
    <mergeCell ref="R20:U23"/>
    <mergeCell ref="Z20:Z21"/>
    <mergeCell ref="AA20:AA23"/>
    <mergeCell ref="AB20:AB21"/>
    <mergeCell ref="AI16:AI19"/>
    <mergeCell ref="AJ16:AJ19"/>
    <mergeCell ref="AK16:AK19"/>
    <mergeCell ref="T17:U17"/>
    <mergeCell ref="X17:Y17"/>
    <mergeCell ref="Z18:Z19"/>
    <mergeCell ref="AB18:AB19"/>
    <mergeCell ref="AC18:AC19"/>
    <mergeCell ref="T19:U19"/>
    <mergeCell ref="X19:Y19"/>
    <mergeCell ref="AC16:AC17"/>
    <mergeCell ref="AD16:AD19"/>
    <mergeCell ref="AE16:AE19"/>
    <mergeCell ref="AF16:AF19"/>
    <mergeCell ref="AH16:AH19"/>
    <mergeCell ref="Z16:Z17"/>
    <mergeCell ref="AB16:AB17"/>
    <mergeCell ref="AA16:AA19"/>
    <mergeCell ref="AH8:AH11"/>
    <mergeCell ref="AI12:AI15"/>
    <mergeCell ref="AJ12:AJ15"/>
    <mergeCell ref="AK12:AK15"/>
    <mergeCell ref="T13:U13"/>
    <mergeCell ref="X13:Y13"/>
    <mergeCell ref="Z14:Z15"/>
    <mergeCell ref="AB14:AB15"/>
    <mergeCell ref="AC14:AC15"/>
    <mergeCell ref="T15:U15"/>
    <mergeCell ref="X15:Y15"/>
    <mergeCell ref="AC12:AC13"/>
    <mergeCell ref="AD12:AD15"/>
    <mergeCell ref="AE12:AE15"/>
    <mergeCell ref="AF12:AF15"/>
    <mergeCell ref="AH12:AH15"/>
    <mergeCell ref="Z12:Z13"/>
    <mergeCell ref="AB12:AB13"/>
    <mergeCell ref="AI8:AI11"/>
    <mergeCell ref="AJ8:AJ11"/>
    <mergeCell ref="AK8:AK11"/>
    <mergeCell ref="Z8:Z9"/>
    <mergeCell ref="AB8:AB9"/>
    <mergeCell ref="AC8:AC9"/>
    <mergeCell ref="AD8:AD11"/>
    <mergeCell ref="AE8:AE11"/>
    <mergeCell ref="T5:U5"/>
    <mergeCell ref="X5:Y5"/>
    <mergeCell ref="Z6:Z7"/>
    <mergeCell ref="AB6:AB7"/>
    <mergeCell ref="AC6:AC7"/>
    <mergeCell ref="T7:U7"/>
    <mergeCell ref="X7:Y7"/>
    <mergeCell ref="AF4:AF7"/>
    <mergeCell ref="AH4:AH7"/>
    <mergeCell ref="AI4:AI7"/>
    <mergeCell ref="AJ4:AJ7"/>
    <mergeCell ref="AK4:AK7"/>
    <mergeCell ref="Z4:Z5"/>
    <mergeCell ref="AB4:AB5"/>
    <mergeCell ref="AC4:AC5"/>
    <mergeCell ref="AD4:AD7"/>
    <mergeCell ref="AA4:AA7"/>
    <mergeCell ref="AE4:AE7"/>
    <mergeCell ref="J3:M3"/>
    <mergeCell ref="N3:Q3"/>
    <mergeCell ref="A4:A7"/>
    <mergeCell ref="B4:E7"/>
    <mergeCell ref="A16:A19"/>
    <mergeCell ref="N16:Q19"/>
    <mergeCell ref="D19:E19"/>
    <mergeCell ref="H19:I19"/>
    <mergeCell ref="L19:M19"/>
    <mergeCell ref="D17:E17"/>
    <mergeCell ref="D9:E9"/>
    <mergeCell ref="A12:A15"/>
    <mergeCell ref="D15:E15"/>
    <mergeCell ref="D13:E13"/>
    <mergeCell ref="AA12:AA15"/>
    <mergeCell ref="H17:I17"/>
    <mergeCell ref="L17:M17"/>
    <mergeCell ref="T9:U9"/>
    <mergeCell ref="X9:Y9"/>
    <mergeCell ref="Z10:Z11"/>
    <mergeCell ref="T11:U11"/>
    <mergeCell ref="X11:Y11"/>
    <mergeCell ref="AA8:AA11"/>
    <mergeCell ref="J12:M15"/>
    <mergeCell ref="H15:I15"/>
    <mergeCell ref="P15:Q15"/>
    <mergeCell ref="P13:Q13"/>
    <mergeCell ref="H13:I13"/>
    <mergeCell ref="A1:AF1"/>
    <mergeCell ref="R3:U3"/>
    <mergeCell ref="V3:Y3"/>
    <mergeCell ref="Z3:AA3"/>
    <mergeCell ref="AB3:AC3"/>
    <mergeCell ref="AD3:AE3"/>
    <mergeCell ref="AB10:AB11"/>
    <mergeCell ref="AC10:AC11"/>
    <mergeCell ref="AF8:AF11"/>
    <mergeCell ref="L7:M7"/>
    <mergeCell ref="P7:Q7"/>
    <mergeCell ref="H5:I5"/>
    <mergeCell ref="L5:M5"/>
    <mergeCell ref="P5:Q5"/>
    <mergeCell ref="H7:I7"/>
    <mergeCell ref="A8:A11"/>
    <mergeCell ref="F8:I11"/>
    <mergeCell ref="D11:E11"/>
    <mergeCell ref="L11:M11"/>
    <mergeCell ref="P11:Q11"/>
    <mergeCell ref="L9:M9"/>
    <mergeCell ref="P9:Q9"/>
    <mergeCell ref="B3:E3"/>
    <mergeCell ref="F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showZeros="0" zoomScale="90" zoomScaleNormal="90" workbookViewId="0">
      <selection activeCell="AD37" sqref="AD37"/>
    </sheetView>
  </sheetViews>
  <sheetFormatPr defaultRowHeight="15" x14ac:dyDescent="0.25"/>
  <cols>
    <col min="1" max="1" width="18.28515625" customWidth="1"/>
    <col min="2" max="18" width="3.85546875" customWidth="1"/>
    <col min="19" max="19" width="3.5703125" customWidth="1"/>
    <col min="20" max="21" width="3.42578125" customWidth="1"/>
    <col min="22" max="22" width="4" customWidth="1"/>
    <col min="23" max="23" width="3.42578125" customWidth="1"/>
    <col min="24" max="24" width="3.5703125" customWidth="1"/>
    <col min="25" max="27" width="3.85546875" customWidth="1"/>
    <col min="28" max="28" width="3.7109375" customWidth="1"/>
    <col min="29" max="29" width="3.42578125" customWidth="1"/>
    <col min="30" max="31" width="4.42578125" customWidth="1"/>
    <col min="32" max="32" width="4.5703125" customWidth="1"/>
    <col min="33" max="33" width="4.85546875" customWidth="1"/>
    <col min="34" max="34" width="5" customWidth="1"/>
    <col min="35" max="35" width="4.85546875" customWidth="1"/>
    <col min="36" max="36" width="8" customWidth="1"/>
    <col min="39" max="39" width="10" customWidth="1"/>
  </cols>
  <sheetData>
    <row r="1" spans="1:41" ht="43.5" customHeight="1" x14ac:dyDescent="0.25">
      <c r="A1" s="168" t="s">
        <v>24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</row>
    <row r="2" spans="1:41" ht="10.5" customHeight="1" thickBot="1" x14ac:dyDescent="0.3"/>
    <row r="3" spans="1:41" ht="60.75" customHeight="1" thickTop="1" thickBot="1" x14ac:dyDescent="0.3">
      <c r="A3" s="1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9">
        <v>6</v>
      </c>
      <c r="W3" s="170"/>
      <c r="X3" s="170"/>
      <c r="Y3" s="171"/>
      <c r="Z3" s="169">
        <v>7</v>
      </c>
      <c r="AA3" s="170"/>
      <c r="AB3" s="170"/>
      <c r="AC3" s="171"/>
      <c r="AD3" s="172" t="s">
        <v>1</v>
      </c>
      <c r="AE3" s="173"/>
      <c r="AF3" s="174" t="s">
        <v>25</v>
      </c>
      <c r="AG3" s="175"/>
      <c r="AH3" s="174" t="s">
        <v>3</v>
      </c>
      <c r="AI3" s="175"/>
      <c r="AJ3" s="2" t="s">
        <v>4</v>
      </c>
      <c r="AL3" s="12" t="s">
        <v>5</v>
      </c>
      <c r="AM3" s="13" t="s">
        <v>6</v>
      </c>
      <c r="AN3" s="13" t="s">
        <v>7</v>
      </c>
      <c r="AO3" s="14" t="s">
        <v>8</v>
      </c>
    </row>
    <row r="4" spans="1:41" ht="16.5" customHeight="1" thickTop="1" thickBot="1" x14ac:dyDescent="0.3">
      <c r="A4" s="187" t="s">
        <v>26</v>
      </c>
      <c r="B4" s="204"/>
      <c r="C4" s="205"/>
      <c r="D4" s="205"/>
      <c r="E4" s="206"/>
      <c r="F4" s="115">
        <v>2</v>
      </c>
      <c r="G4" s="116">
        <v>15</v>
      </c>
      <c r="H4" s="117"/>
      <c r="I4" s="118"/>
      <c r="J4" s="115">
        <v>3</v>
      </c>
      <c r="K4" s="119">
        <v>15</v>
      </c>
      <c r="L4" s="117"/>
      <c r="M4" s="120"/>
      <c r="N4" s="115">
        <v>6</v>
      </c>
      <c r="O4" s="119">
        <v>15</v>
      </c>
      <c r="P4" s="117"/>
      <c r="Q4" s="118"/>
      <c r="R4" s="121">
        <v>7</v>
      </c>
      <c r="S4" s="122">
        <v>15</v>
      </c>
      <c r="T4" s="117"/>
      <c r="U4" s="120"/>
      <c r="V4" s="121">
        <v>13</v>
      </c>
      <c r="W4" s="122">
        <v>15</v>
      </c>
      <c r="X4" s="117"/>
      <c r="Y4" s="120"/>
      <c r="Z4" s="115">
        <v>11</v>
      </c>
      <c r="AA4" s="116">
        <v>15</v>
      </c>
      <c r="AB4" s="118"/>
      <c r="AC4" s="123"/>
      <c r="AD4" s="202">
        <f>X5+P5+L5+H5+AB5+T5</f>
        <v>6</v>
      </c>
      <c r="AE4" s="199">
        <f>AD4+AD6</f>
        <v>6</v>
      </c>
      <c r="AF4" s="176">
        <f>J4+J5+L4+N4+N5+P4+H4+F4+F5+V4+V5+X4+Z4+AB4+Z5+R4+R5+T4</f>
        <v>79</v>
      </c>
      <c r="AG4" s="178">
        <f>K5+K4+M4+O5+O4+Y4+I4+G4+G5+Q4+W4+W5+AA4+AA5+AC4+S4+S5+U4</f>
        <v>180</v>
      </c>
      <c r="AH4" s="216">
        <f>AF4+AF6</f>
        <v>79</v>
      </c>
      <c r="AI4" s="219">
        <f>AG4+AG6</f>
        <v>180</v>
      </c>
      <c r="AJ4" s="180" t="s">
        <v>57</v>
      </c>
      <c r="AL4" s="213">
        <f>IF(J4&gt;K4,1,0)+IF(J5&gt;K5,1,0)+IF(L4&gt;M4,1,0)+IF(J6&gt;K6,1,0)+IF(J7&gt;K7,1,0)+IF(L6&gt;M6,1,0)+IF(N4&gt;O4,1,0)+IF(N5&gt;O5,1,0)+IF(P4&gt;Q4,1,0)+IF(N6&gt;O6,1,0)+IF(N7&gt;O7,1,0)+IF(P6&gt;Q6,1,0)+IF(V4&gt;W4,1,0)+IF(V5&gt;W5,1,0)+IF(X4&gt;Y4,1,0)+IF(V6&gt;W6,1,0)+IF(V7&gt;W7,1,0)+IF(X6&gt;Y6,1,0)+IF(Z4&gt;AA4,1,0)+IF(Z5&gt;AA5,1,0)+IF(AB4&gt;AC4,1,0)+IF(Z6&gt;AA6,1,0)+IF(Z7&gt;AA7,1,0)+IF(AB6&gt;AC6,1,0)+IF(F4&gt;G4,1,0)+IF(F5&gt;G5,1,0)+IF(H4&gt;I4,1,0)+IF(F6&gt;G6,1,0)+IF(F7&gt;G7,1,0)+IF(H6&gt;I6,1,0)</f>
        <v>0</v>
      </c>
      <c r="AM4" s="214">
        <f>IF(J4&lt;K4,1,0)+IF(J5&lt;K5,1,0)+IF(L4&lt;M4,1,0)+IF(J6&lt;K6,1,0)+IF(J7&lt;K7,1,0)+IF(L6&lt;M6,1,0)+IF(N4&lt;O4,1,0)+IF(N5&lt;O5,1,0)+IF(P4&lt;Q4,1,0)+IF(N6&lt;O6,1,0)+IF(N7&lt;O7,1,0)+IF(P6&lt;Q6,1,0)+IF(V4&lt;W4,1,0)+IF(V5&lt;W5,1,0)+IF(X4&lt;Y4,1,0)+IF(V6&lt;W6,1,0)+IF(V7&lt;W7,1,0)+IF(X6&lt;Y6,1,0)+IF(Z4&lt;AA4,1,0)+IF(Z5&lt;AA5,1,0)+IF(AB4&lt;AC4,1,0)+IF(Z6&lt;AA6,1,0)+IF(Z7&lt;AA7,1,0)+IF(AB6&lt;AC6,1,0)+IF(F4&lt;G4,1,0)+IF(F5&lt;G5,1,0)+IF(H4&lt;I4,1,0)+IF(F6&lt;G6,1,0)+IF(F7&lt;G7,1,0)+IF(H6&lt;I6,1,0)</f>
        <v>10</v>
      </c>
      <c r="AN4" s="214">
        <f>AL4/AM4</f>
        <v>0</v>
      </c>
      <c r="AO4" s="215">
        <f>AH4/AI4</f>
        <v>0.43888888888888888</v>
      </c>
    </row>
    <row r="5" spans="1:41" ht="15.75" customHeight="1" thickBot="1" x14ac:dyDescent="0.3">
      <c r="A5" s="188"/>
      <c r="B5" s="207"/>
      <c r="C5" s="208"/>
      <c r="D5" s="208"/>
      <c r="E5" s="209"/>
      <c r="F5" s="124">
        <v>7</v>
      </c>
      <c r="G5" s="125">
        <v>15</v>
      </c>
      <c r="H5" s="250">
        <f>IF(AND(F4=0,F5=0),0,1)*0+IF(AND(F4&gt;G4,F5&gt;G5),1,0)*2+IF(AND(F4&lt;G4,F5&lt;G5),1,0)*IF(AND(F4=0,F5=0),0,1)+IF(H4&gt;I4,1,0)*2+IF(H4&lt;I4,1,0)*1</f>
        <v>1</v>
      </c>
      <c r="I5" s="251"/>
      <c r="J5" s="124">
        <v>9</v>
      </c>
      <c r="K5" s="125">
        <v>15</v>
      </c>
      <c r="L5" s="250">
        <f>IF(AND(J4=0,J5=0),0,1)*0+IF(AND(J4&gt;K4,J5&gt;K5),1,0)*2+IF(AND(J4&lt;K4,J5&lt;K5),1,0)*IF(AND(J4=0,J5=0),0,1)+IF(L4&gt;M4,1,0)*2+IF(L4&lt;M4,1,0)*1</f>
        <v>1</v>
      </c>
      <c r="M5" s="251"/>
      <c r="N5" s="124">
        <v>5</v>
      </c>
      <c r="O5" s="125">
        <v>15</v>
      </c>
      <c r="P5" s="250">
        <f>IF(AND(N4=0,N5=0),0,1)*0+IF(AND(N4&gt;O4,N5&gt;O5),1,0)*2+IF(AND(N4&lt;O4,N5&lt;O5),1,0)*IF(AND(N4=0,N5=0),0,1)+IF(P4&gt;Q4,1,0)*2+IF(P4&lt;Q4,1,0)*1</f>
        <v>1</v>
      </c>
      <c r="Q5" s="257"/>
      <c r="R5" s="126">
        <v>4</v>
      </c>
      <c r="S5" s="127">
        <v>15</v>
      </c>
      <c r="T5" s="250">
        <f>IF(AND(R4=0,R5=0),0,1)*0+IF(AND(R4&gt;S4,R5&gt;S5),1,0)*2+IF(AND(R4&lt;S4,R5&lt;S5),1,0)*IF(AND(R4=0,R5=0),0,1)+IF(T4&gt;U4,1,0)*2+IF(T4&lt;U4,1,0)*1</f>
        <v>1</v>
      </c>
      <c r="U5" s="251"/>
      <c r="V5" s="126">
        <v>2</v>
      </c>
      <c r="W5" s="127">
        <v>15</v>
      </c>
      <c r="X5" s="250">
        <f>IF(AND(V4=0,V5=0),0,1)*0+IF(AND(V4&gt;W4,V5&gt;W5),1,0)*2+IF(AND(V4&lt;W4,V5&lt;W5),1,0)*IF(AND(V4=0,V5=0),0,1)+IF(X4&gt;Y4,1,0)*2+IF(X4&lt;Y4,1,0)*1</f>
        <v>1</v>
      </c>
      <c r="Y5" s="251"/>
      <c r="Z5" s="128">
        <v>10</v>
      </c>
      <c r="AA5" s="129">
        <v>15</v>
      </c>
      <c r="AB5" s="250">
        <f>IF(AND(Z4=0,Z5=0),0,1)*0+IF(AND(Z4&gt;AA4,Z5&gt;AA5),1,0)*2+IF(AND(Z4&lt;AA4,Z5&lt;AA5),1,0)*IF(AND(Z4=0,Z5=0),0,1)+IF(AB4&gt;AC4,1,0)*2+IF(AB4&lt;AC4,1,0)*1</f>
        <v>1</v>
      </c>
      <c r="AC5" s="251"/>
      <c r="AD5" s="203"/>
      <c r="AE5" s="200"/>
      <c r="AF5" s="177"/>
      <c r="AG5" s="179"/>
      <c r="AH5" s="217"/>
      <c r="AI5" s="220"/>
      <c r="AJ5" s="181"/>
      <c r="AL5" s="213"/>
      <c r="AM5" s="214"/>
      <c r="AN5" s="214"/>
      <c r="AO5" s="215"/>
    </row>
    <row r="6" spans="1:41" ht="16.5" customHeight="1" thickTop="1" thickBot="1" x14ac:dyDescent="0.3">
      <c r="A6" s="188"/>
      <c r="B6" s="207"/>
      <c r="C6" s="208"/>
      <c r="D6" s="208"/>
      <c r="E6" s="209"/>
      <c r="F6" s="130"/>
      <c r="G6" s="131"/>
      <c r="H6" s="132"/>
      <c r="I6" s="118"/>
      <c r="J6" s="130"/>
      <c r="K6" s="131"/>
      <c r="L6" s="132"/>
      <c r="M6" s="120"/>
      <c r="N6" s="133"/>
      <c r="O6" s="134"/>
      <c r="P6" s="135"/>
      <c r="Q6" s="118"/>
      <c r="R6" s="136"/>
      <c r="S6" s="137"/>
      <c r="T6" s="135"/>
      <c r="U6" s="120"/>
      <c r="V6" s="136"/>
      <c r="W6" s="137"/>
      <c r="X6" s="135"/>
      <c r="Y6" s="120"/>
      <c r="Z6" s="133"/>
      <c r="AA6" s="138"/>
      <c r="AB6" s="132"/>
      <c r="AC6" s="120"/>
      <c r="AD6" s="202">
        <f>X7+P7+L7+H7+AB7+T7</f>
        <v>0</v>
      </c>
      <c r="AE6" s="200"/>
      <c r="AF6" s="176">
        <f>J6+J7+L6+N6+N7+P6+H6+F6+F7+X6+V6+V7+Z6+Z7+AB6+R6+R7+T6</f>
        <v>0</v>
      </c>
      <c r="AG6" s="178">
        <f>K7+K6+M6+O7+O6+Y6+I6+G6+G7+W6+W7+Q6+AA6+AA7+AC6+S6+S7+U6</f>
        <v>0</v>
      </c>
      <c r="AH6" s="217"/>
      <c r="AI6" s="220"/>
      <c r="AJ6" s="181"/>
      <c r="AL6" s="213"/>
      <c r="AM6" s="214"/>
      <c r="AN6" s="214"/>
      <c r="AO6" s="215"/>
    </row>
    <row r="7" spans="1:41" ht="15.75" customHeight="1" thickBot="1" x14ac:dyDescent="0.3">
      <c r="A7" s="189"/>
      <c r="B7" s="210"/>
      <c r="C7" s="211"/>
      <c r="D7" s="211"/>
      <c r="E7" s="212"/>
      <c r="F7" s="118"/>
      <c r="G7" s="139"/>
      <c r="H7" s="250">
        <f>IF(AND(F6=0,F7=0),0,1)*0+IF(AND(F6&gt;G6,F7&gt;G7),1,0)*2+IF(AND(F6&lt;G6,F7&lt;G7),1,0)*IF(AND(F6=0,F7=0),0,1)+IF(H6&gt;I6,1,0)*2+IF(H6&lt;I6,1,0)*1</f>
        <v>0</v>
      </c>
      <c r="I7" s="251"/>
      <c r="J7" s="140"/>
      <c r="K7" s="139"/>
      <c r="L7" s="255">
        <f>IF(AND(J6=0,J7=0),0,1)*0+IF(AND(J6&gt;K6,J7&gt;K7),1,0)*2+IF(AND(J6&lt;K6,J7&lt;K7),1,0)*IF(AND(J6=0,J7=0),0,1)+IF(L6&gt;M6,1,0)*2+IF(L6&lt;M6,1,0)*1</f>
        <v>0</v>
      </c>
      <c r="M7" s="256"/>
      <c r="N7" s="140"/>
      <c r="O7" s="139"/>
      <c r="P7" s="255">
        <f>IF(AND(N6=0,N7=0),0,1)*0+IF(AND(N6&gt;O6,N7&gt;O7),1,0)*2+IF(AND(N6&lt;O6,N7&lt;O7),1,0)*IF(AND(N6=0,N7=0),0,1)+IF(P6&gt;Q6,1,0)*2+IF(P6&lt;Q6,1,0)*1</f>
        <v>0</v>
      </c>
      <c r="Q7" s="258"/>
      <c r="R7" s="141"/>
      <c r="S7" s="142"/>
      <c r="T7" s="255">
        <f>IF(AND(R6=0,R7=0),0,1)*0+IF(AND(R6&gt;S6,R7&gt;S7),1,0)*2+IF(AND(R6&lt;S6,R7&lt;S7),1,0)*IF(AND(R6=0,R7=0),0,1)+IF(T6&gt;U6,1,0)*2+IF(T6&lt;U6,1,0)*1</f>
        <v>0</v>
      </c>
      <c r="U7" s="256"/>
      <c r="V7" s="141"/>
      <c r="W7" s="142"/>
      <c r="X7" s="255">
        <f>IF(AND(V6=0,V7=0),0,1)*0+IF(AND(V6&gt;W6,V7&gt;W7),1,0)*2+IF(AND(V6&lt;W6,V7&lt;W7),1,0)*IF(AND(V6=0,V7=0),0,1)+IF(X6&gt;Y6,1,0)*2+IF(X6&lt;Y6,1,0)*1</f>
        <v>0</v>
      </c>
      <c r="Y7" s="256"/>
      <c r="Z7" s="140"/>
      <c r="AA7" s="139"/>
      <c r="AB7" s="255">
        <f>IF(AND(Z6=0,Z7=0),0,1)*0+IF(AND(Z6&gt;AA6,Z7&gt;AA7),1,0)*2+IF(AND(Z6&lt;AA6,Z7&lt;AA7),1,0)*IF(AND(Z6=0,Z7=0),0,1)+IF(AB6&gt;AC6,1,0)*2+IF(AB6&lt;AC6,1,0)*1</f>
        <v>0</v>
      </c>
      <c r="AC7" s="256"/>
      <c r="AD7" s="203"/>
      <c r="AE7" s="201"/>
      <c r="AF7" s="177"/>
      <c r="AG7" s="179"/>
      <c r="AH7" s="218"/>
      <c r="AI7" s="221"/>
      <c r="AJ7" s="182"/>
      <c r="AL7" s="213"/>
      <c r="AM7" s="214"/>
      <c r="AN7" s="214"/>
      <c r="AO7" s="215"/>
    </row>
    <row r="8" spans="1:41" ht="16.5" customHeight="1" thickTop="1" thickBot="1" x14ac:dyDescent="0.3">
      <c r="A8" s="187" t="s">
        <v>27</v>
      </c>
      <c r="B8" s="30">
        <f>G4</f>
        <v>15</v>
      </c>
      <c r="C8" s="31">
        <f>F4</f>
        <v>2</v>
      </c>
      <c r="D8" s="32">
        <f>I4</f>
        <v>0</v>
      </c>
      <c r="E8" s="33">
        <f>H4</f>
        <v>0</v>
      </c>
      <c r="F8" s="190"/>
      <c r="G8" s="191"/>
      <c r="H8" s="191"/>
      <c r="I8" s="192"/>
      <c r="J8" s="143">
        <v>11</v>
      </c>
      <c r="K8" s="78">
        <v>15</v>
      </c>
      <c r="L8" s="144"/>
      <c r="M8" s="33"/>
      <c r="N8" s="145">
        <v>15</v>
      </c>
      <c r="O8" s="78">
        <v>10</v>
      </c>
      <c r="P8" s="144"/>
      <c r="Q8" s="79"/>
      <c r="R8" s="121">
        <v>4</v>
      </c>
      <c r="S8" s="122">
        <v>15</v>
      </c>
      <c r="T8" s="117">
        <v>9</v>
      </c>
      <c r="U8" s="146">
        <v>11</v>
      </c>
      <c r="V8" s="77">
        <v>17</v>
      </c>
      <c r="W8" s="78">
        <v>15</v>
      </c>
      <c r="X8" s="32"/>
      <c r="Y8" s="33"/>
      <c r="Z8" s="30">
        <v>15</v>
      </c>
      <c r="AA8" s="31">
        <v>4</v>
      </c>
      <c r="AB8" s="32"/>
      <c r="AC8" s="33"/>
      <c r="AD8" s="202">
        <f>X9+P9+L9+D9+AB9+T9</f>
        <v>10</v>
      </c>
      <c r="AE8" s="199">
        <f>AD8+AD10</f>
        <v>10</v>
      </c>
      <c r="AF8" s="176">
        <f>J8+J9+L8+N8+N9+P8+D8+B8+B9+V8+V9+X8+Z8+Z9+AB8+R8+R9+T8</f>
        <v>173</v>
      </c>
      <c r="AG8" s="178">
        <f>K9+K8+M8+O9+O8+Y8+E8+C8+C9+W8+W9+Q8+AA8+AA9+AC8+S8+S9+U8</f>
        <v>121</v>
      </c>
      <c r="AH8" s="176">
        <f>AF8+AF10</f>
        <v>173</v>
      </c>
      <c r="AI8" s="178">
        <f>AG8+AG10</f>
        <v>121</v>
      </c>
      <c r="AJ8" s="180" t="s">
        <v>52</v>
      </c>
      <c r="AL8" s="213">
        <f>IF(J8&gt;K8,1,0)+IF(J9&gt;K9,1,0)+IF(L8&gt;M8,1,0)+IF(J10&gt;K10,1,0)+IF(J11&gt;K11,1,0)+IF(L10&gt;M10,1,0)+IF(N8&gt;O8,1,0)+IF(N9&gt;O9,1,0)+IF(P8&gt;Q8,1,0)+IF(N10&gt;O10,1,0)+IF(N11&gt;O11,1,0)+IF(P10&gt;Q10,1,0)+IF(V8&gt;W8,1,0)+IF(V9&gt;W9,1,0)+IF(X8&gt;Y8,1,0)+IF(V10&gt;W10,1,0)+IF(V11&gt;W11,1,0)+IF(X10&gt;Y10,1,0)+IF(Z8&gt;AA8,1,0)+IF(Z9&gt;AA9,1,0)+IF(AB8&gt;AC8,1,0)+IF(Z10&gt;AA10,1,0)+IF(Z11&gt;AA11,1,0)+IF(AB10&gt;AC10,1,0)+IF(B8&gt;C8,1,0)+IF(B9&gt;C9,1,0)+IF(D8&gt;E8,1,0)+IF(B10&gt;C10,1,0)+IF(B11&gt;C11,1,0)+IF(D10&gt;E10,1,0)</f>
        <v>8</v>
      </c>
      <c r="AM8" s="214">
        <f>IF(J8&lt;K8,1,0)+IF(J9&lt;K9,1,0)+IF(L8&lt;M8,1,0)+IF(J10&lt;K10,1,0)+IF(J11&lt;K11,1,0)+IF(L10&lt;M10,1,0)+IF(N8&lt;O8,1,0)+IF(N9&lt;O9,1,0)+IF(P8&lt;Q8,1,0)+IF(N10&lt;O10,1,0)+IF(N11&lt;O11,1,0)+IF(P10&lt;Q10,1,0)+IF(V8&lt;W8,1,0)+IF(V9&lt;W9,1,0)+IF(X8&lt;Y8,1,0)+IF(V10&lt;W10,1,0)+IF(V11&lt;W11,1,0)+IF(X10&lt;Y10,1,0)+IF(Z8&lt;AA8,1,0)+IF(Z9&lt;AA9,1,0)+IF(AB8&lt;AC8,1,0)+IF(Z10&lt;AA10,1,0)+IF(Z11&lt;AA11,1,0)+IF(AB10&lt;AC10,1,0)+IF(B8&lt;C8,1,0)+IF(B9&lt;C9,1,0)+IF(D8&lt;E8,1,0)+IF(B10&lt;C10,1,0)+IF(B11&lt;C11,1,0)+IF(D10&lt;E10,1,0)</f>
        <v>2</v>
      </c>
      <c r="AN8" s="214">
        <f t="shared" ref="AN8" si="0">AL8/AM8</f>
        <v>4</v>
      </c>
      <c r="AO8" s="215">
        <f t="shared" ref="AO8" si="1">AH8/AI8</f>
        <v>1.4297520661157024</v>
      </c>
    </row>
    <row r="9" spans="1:41" ht="15.75" customHeight="1" thickBot="1" x14ac:dyDescent="0.3">
      <c r="A9" s="188"/>
      <c r="B9" s="44">
        <f>G5</f>
        <v>15</v>
      </c>
      <c r="C9" s="45">
        <f>F5</f>
        <v>7</v>
      </c>
      <c r="D9" s="185">
        <f>IF(AND(B8=0,B9=0),0,1)*0+IF(AND(B8&gt;C8,B9&gt;C9),1,0)*2+IF(AND(B8&lt;C8,B9&lt;C9),1,0)*IF(AND(B8=0,B9=0),0,1)+IF(D8&gt;E8,1,0)*2+IF(D8&lt;E8,1,0)*1</f>
        <v>2</v>
      </c>
      <c r="E9" s="186"/>
      <c r="F9" s="193"/>
      <c r="G9" s="194"/>
      <c r="H9" s="194"/>
      <c r="I9" s="195"/>
      <c r="J9" s="147">
        <v>12</v>
      </c>
      <c r="K9" s="82">
        <v>15</v>
      </c>
      <c r="L9" s="250">
        <f>IF(AND(J8=0,J9=0),0,1)*0+IF(AND(J8&gt;K8,J9&gt;K9),1,0)*2+IF(AND(J8&lt;K8,J9&lt;K9),1,0)*IF(AND(J8=0,J9=0),0,1)+IF(L8&gt;M8,1,0)*2+IF(L8&lt;M8,1,0)*1</f>
        <v>1</v>
      </c>
      <c r="M9" s="251"/>
      <c r="N9" s="147">
        <v>15</v>
      </c>
      <c r="O9" s="82">
        <v>9</v>
      </c>
      <c r="P9" s="250">
        <f>IF(AND(N8=0,N9=0),0,1)*0+IF(AND(N8&gt;O8,N9&gt;O9),1,0)*2+IF(AND(N8&lt;O8,N9&lt;O9),1,0)*IF(AND(N8=0,N9=0),0,1)+IF(P8&gt;Q8,1,0)*2+IF(P8&lt;Q8,1,0)*1</f>
        <v>2</v>
      </c>
      <c r="Q9" s="257"/>
      <c r="R9" s="126">
        <v>15</v>
      </c>
      <c r="S9" s="127">
        <v>10</v>
      </c>
      <c r="T9" s="250">
        <f>IF(AND(R8=0,R9=0),0,1)*0+IF(AND(R8&gt;S8,R9&gt;S9),1,0)*2+IF(AND(R8&lt;S8,R9&lt;S9),1,0)*IF(AND(R8=0,R9=0),0,1)+IF(T8&gt;U8,1,0)*2+IF(T8&lt;U8,1,0)*1</f>
        <v>1</v>
      </c>
      <c r="U9" s="251"/>
      <c r="V9" s="81">
        <v>15</v>
      </c>
      <c r="W9" s="82">
        <v>5</v>
      </c>
      <c r="X9" s="250">
        <f>IF(AND(V8=0,V9=0),0,1)*0+IF(AND(V8&gt;W8,V9&gt;W9),1,0)*2+IF(AND(V8&lt;W8,V9&lt;W9),1,0)*IF(AND(V8=0,V9=0),0,1)+IF(X8&gt;Y8,1,0)*2+IF(X8&lt;Y8,1,0)*1</f>
        <v>2</v>
      </c>
      <c r="Y9" s="251"/>
      <c r="Z9" s="82">
        <v>15</v>
      </c>
      <c r="AA9" s="45">
        <v>3</v>
      </c>
      <c r="AB9" s="250">
        <f>IF(AND(Z8=0,Z9=0),0,1)*0+IF(AND(Z8&gt;AA8,Z9&gt;AA9),1,0)*2+IF(AND(Z8&lt;AA8,Z9&lt;AA9),1,0)*IF(AND(Z8=0,Z9=0),0,1)+IF(AB8&gt;AC8,1,0)*2+IF(AB8&lt;AC8,1,0)*1</f>
        <v>2</v>
      </c>
      <c r="AC9" s="251"/>
      <c r="AD9" s="203"/>
      <c r="AE9" s="200"/>
      <c r="AF9" s="177"/>
      <c r="AG9" s="179"/>
      <c r="AH9" s="222"/>
      <c r="AI9" s="224"/>
      <c r="AJ9" s="181"/>
      <c r="AL9" s="213"/>
      <c r="AM9" s="214"/>
      <c r="AN9" s="214"/>
      <c r="AO9" s="215"/>
    </row>
    <row r="10" spans="1:41" ht="16.5" customHeight="1" thickTop="1" thickBot="1" x14ac:dyDescent="0.3">
      <c r="A10" s="188"/>
      <c r="B10" s="50">
        <f>G6</f>
        <v>0</v>
      </c>
      <c r="C10" s="51">
        <f>F6</f>
        <v>0</v>
      </c>
      <c r="D10" s="52">
        <f>I6</f>
        <v>0</v>
      </c>
      <c r="E10" s="53">
        <f>H6</f>
        <v>0</v>
      </c>
      <c r="F10" s="193"/>
      <c r="G10" s="194"/>
      <c r="H10" s="194"/>
      <c r="I10" s="195"/>
      <c r="J10" s="148"/>
      <c r="K10" s="149"/>
      <c r="L10" s="150"/>
      <c r="M10" s="53"/>
      <c r="N10" s="148"/>
      <c r="O10" s="149"/>
      <c r="P10" s="150"/>
      <c r="Q10" s="87"/>
      <c r="R10" s="136"/>
      <c r="S10" s="137"/>
      <c r="T10" s="135"/>
      <c r="U10" s="120"/>
      <c r="V10" s="151"/>
      <c r="W10" s="149"/>
      <c r="X10" s="87"/>
      <c r="Y10" s="152"/>
      <c r="Z10" s="153"/>
      <c r="AA10" s="154"/>
      <c r="AB10" s="87"/>
      <c r="AC10" s="152"/>
      <c r="AD10" s="202">
        <f>P11+L11+D11+X11+AB11+T11</f>
        <v>0</v>
      </c>
      <c r="AE10" s="200"/>
      <c r="AF10" s="176">
        <f>J10+J11+L10+N10+N11+P10+D10+B10+B11+V10+V11+X10+Z10+Z11+AB10+R10+R11+T10</f>
        <v>0</v>
      </c>
      <c r="AG10" s="178">
        <f>K11+K10+M10+O11+O10+Y10+E10+C10+C11+W10+W11+Q10+AA10+AA11+AC10+S10+S11+U10</f>
        <v>0</v>
      </c>
      <c r="AH10" s="222"/>
      <c r="AI10" s="224"/>
      <c r="AJ10" s="181"/>
      <c r="AL10" s="213"/>
      <c r="AM10" s="214"/>
      <c r="AN10" s="214"/>
      <c r="AO10" s="215"/>
    </row>
    <row r="11" spans="1:41" ht="15.75" customHeight="1" thickBot="1" x14ac:dyDescent="0.3">
      <c r="A11" s="189"/>
      <c r="B11" s="59">
        <f>G7</f>
        <v>0</v>
      </c>
      <c r="C11" s="60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196"/>
      <c r="G11" s="197"/>
      <c r="H11" s="197"/>
      <c r="I11" s="198"/>
      <c r="J11" s="155"/>
      <c r="K11" s="90"/>
      <c r="L11" s="255">
        <f>IF(AND(J10=0,J11=0),0,1)*0+IF(AND(J10&gt;K10,J11&gt;K11),1,0)*2+IF(AND(J10&lt;K10,J11&lt;K11),1,0)*IF(AND(J10=0,J11=0),0,1)+IF(L10&gt;M10,1,0)*2+IF(L10&lt;M10,1,0)*1</f>
        <v>0</v>
      </c>
      <c r="M11" s="256"/>
      <c r="N11" s="155"/>
      <c r="O11" s="90"/>
      <c r="P11" s="255">
        <f>IF(AND(N10=0,N11=0),0,1)*0+IF(AND(N10&gt;O10,N11&gt;O11),1,0)*2+IF(AND(N10&lt;O10,N11&lt;O11),1,0)*IF(AND(N10=0,N11=0),0,1)+IF(P10&gt;Q10,1,0)*2+IF(P10&lt;Q10,1,0)*1</f>
        <v>0</v>
      </c>
      <c r="Q11" s="258"/>
      <c r="R11" s="141"/>
      <c r="S11" s="142"/>
      <c r="T11" s="255">
        <f>IF(AND(R10=0,R11=0),0,1)*0+IF(AND(R10&gt;S10,R11&gt;S11),1,0)*2+IF(AND(R10&lt;S10,R11&lt;S11),1,0)*IF(AND(R10=0,R11=0),0,1)+IF(T10&gt;U10,1,0)*2+IF(T10&lt;U10,1,0)*1</f>
        <v>0</v>
      </c>
      <c r="U11" s="256"/>
      <c r="V11" s="89"/>
      <c r="W11" s="90"/>
      <c r="X11" s="255">
        <f>IF(AND(V10=0,V11=0),0,1)*0+IF(AND(V10&gt;W10,V11&gt;W11),1,0)*2+IF(AND(V10&lt;W10,V11&lt;W11),1,0)*IF(AND(V10=0,V11=0),0,1)+IF(X10&gt;Y10,1,0)*2+IF(X10&lt;Y10,1,0)*1</f>
        <v>0</v>
      </c>
      <c r="Y11" s="256"/>
      <c r="Z11" s="90"/>
      <c r="AA11" s="60"/>
      <c r="AB11" s="255">
        <f>IF(AND(Z10=0,Z11=0),0,1)*0+IF(AND(Z10&gt;AA10,Z11&gt;AA11),1,0)*2+IF(AND(Z10&lt;AA10,Z11&lt;AA11),1,0)*IF(AND(Z10=0,Z11=0),0,1)+IF(AB10&gt;AC10,1,0)*2+IF(AB10&lt;AC10,1,0)*1</f>
        <v>0</v>
      </c>
      <c r="AC11" s="256"/>
      <c r="AD11" s="203"/>
      <c r="AE11" s="201"/>
      <c r="AF11" s="177"/>
      <c r="AG11" s="179"/>
      <c r="AH11" s="223"/>
      <c r="AI11" s="225"/>
      <c r="AJ11" s="182"/>
      <c r="AL11" s="213"/>
      <c r="AM11" s="214"/>
      <c r="AN11" s="214"/>
      <c r="AO11" s="215"/>
    </row>
    <row r="12" spans="1:41" ht="16.5" customHeight="1" thickTop="1" thickBot="1" x14ac:dyDescent="0.3">
      <c r="A12" s="187" t="s">
        <v>28</v>
      </c>
      <c r="B12" s="38">
        <f>K4</f>
        <v>15</v>
      </c>
      <c r="C12" s="35">
        <f>J4</f>
        <v>3</v>
      </c>
      <c r="D12" s="36">
        <f>M4</f>
        <v>0</v>
      </c>
      <c r="E12" s="37">
        <f>L4</f>
        <v>0</v>
      </c>
      <c r="F12" s="156">
        <f>K8</f>
        <v>15</v>
      </c>
      <c r="G12" s="157">
        <f>J8</f>
        <v>11</v>
      </c>
      <c r="H12" s="41">
        <f>M8</f>
        <v>0</v>
      </c>
      <c r="I12" s="39">
        <f>L8</f>
        <v>0</v>
      </c>
      <c r="J12" s="193"/>
      <c r="K12" s="194"/>
      <c r="L12" s="194"/>
      <c r="M12" s="195"/>
      <c r="N12" s="148">
        <v>9</v>
      </c>
      <c r="O12" s="158">
        <v>15</v>
      </c>
      <c r="P12" s="144"/>
      <c r="Q12" s="79"/>
      <c r="R12" s="121">
        <v>6</v>
      </c>
      <c r="S12" s="122">
        <v>15</v>
      </c>
      <c r="T12" s="117"/>
      <c r="U12" s="146"/>
      <c r="V12" s="77">
        <v>15</v>
      </c>
      <c r="W12" s="78">
        <v>5</v>
      </c>
      <c r="X12" s="79"/>
      <c r="Y12" s="80"/>
      <c r="Z12" s="30">
        <v>15</v>
      </c>
      <c r="AA12" s="31">
        <v>5</v>
      </c>
      <c r="AB12" s="79"/>
      <c r="AC12" s="80"/>
      <c r="AD12" s="202">
        <f>P13+H13+D13+X13+AB13+T13</f>
        <v>10</v>
      </c>
      <c r="AE12" s="199">
        <f>AD12+AD14</f>
        <v>10</v>
      </c>
      <c r="AF12" s="176">
        <f>H12+F12+F13+D12+B12+B13+N12+N13+P12+V12+V13+X12+Z12+Z13+AB12+R12+R13+T12</f>
        <v>158</v>
      </c>
      <c r="AG12" s="178">
        <f>I12+G12+G13+E12+C12+C13+O13+O12+Y12+W12+W13+Q12+AA12+AA13+AC12+S12+S13+U12</f>
        <v>132</v>
      </c>
      <c r="AH12" s="176">
        <f>AF12+AF14</f>
        <v>158</v>
      </c>
      <c r="AI12" s="178">
        <f>AG12+AG14</f>
        <v>132</v>
      </c>
      <c r="AJ12" s="180" t="s">
        <v>54</v>
      </c>
      <c r="AL12" s="213">
        <f>IF(B12&gt;C12,1,0)+IF(B13&gt;C13,1,0)+IF(D12&gt;E12,1,0)+IF(B14&gt;C14,1,0)+IF(B15&gt;C15,1,0)+IF(D14&gt;E14,1,0)+IF(N12&gt;O12,1,0)+IF(N13&gt;O13,1,0)+IF(P12&gt;Q12,1,0)+IF(N14&gt;O14,1,0)+IF(N15&gt;O15,1,0)+IF(P14&gt;Q14,1,0)+IF(V12&gt;W12,1,0)+IF(V13&gt;W13,1,0)+IF(X12&gt;Y12,1,0)+IF(V14&gt;W14,1,0)+IF(V15&gt;W15,1,0)+IF(X14&gt;Y14,1,0)+IF(Z12&gt;AA12,1,0)+IF(Z13&gt;AA13,1,0)+IF(AB12&gt;AC12,1,0)+IF(Z14&gt;AA14,1,0)+IF(Z15&gt;AA15,1,0)+IF(AB14&gt;AC14,1,0)+IF(F12&gt;G12,1,0)+IF(F13&gt;G13,1,0)+IF(H12&gt;I12,1,0)+IF(F14&gt;G14,1,0)+IF(F15&gt;G15,1,0)+IF(H14&gt;I14,1,0)</f>
        <v>8</v>
      </c>
      <c r="AM12" s="214">
        <f>IF(B12&lt;C12,1,0)+IF(B13&lt;C13,1,0)+IF(D12&lt;E12,1,0)+IF(B14&lt;C14,1,0)+IF(B15&lt;C15,1,0)+IF(D14&lt;E14,1,0)+IF(N12&lt;O12,1,0)+IF(N13&lt;O13,1,0)+IF(P12&lt;Q12,1,0)+IF(N14&lt;O14,1,0)+IF(N15&lt;O15,1,0)+IF(P14&lt;Q14,1,0)+IF(V12&lt;W12,1,0)+IF(V13&lt;W13,1,0)+IF(X12&lt;Y12,1,0)+IF(V14&lt;W14,1,0)+IF(V15&lt;W15,1,0)+IF(X14&lt;Y14,1,0)+IF(Z12&lt;AA12,1,0)+IF(Z13&lt;AA13,1,0)+IF(AB12&lt;AC12,1,0)+IF(Z14&lt;AA14,1,0)+IF(Z15&lt;AA15,1,0)+IF(AB14&lt;AC14,1,0)+IF(F12&lt;G12,1,0)+IF(F13&lt;G13,1,0)+IF(H12&lt;I12,1,0)+IF(F14&lt;G14,1,0)+IF(F15&lt;G15,1,0)+IF(H14&lt;I14,1,0)</f>
        <v>2</v>
      </c>
      <c r="AN12" s="214">
        <f t="shared" ref="AN12" si="2">AL12/AM12</f>
        <v>4</v>
      </c>
      <c r="AO12" s="215">
        <f t="shared" ref="AO12" si="3">AH12/AI12</f>
        <v>1.196969696969697</v>
      </c>
    </row>
    <row r="13" spans="1:41" ht="15.75" customHeight="1" thickBot="1" x14ac:dyDescent="0.3">
      <c r="A13" s="188"/>
      <c r="B13" s="46">
        <f>K5</f>
        <v>15</v>
      </c>
      <c r="C13" s="47">
        <f>J5</f>
        <v>9</v>
      </c>
      <c r="D13" s="185">
        <f>IF(AND(B12=0,B13=0),0,1)*0+IF(AND(B12&gt;C12,B13&gt;C13),1,0)*2+IF(AND(B12&lt;C12,B13&lt;C13),1,0)*IF(AND(B12=0,B13=0),0,1)+IF(D12&gt;E12,1,0)*2+IF(D12&lt;E12,1,0)*1</f>
        <v>2</v>
      </c>
      <c r="E13" s="186"/>
      <c r="F13" s="71">
        <f>K9</f>
        <v>15</v>
      </c>
      <c r="G13" s="49">
        <f>J9</f>
        <v>12</v>
      </c>
      <c r="H13" s="185">
        <f>IF(AND(F12=0,F13=0),0,1)*0+IF(AND(F12&gt;G12,F13&gt;G13),1,0)*2+IF(AND(F12&lt;G12,F13&lt;G13),1,0)*IF(AND(F12=0,F13=0),0,1)+IF(H12&gt;I12,1,0)*2+IF(H12&lt;I12,1,0)*1</f>
        <v>2</v>
      </c>
      <c r="I13" s="186"/>
      <c r="J13" s="193"/>
      <c r="K13" s="194"/>
      <c r="L13" s="194"/>
      <c r="M13" s="195"/>
      <c r="N13" s="147">
        <v>15</v>
      </c>
      <c r="O13" s="159">
        <v>17</v>
      </c>
      <c r="P13" s="250">
        <f>IF(AND(N12=0,N13=0),0,1)*0+IF(AND(N12&gt;O12,N13&gt;O13),1,0)*2+IF(AND(N12&lt;O12,N13&lt;O13),1,0)*IF(AND(N12=0,N13=0),0,1)+IF(P12&gt;Q12,1,0)*2+IF(P12&lt;Q12,1,0)*1</f>
        <v>1</v>
      </c>
      <c r="Q13" s="257"/>
      <c r="R13" s="126">
        <v>7</v>
      </c>
      <c r="S13" s="127">
        <v>15</v>
      </c>
      <c r="T13" s="250">
        <f>IF(AND(R12=0,R13=0),0,1)*0+IF(AND(R12&gt;S12,R13&gt;S13),1,0)*2+IF(AND(R12&lt;S12,R13&lt;S13),1,0)*IF(AND(R12=0,R13=0),0,1)+IF(T12&gt;U12,1,0)*2+IF(T12&lt;U12,1,0)*1</f>
        <v>1</v>
      </c>
      <c r="U13" s="251"/>
      <c r="V13" s="81">
        <v>15</v>
      </c>
      <c r="W13" s="82">
        <v>11</v>
      </c>
      <c r="X13" s="250">
        <f>IF(AND(V12=0,V13=0),0,1)*0+IF(AND(V12&gt;W12,V13&gt;W13),1,0)*2+IF(AND(V12&lt;W12,V13&lt;W13),1,0)*IF(AND(V12=0,V13=0),0,1)+IF(X12&gt;Y12,1,0)*2+IF(X12&lt;Y12,1,0)*1</f>
        <v>2</v>
      </c>
      <c r="Y13" s="251"/>
      <c r="Z13" s="82">
        <v>16</v>
      </c>
      <c r="AA13" s="45">
        <v>14</v>
      </c>
      <c r="AB13" s="250">
        <f>IF(AND(Z12=0,Z13=0),0,1)*0+IF(AND(Z12&gt;AA12,Z13&gt;AA13),1,0)*2+IF(AND(Z12&lt;AA12,Z13&lt;AA13),1,0)*IF(AND(Z12=0,Z13=0),0,1)+IF(AB12&gt;AC12,1,0)*2+IF(AB12&lt;AC12,1,0)*1</f>
        <v>2</v>
      </c>
      <c r="AC13" s="251"/>
      <c r="AD13" s="203"/>
      <c r="AE13" s="200"/>
      <c r="AF13" s="223"/>
      <c r="AG13" s="225"/>
      <c r="AH13" s="222"/>
      <c r="AI13" s="224"/>
      <c r="AJ13" s="181"/>
      <c r="AL13" s="213"/>
      <c r="AM13" s="214"/>
      <c r="AN13" s="214"/>
      <c r="AO13" s="215"/>
    </row>
    <row r="14" spans="1:41" ht="16.5" customHeight="1" thickTop="1" thickBot="1" x14ac:dyDescent="0.3">
      <c r="A14" s="188"/>
      <c r="B14" s="54">
        <f>K6</f>
        <v>0</v>
      </c>
      <c r="C14" s="55">
        <f>J6</f>
        <v>0</v>
      </c>
      <c r="D14" s="56">
        <f>M6</f>
        <v>0</v>
      </c>
      <c r="E14" s="37">
        <f>L6</f>
        <v>0</v>
      </c>
      <c r="F14" s="42">
        <f>K10</f>
        <v>0</v>
      </c>
      <c r="G14" s="72">
        <f>J10</f>
        <v>0</v>
      </c>
      <c r="H14" s="73">
        <f>M10</f>
        <v>0</v>
      </c>
      <c r="I14" s="39">
        <f>L10</f>
        <v>0</v>
      </c>
      <c r="J14" s="193"/>
      <c r="K14" s="194"/>
      <c r="L14" s="194"/>
      <c r="M14" s="195"/>
      <c r="N14" s="160"/>
      <c r="O14" s="149"/>
      <c r="P14" s="150"/>
      <c r="Q14" s="87"/>
      <c r="R14" s="136"/>
      <c r="S14" s="137"/>
      <c r="T14" s="135"/>
      <c r="U14" s="120"/>
      <c r="V14" s="151"/>
      <c r="W14" s="149"/>
      <c r="X14" s="87"/>
      <c r="Y14" s="152"/>
      <c r="Z14" s="153"/>
      <c r="AA14" s="154"/>
      <c r="AB14" s="87"/>
      <c r="AC14" s="152"/>
      <c r="AD14" s="202">
        <f>P15+H15+D15+X15+AB15+T15</f>
        <v>0</v>
      </c>
      <c r="AE14" s="200"/>
      <c r="AF14" s="176">
        <f>H14+F14+F15+D14+B14+B15+N14+N15+P14+V14+V15+X14+Z14+Z15+AB14+R14+R15+T14</f>
        <v>0</v>
      </c>
      <c r="AG14" s="178">
        <f>I14+G14+G15+E14+C14+C15+O15+O14+Y14+W14+W15+Q14+AA14+AA15+AC14+S14+S15+U14</f>
        <v>0</v>
      </c>
      <c r="AH14" s="222"/>
      <c r="AI14" s="224"/>
      <c r="AJ14" s="181"/>
      <c r="AL14" s="213"/>
      <c r="AM14" s="214"/>
      <c r="AN14" s="214"/>
      <c r="AO14" s="215"/>
    </row>
    <row r="15" spans="1:41" ht="15.75" customHeight="1" thickBot="1" x14ac:dyDescent="0.3">
      <c r="A15" s="189"/>
      <c r="B15" s="61">
        <f>K7</f>
        <v>0</v>
      </c>
      <c r="C15" s="62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62">
        <f>K11</f>
        <v>0</v>
      </c>
      <c r="G15" s="7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196"/>
      <c r="K15" s="197"/>
      <c r="L15" s="197"/>
      <c r="M15" s="198"/>
      <c r="N15" s="155"/>
      <c r="O15" s="90"/>
      <c r="P15" s="250">
        <f>IF(AND(N14=0,N15=0),0,1)*0+IF(AND(N14&gt;O14,N15&gt;O15),1,0)*2+IF(AND(N14&lt;O14,N15&lt;O15),1,0)*IF(AND(N14=0,N15=0),0,1)+IF(P14&gt;Q14,1,0)*2+IF(P14&lt;Q14,1,0)*1</f>
        <v>0</v>
      </c>
      <c r="Q15" s="257"/>
      <c r="R15" s="141"/>
      <c r="S15" s="142"/>
      <c r="T15" s="255">
        <f>IF(AND(R14=0,R15=0),0,1)*0+IF(AND(R14&gt;S14,R15&gt;S15),1,0)*2+IF(AND(R14&lt;S14,R15&lt;S15),1,0)*IF(AND(R14=0,R15=0),0,1)+IF(T14&gt;U14,1,0)*2+IF(T14&lt;U14,1,0)*1</f>
        <v>0</v>
      </c>
      <c r="U15" s="256"/>
      <c r="V15" s="89"/>
      <c r="W15" s="90"/>
      <c r="X15" s="255">
        <f>IF(AND(V14=0,V15=0),0,1)*0+IF(AND(V14&gt;W14,V15&gt;W15),1,0)*2+IF(AND(V14&lt;W14,V15&lt;W15),1,0)*IF(AND(V14=0,V15=0),0,1)+IF(X14&gt;Y14,1,0)*2+IF(X14&lt;Y14,1,0)*1</f>
        <v>0</v>
      </c>
      <c r="Y15" s="256"/>
      <c r="Z15" s="90"/>
      <c r="AA15" s="60"/>
      <c r="AB15" s="255">
        <f>IF(AND(Z14=0,Z15=0),0,1)*0+IF(AND(Z14&gt;AA14,Z15&gt;AA15),1,0)*2+IF(AND(Z14&lt;AA14,Z15&lt;AA15),1,0)*IF(AND(Z14=0,Z15=0),0,1)+IF(AB14&gt;AC14,1,0)*2+IF(AB14&lt;AC14,1,0)*1</f>
        <v>0</v>
      </c>
      <c r="AC15" s="256"/>
      <c r="AD15" s="203"/>
      <c r="AE15" s="201"/>
      <c r="AF15" s="223"/>
      <c r="AG15" s="225"/>
      <c r="AH15" s="223"/>
      <c r="AI15" s="225"/>
      <c r="AJ15" s="182"/>
      <c r="AL15" s="213"/>
      <c r="AM15" s="214"/>
      <c r="AN15" s="214"/>
      <c r="AO15" s="215"/>
    </row>
    <row r="16" spans="1:41" ht="16.5" customHeight="1" thickTop="1" thickBot="1" x14ac:dyDescent="0.3">
      <c r="A16" s="187" t="s">
        <v>29</v>
      </c>
      <c r="B16" s="38">
        <f>O4</f>
        <v>15</v>
      </c>
      <c r="C16" s="35">
        <f>N4</f>
        <v>6</v>
      </c>
      <c r="D16" s="65">
        <f>Q4</f>
        <v>0</v>
      </c>
      <c r="E16" s="75">
        <f>P4</f>
        <v>0</v>
      </c>
      <c r="F16" s="66">
        <f>O8</f>
        <v>10</v>
      </c>
      <c r="G16" s="67">
        <f>N8</f>
        <v>15</v>
      </c>
      <c r="H16" s="68">
        <f>Q8</f>
        <v>0</v>
      </c>
      <c r="I16" s="76">
        <f>P8</f>
        <v>0</v>
      </c>
      <c r="J16" s="38">
        <f>O12</f>
        <v>15</v>
      </c>
      <c r="K16" s="35">
        <f>N12</f>
        <v>9</v>
      </c>
      <c r="L16" s="65">
        <f>Q12</f>
        <v>0</v>
      </c>
      <c r="M16" s="75">
        <f>P12</f>
        <v>0</v>
      </c>
      <c r="N16" s="190"/>
      <c r="O16" s="191"/>
      <c r="P16" s="191"/>
      <c r="Q16" s="192"/>
      <c r="R16" s="121">
        <v>15</v>
      </c>
      <c r="S16" s="122">
        <v>11</v>
      </c>
      <c r="T16" s="117">
        <v>4</v>
      </c>
      <c r="U16" s="146">
        <v>11</v>
      </c>
      <c r="V16" s="77">
        <v>15</v>
      </c>
      <c r="W16" s="78">
        <v>8</v>
      </c>
      <c r="X16" s="79"/>
      <c r="Y16" s="80"/>
      <c r="Z16" s="77">
        <v>15</v>
      </c>
      <c r="AA16" s="31">
        <v>8</v>
      </c>
      <c r="AB16" s="79"/>
      <c r="AC16" s="80"/>
      <c r="AD16" s="202">
        <f>H17+D17+L17+X17+AB17+T17</f>
        <v>10</v>
      </c>
      <c r="AE16" s="199">
        <f>AD16+AD18</f>
        <v>10</v>
      </c>
      <c r="AF16" s="176">
        <f>J16+J17+L16+B16+B17+D16+F16+F17+H16+V16+V17+X16+Z16+Z17+AB16+R16+R17+T16</f>
        <v>169</v>
      </c>
      <c r="AG16" s="178">
        <f>K17+K16+M16+C17+C16+E16+I16+G16+S16+S17+U16+G17+W16+W17+Y16+AA16+AA17+AC16</f>
        <v>131</v>
      </c>
      <c r="AH16" s="176">
        <f>AF16+AF18</f>
        <v>169</v>
      </c>
      <c r="AI16" s="178">
        <f>AG16+AG18</f>
        <v>131</v>
      </c>
      <c r="AJ16" s="180" t="s">
        <v>53</v>
      </c>
      <c r="AL16" s="213">
        <f>IF(J16&gt;K16,1,0)+IF(J17&gt;K17,1,0)+IF(L16&gt;M16,1,0)+IF(J18&gt;K18,1,0)+IF(J19&gt;K19,1,0)+IF(L18&gt;M18,1,0)+IF(B16&gt;C16,1,0)+IF(B17&gt;C17,1,0)+IF(D16&gt;E16,1,0)+IF(B18&gt;C18,1,0)+IF(B19&gt;C19,1,0)+IF(D18&gt;E18,1,0)+IF(V16&gt;W16,1,0)+IF(V17&gt;W17,1,0)+IF(X16&gt;Y16,1,0)+IF(V18&gt;W18,1,0)+IF(V19&gt;W19,1,0)+IF(X18&gt;Y18,1,0)+IF(Z16&gt;AA16,1,0)+IF(Z17&gt;AA17,1,0)+IF(AB16&gt;AC16,1,0)+IF(Z18&gt;AA18,1,0)+IF(Z19&gt;AA19,1,0)+IF(AB18&gt;AC18,1,0)+IF(F16&gt;G16,1,0)+IF(F17&gt;G17,1,0)+IF(H16&gt;I16,1,0)+IF(F18&gt;G18,1,0)+IF(F19&gt;G19,1,0)+IF(H18&gt;I18,1,0)</f>
        <v>8</v>
      </c>
      <c r="AM16" s="214">
        <f>IF(J16&lt;K16,1,0)+IF(J17&lt;K17,1,0)+IF(L16&lt;M16,1,0)+IF(J18&lt;K18,1,0)+IF(J19&lt;K19,1,0)+IF(L18&lt;M18,1,0)+IF(B16&lt;C16,1,0)+IF(B17&lt;C17,1,0)+IF(D16&lt;E16,1,0)+IF(B18&lt;C18,1,0)+IF(B19&lt;C19,1,0)+IF(D18&lt;E18,1,0)+IF(V16&lt;W16,1,0)+IF(V17&lt;W17,1,0)+IF(X16&lt;Y16,1,0)+IF(V18&lt;W18,1,0)+IF(V19&lt;W19,1,0)+IF(X18&lt;Y18,1,0)+IF(Z16&lt;AA16,1,0)+IF(Z17&lt;AA17,1,0)+IF(AB16&lt;AC16,1,0)+IF(Z18&lt;AA18,1,0)+IF(Z19&lt;AA19,1,0)+IF(AB18&lt;AC18,1,0)+IF(F16&lt;G16,1,0)+IF(F17&lt;G17,1,0)+IF(H16&lt;I16,1,0)+IF(F18&lt;G18,1,0)+IF(F19&lt;G19,1,0)+IF(H18&lt;I18,1,0)</f>
        <v>2</v>
      </c>
      <c r="AN16" s="214">
        <f t="shared" ref="AN16" si="4">AL16/AM16</f>
        <v>4</v>
      </c>
      <c r="AO16" s="215">
        <f t="shared" ref="AO16" si="5">AH16/AI16</f>
        <v>1.2900763358778626</v>
      </c>
    </row>
    <row r="17" spans="1:41" ht="15.75" customHeight="1" thickBot="1" x14ac:dyDescent="0.3">
      <c r="A17" s="188"/>
      <c r="B17" s="46">
        <f>O5</f>
        <v>15</v>
      </c>
      <c r="C17" s="47">
        <f>N5</f>
        <v>5</v>
      </c>
      <c r="D17" s="185">
        <f>IF(AND(B16=0,B17=0),0,1)*0+IF(AND(B16&gt;C16,B17&gt;C17),1,0)*2+IF(AND(B16&lt;C16,B17&lt;C17),1,0)*IF(AND(B16=0,B17=0),0,1)+IF(D16&gt;E16,1,0)*2+IF(D16&lt;E16,1,0)*1</f>
        <v>2</v>
      </c>
      <c r="E17" s="186"/>
      <c r="F17" s="47">
        <f>O9</f>
        <v>9</v>
      </c>
      <c r="G17" s="49">
        <f>N9</f>
        <v>15</v>
      </c>
      <c r="H17" s="185">
        <f>IF(AND(F16=0,F17=0),0,1)*0+IF(AND(F16&gt;G16,F17&gt;G17),1,0)*2+IF(AND(F16&lt;G16,F17&lt;G17),1,0)*IF(AND(F16=0,F17=0),0,1)+IF(H16&gt;I16,1,0)*2+IF(H16&lt;I16,1,0)*1</f>
        <v>1</v>
      </c>
      <c r="I17" s="186"/>
      <c r="J17" s="46">
        <f>O13</f>
        <v>17</v>
      </c>
      <c r="K17" s="47">
        <f>N13</f>
        <v>15</v>
      </c>
      <c r="L17" s="185">
        <f>IF(AND(J16=0,J17=0),0,1)*0+IF(AND(J16&gt;K16,J17&gt;K17),1,0)*2+IF(AND(J16&lt;K16,J17&lt;K17),1,0)*IF(AND(J16=0,J17=0),0,1)+IF(L16&gt;M16,1,0)*2+IF(L16&lt;M16,1,0)*1</f>
        <v>2</v>
      </c>
      <c r="M17" s="186"/>
      <c r="N17" s="193"/>
      <c r="O17" s="194"/>
      <c r="P17" s="194"/>
      <c r="Q17" s="195"/>
      <c r="R17" s="126">
        <v>9</v>
      </c>
      <c r="S17" s="127">
        <v>15</v>
      </c>
      <c r="T17" s="250">
        <f>IF(AND(R16=0,R17=0),0,1)*0+IF(AND(R16&gt;S16,R17&gt;S17),1,0)*2+IF(AND(R16&lt;S16,R17&lt;S17),1,0)*IF(AND(R16=0,R17=0),0,1)+IF(T16&gt;U16,1,0)*2+IF(T16&lt;U16,1,0)*1</f>
        <v>1</v>
      </c>
      <c r="U17" s="251"/>
      <c r="V17" s="81">
        <v>15</v>
      </c>
      <c r="W17" s="82">
        <v>7</v>
      </c>
      <c r="X17" s="185">
        <f>IF(AND(V16=0,V17=0),0,1)*0+IF(AND(V16&gt;W16,V17&gt;W17),1,0)*2+IF(AND(V16&lt;W16,V17&lt;W17),1,0)*IF(AND(V16=0,V17=0),0,1)+IF(X16&gt;Y16,1,0)*2+IF(X16&lt;Y16,1,0)*1</f>
        <v>2</v>
      </c>
      <c r="Y17" s="186"/>
      <c r="Z17" s="82">
        <v>15</v>
      </c>
      <c r="AA17" s="45">
        <v>6</v>
      </c>
      <c r="AB17" s="250">
        <f>IF(AND(Z16=0,Z17=0),0,1)*0+IF(AND(Z16&gt;AA16,Z17&gt;AA17),1,0)*2+IF(AND(Z16&lt;AA16,Z17&lt;AA17),1,0)*IF(AND(Z16=0,Z17=0),0,1)+IF(AB16&gt;AC16,1,0)*2+IF(AB16&lt;AC16,1,0)*1</f>
        <v>2</v>
      </c>
      <c r="AC17" s="251"/>
      <c r="AD17" s="203"/>
      <c r="AE17" s="200"/>
      <c r="AF17" s="177"/>
      <c r="AG17" s="179"/>
      <c r="AH17" s="222"/>
      <c r="AI17" s="224"/>
      <c r="AJ17" s="181"/>
      <c r="AL17" s="213"/>
      <c r="AM17" s="214"/>
      <c r="AN17" s="214"/>
      <c r="AO17" s="215"/>
    </row>
    <row r="18" spans="1:41" ht="16.5" customHeight="1" thickTop="1" thickBot="1" x14ac:dyDescent="0.3">
      <c r="A18" s="188"/>
      <c r="B18" s="54">
        <f>O6</f>
        <v>0</v>
      </c>
      <c r="C18" s="55">
        <f>N6</f>
        <v>0</v>
      </c>
      <c r="D18" s="83">
        <f>Q6</f>
        <v>0</v>
      </c>
      <c r="E18" s="37">
        <f>P6</f>
        <v>0</v>
      </c>
      <c r="F18" s="42">
        <f>O10</f>
        <v>0</v>
      </c>
      <c r="G18" s="72">
        <f>N10</f>
        <v>0</v>
      </c>
      <c r="H18" s="84">
        <f>Q10</f>
        <v>0</v>
      </c>
      <c r="I18" s="39">
        <f>P10</f>
        <v>0</v>
      </c>
      <c r="J18" s="54">
        <f>O14</f>
        <v>0</v>
      </c>
      <c r="K18" s="55">
        <f>N14</f>
        <v>0</v>
      </c>
      <c r="L18" s="83">
        <f>Q14</f>
        <v>0</v>
      </c>
      <c r="M18" s="37">
        <f>P14</f>
        <v>0</v>
      </c>
      <c r="N18" s="193"/>
      <c r="O18" s="194"/>
      <c r="P18" s="194"/>
      <c r="Q18" s="195"/>
      <c r="R18" s="136"/>
      <c r="S18" s="137"/>
      <c r="T18" s="135"/>
      <c r="U18" s="120"/>
      <c r="V18" s="151"/>
      <c r="W18" s="149"/>
      <c r="X18" s="87"/>
      <c r="Y18" s="152"/>
      <c r="Z18" s="153"/>
      <c r="AA18" s="154"/>
      <c r="AB18" s="87"/>
      <c r="AC18" s="152"/>
      <c r="AD18" s="202">
        <f>D19+H19+L19+X19+AB19+T19</f>
        <v>0</v>
      </c>
      <c r="AE18" s="200"/>
      <c r="AF18" s="176">
        <f>F19+J19+V18+V19+X18+J18+L18+B18+D18+F18+H18+B19+Z18+Z19+AB18+R18+R19+T18</f>
        <v>0</v>
      </c>
      <c r="AG18" s="178">
        <f>K18+M18+C18+E18+I18+G18+C19+G19+K19+W18+W19+Y18+AA18+AA19+AC18+S18+S19+U18</f>
        <v>0</v>
      </c>
      <c r="AH18" s="222"/>
      <c r="AI18" s="224"/>
      <c r="AJ18" s="181"/>
      <c r="AL18" s="213"/>
      <c r="AM18" s="214"/>
      <c r="AN18" s="214"/>
      <c r="AO18" s="215"/>
    </row>
    <row r="19" spans="1:41" ht="15.75" customHeight="1" thickBot="1" x14ac:dyDescent="0.3">
      <c r="A19" s="189"/>
      <c r="B19" s="61">
        <f>O7</f>
        <v>0</v>
      </c>
      <c r="C19" s="62">
        <f>N7</f>
        <v>0</v>
      </c>
      <c r="D19" s="185">
        <f>IF(AND(B18=0,B19=0),0,1)*0+IF(AND(B18&gt;C18,B19&gt;C19),1,0)*2+IF(AND(B18&lt;C18,B19&lt;C19),1,0)*IF(AND(B18=0,B19=0),0,1)+IF(D18&gt;E18,1,0)*2+IF(D18&lt;E18,1,0)*1</f>
        <v>0</v>
      </c>
      <c r="E19" s="186"/>
      <c r="F19" s="62">
        <f>O11</f>
        <v>0</v>
      </c>
      <c r="G19" s="74">
        <f>N11</f>
        <v>0</v>
      </c>
      <c r="H19" s="185">
        <f>IF(AND(F18=0,F19=0),0,1)*0+IF(AND(F18&gt;G18,F19&gt;G19),1,0)*2+IF(AND(F18&lt;G18,F19&lt;G19),1,0)*IF(AND(F18=0,F19=0),0,1)+IF(H18&gt;I18,1,0)*2+IF(H18&lt;I18,1,0)*1</f>
        <v>0</v>
      </c>
      <c r="I19" s="186"/>
      <c r="J19" s="61">
        <f>O15</f>
        <v>0</v>
      </c>
      <c r="K19" s="62">
        <f>N15</f>
        <v>0</v>
      </c>
      <c r="L19" s="183">
        <f>IF(AND(J18=0,J19=0),0,1)*0+IF(AND(J18&gt;K18,J19&gt;K19),1,0)*2+IF(AND(J18&lt;K18,J19&lt;K19),1,0)*IF(AND(J18=0,J19=0),0,1)+IF(L18&gt;M18,1,0)*2+IF(L18&lt;M18,1,0)*1</f>
        <v>0</v>
      </c>
      <c r="M19" s="184"/>
      <c r="N19" s="196"/>
      <c r="O19" s="197"/>
      <c r="P19" s="197"/>
      <c r="Q19" s="198"/>
      <c r="R19" s="141"/>
      <c r="S19" s="142"/>
      <c r="T19" s="255">
        <f>IF(AND(R18=0,R19=0),0,1)*0+IF(AND(R18&gt;S18,R19&gt;S19),1,0)*2+IF(AND(R18&lt;S18,R19&lt;S19),1,0)*IF(AND(R18=0,R19=0),0,1)+IF(T18&gt;U18,1,0)*2+IF(T18&lt;U18,1,0)*1</f>
        <v>0</v>
      </c>
      <c r="U19" s="256"/>
      <c r="V19" s="89"/>
      <c r="W19" s="90"/>
      <c r="X19" s="183">
        <f>IF(AND(V18=0,V19=0),0,1)*0+IF(AND(V18&gt;W18,V19&gt;W19),1,0)*2+IF(AND(V18&lt;W18,V19&lt;W19),1,0)*IF(AND(V18=0,V19=0),0,1)+IF(X18&gt;Y18,1,0)*2+IF(X18&lt;Y18,1,0)*1</f>
        <v>0</v>
      </c>
      <c r="Y19" s="184"/>
      <c r="Z19" s="90"/>
      <c r="AA19" s="60"/>
      <c r="AB19" s="255">
        <f>IF(AND(Z18=0,Z19=0),0,1)*0+IF(AND(Z18&gt;AA18,Z19&gt;AA19),1,0)*2+IF(AND(Z18&lt;AA18,Z19&lt;AA19),1,0)*IF(AND(Z18=0,Z19=0),0,1)+IF(AB18&gt;AC18,1,0)*2+IF(AB18&lt;AC18,1,0)*1</f>
        <v>0</v>
      </c>
      <c r="AC19" s="256"/>
      <c r="AD19" s="226"/>
      <c r="AE19" s="201"/>
      <c r="AF19" s="223"/>
      <c r="AG19" s="225"/>
      <c r="AH19" s="223"/>
      <c r="AI19" s="225"/>
      <c r="AJ19" s="182"/>
      <c r="AL19" s="213"/>
      <c r="AM19" s="214"/>
      <c r="AN19" s="214"/>
      <c r="AO19" s="215"/>
    </row>
    <row r="20" spans="1:41" ht="16.5" customHeight="1" thickTop="1" thickBot="1" x14ac:dyDescent="0.3">
      <c r="A20" s="187" t="s">
        <v>30</v>
      </c>
      <c r="B20" s="38">
        <f>S4</f>
        <v>15</v>
      </c>
      <c r="C20" s="35">
        <f>R4</f>
        <v>7</v>
      </c>
      <c r="D20" s="65">
        <f>U4</f>
        <v>0</v>
      </c>
      <c r="E20" s="75">
        <f>T4</f>
        <v>0</v>
      </c>
      <c r="F20" s="38">
        <f>S8</f>
        <v>15</v>
      </c>
      <c r="G20" s="35">
        <f>R8</f>
        <v>4</v>
      </c>
      <c r="H20" s="65">
        <f>U8</f>
        <v>11</v>
      </c>
      <c r="I20" s="75">
        <f>T8</f>
        <v>9</v>
      </c>
      <c r="J20" s="38">
        <f>S12</f>
        <v>15</v>
      </c>
      <c r="K20" s="35">
        <f>R12</f>
        <v>6</v>
      </c>
      <c r="L20" s="161">
        <f>U12</f>
        <v>0</v>
      </c>
      <c r="M20" s="75">
        <f>T12</f>
        <v>0</v>
      </c>
      <c r="N20" s="77">
        <f>S16</f>
        <v>11</v>
      </c>
      <c r="O20" s="92">
        <f>R16</f>
        <v>15</v>
      </c>
      <c r="P20" s="32">
        <f>U16</f>
        <v>11</v>
      </c>
      <c r="Q20" s="33">
        <f>T16</f>
        <v>4</v>
      </c>
      <c r="R20" s="190"/>
      <c r="S20" s="191"/>
      <c r="T20" s="191"/>
      <c r="U20" s="192"/>
      <c r="V20" s="30">
        <v>15</v>
      </c>
      <c r="W20" s="31">
        <v>7</v>
      </c>
      <c r="X20" s="79"/>
      <c r="Y20" s="80"/>
      <c r="Z20" s="30">
        <v>15</v>
      </c>
      <c r="AA20" s="31">
        <v>2</v>
      </c>
      <c r="AB20" s="79"/>
      <c r="AC20" s="80"/>
      <c r="AD20" s="202">
        <f>D21+H21+L21+P21+X21+AB21</f>
        <v>12</v>
      </c>
      <c r="AE20" s="199">
        <f>AD20+AD22</f>
        <v>12</v>
      </c>
      <c r="AF20" s="176">
        <f>J20+J21+L20+B20+B21+D20+F20+F21+H20+V20+V21+X20+Z20+Z21+AB20+N20+N21+P20</f>
        <v>193</v>
      </c>
      <c r="AG20" s="178">
        <f>K21+K20+M20+C21+C20+E20+I20+G20+G21+W20+W21+Y20+AA20+AA21+AC20+O20+O21+Q20</f>
        <v>99</v>
      </c>
      <c r="AH20" s="176">
        <f>AF20+AF22</f>
        <v>193</v>
      </c>
      <c r="AI20" s="178">
        <f>AG20+AG22</f>
        <v>99</v>
      </c>
      <c r="AJ20" s="180" t="s">
        <v>51</v>
      </c>
      <c r="AL20" s="213">
        <f>IF(J20&gt;K20,1,0)+IF(J21&gt;K21,1,0)+IF(L20&gt;M20,1,0)+IF(J22&gt;K22,1,0)+IF(J23&gt;K23,1,0)+IF(L22&gt;M22,1,0)+IF(B20&gt;C20,1,0)+IF(B21&gt;C21,1,0)+IF(D20&gt;E20,1,0)+IF(B22&gt;C22,1,0)+IF(B23&gt;C23,1,0)+IF(D22&gt;E22,1,0)+IF(V20&gt;W20,1,0)+IF(V21&gt;W21,1,0)+IF(X20&gt;Y20,1,0)+IF(V22&gt;W22,1,0)+IF(V23&gt;W23,1,0)+IF(X22&gt;Y22,1,0)+IF(Z20&gt;AA20,1,0)+IF(Z21&gt;AA21,1,0)+IF(AB20&gt;AC20,1,0)+IF(Z22&gt;AA22,1,0)+IF(Z23&gt;AA23,1,0)+IF(AB22&gt;AC22,1,0)+IF(F20&gt;G20,1,0)+IF(F21&gt;G21,1,0)+IF(H20&gt;I20,1,0)+IF(F22&gt;G22,1,0)+IF(F23&gt;G23,1,0)+IF(H22&gt;I22,1,0)</f>
        <v>10</v>
      </c>
      <c r="AM20" s="214">
        <f>IF(J20&lt;K20,1,0)+IF(J21&lt;K21,1,0)+IF(L20&lt;M20,1,0)+IF(J22&lt;K22,1,0)+IF(J23&lt;K23,1,0)+IF(L22&lt;M22,1,0)+IF(B20&lt;C20,1,0)+IF(B21&lt;C21,1,0)+IF(D20&lt;E20,1,0)+IF(B22&lt;C22,1,0)+IF(B23&lt;C23,1,0)+IF(D22&lt;E22,1,0)+IF(V20&lt;W20,1,0)+IF(V21&lt;W21,1,0)+IF(X20&lt;Y20,1,0)+IF(V22&lt;W22,1,0)+IF(V23&lt;W23,1,0)+IF(X22&lt;Y22,1,0)+IF(Z20&lt;AA20,1,0)+IF(Z21&lt;AA21,1,0)+IF(AB20&lt;AC20,1,0)+IF(Z22&lt;AA22,1,0)+IF(Z23&lt;AA23,1,0)+IF(AB22&lt;AC22,1,0)+IF(F20&lt;G20,1,0)+IF(F21&lt;G21,1,0)+IF(H20&lt;I20,1,0)+IF(F22&lt;G22,1,0)+IF(F23&lt;G23,1,0)+IF(H22&lt;I22,1,0)</f>
        <v>1</v>
      </c>
      <c r="AN20" s="214">
        <f t="shared" ref="AN20" si="6">AL20/AM20</f>
        <v>10</v>
      </c>
      <c r="AO20" s="215">
        <f t="shared" ref="AO20" si="7">AH20/AI20</f>
        <v>1.9494949494949494</v>
      </c>
    </row>
    <row r="21" spans="1:41" ht="15.75" customHeight="1" thickBot="1" x14ac:dyDescent="0.3">
      <c r="A21" s="188"/>
      <c r="B21" s="46">
        <f>S5</f>
        <v>15</v>
      </c>
      <c r="C21" s="47">
        <f>R5</f>
        <v>4</v>
      </c>
      <c r="D21" s="185">
        <f>IF(AND(B20=0,B21=0),0,1)*0+IF(AND(B20&gt;C20,B21&gt;C21),1,0)*2+IF(AND(B20&lt;C20,B21&lt;C21),1,0)*IF(AND(B20=0,B21=0),0,1)+IF(D20&gt;E20,1,0)*2+IF(D20&lt;E20,1,0)*1</f>
        <v>2</v>
      </c>
      <c r="E21" s="186"/>
      <c r="F21" s="46">
        <f>S9</f>
        <v>10</v>
      </c>
      <c r="G21" s="47">
        <f>R9</f>
        <v>15</v>
      </c>
      <c r="H21" s="185">
        <f>IF(AND(F20=0,F21=0),0,1)*0+IF(AND(F20&gt;G20,F21&gt;G21),1,0)*2+IF(AND(F20&lt;G20,F21&lt;G21),1,0)*IF(AND(F20=0,F21=0),0,1)+IF(H20&gt;I20,1,0)*2+IF(H20&lt;I20,1,0)*1</f>
        <v>2</v>
      </c>
      <c r="I21" s="186"/>
      <c r="J21" s="46">
        <f>S13</f>
        <v>15</v>
      </c>
      <c r="K21" s="47">
        <f>R13</f>
        <v>7</v>
      </c>
      <c r="L21" s="185">
        <f>IF(AND(J20=0,J21=0),0,1)*0+IF(AND(J20&gt;K20,J21&gt;K21),1,0)*2+IF(AND(J20&lt;K20,J21&lt;K21),1,0)*IF(AND(J20=0,J21=0),0,1)+IF(L20&gt;M20,1,0)*2+IF(L20&lt;M20,1,0)*1</f>
        <v>2</v>
      </c>
      <c r="M21" s="186"/>
      <c r="N21" s="81">
        <f>S17</f>
        <v>15</v>
      </c>
      <c r="O21" s="82">
        <f>R17</f>
        <v>9</v>
      </c>
      <c r="P21" s="185">
        <f>IF(AND(N20=0,N21=0),0,1)*0+IF(AND(N20&gt;O20,N21&gt;O21),1,0)*2+IF(AND(N20&lt;O20,N21&lt;O21),1,0)*IF(AND(N20=0,N21=0),0,1)+IF(P20&gt;Q20,1,0)*2+IF(P20&lt;Q20,1,0)*1</f>
        <v>2</v>
      </c>
      <c r="Q21" s="186"/>
      <c r="R21" s="193"/>
      <c r="S21" s="194"/>
      <c r="T21" s="194"/>
      <c r="U21" s="195"/>
      <c r="V21" s="44">
        <v>15</v>
      </c>
      <c r="W21" s="45">
        <v>6</v>
      </c>
      <c r="X21" s="250">
        <f>IF(AND(V20=0,V21=0),0,1)*0+IF(AND(V20&gt;W20,V21&gt;W21),1,0)*2+IF(AND(V20&lt;W20,V21&lt;W21),1,0)*IF(AND(V20=0,V21=0),0,1)+IF(X20&gt;Y20,1,0)*2+IF(X20&lt;Y20,1,0)*1</f>
        <v>2</v>
      </c>
      <c r="Y21" s="251"/>
      <c r="Z21" s="82">
        <v>15</v>
      </c>
      <c r="AA21" s="45">
        <v>4</v>
      </c>
      <c r="AB21" s="250">
        <f>IF(AND(Z20=0,Z21=0),0,1)*0+IF(AND(Z20&gt;AA20,Z21&gt;AA21),1,0)*2+IF(AND(Z20&lt;AA20,Z21&lt;AA21),1,0)*IF(AND(Z20=0,Z21=0),0,1)+IF(AB20&gt;AC20,1,0)*2+IF(AB20&lt;AC20,1,0)*1</f>
        <v>2</v>
      </c>
      <c r="AC21" s="251"/>
      <c r="AD21" s="238"/>
      <c r="AE21" s="200"/>
      <c r="AF21" s="177"/>
      <c r="AG21" s="179"/>
      <c r="AH21" s="222"/>
      <c r="AI21" s="224"/>
      <c r="AJ21" s="181"/>
      <c r="AL21" s="213"/>
      <c r="AM21" s="214"/>
      <c r="AN21" s="214"/>
      <c r="AO21" s="215"/>
    </row>
    <row r="22" spans="1:41" ht="15.75" customHeight="1" thickTop="1" thickBot="1" x14ac:dyDescent="0.3">
      <c r="A22" s="188"/>
      <c r="B22" s="54">
        <f>S6</f>
        <v>0</v>
      </c>
      <c r="C22" s="55">
        <f>R6</f>
        <v>0</v>
      </c>
      <c r="D22" s="83">
        <f>U6</f>
        <v>0</v>
      </c>
      <c r="E22" s="37">
        <f>T6</f>
        <v>0</v>
      </c>
      <c r="F22" s="54">
        <f>S10</f>
        <v>0</v>
      </c>
      <c r="G22" s="55">
        <f>R10</f>
        <v>0</v>
      </c>
      <c r="H22" s="83">
        <f>U10</f>
        <v>0</v>
      </c>
      <c r="I22" s="37">
        <f>T10</f>
        <v>0</v>
      </c>
      <c r="J22" s="162">
        <f>S14</f>
        <v>0</v>
      </c>
      <c r="K22" s="163">
        <f>R14</f>
        <v>0</v>
      </c>
      <c r="L22" s="164">
        <f>U14</f>
        <v>0</v>
      </c>
      <c r="M22" s="37">
        <f>T14</f>
        <v>0</v>
      </c>
      <c r="N22" s="151">
        <f>S18</f>
        <v>0</v>
      </c>
      <c r="O22" s="165">
        <f>R18</f>
        <v>0</v>
      </c>
      <c r="P22" s="166">
        <f>U18</f>
        <v>0</v>
      </c>
      <c r="Q22" s="53">
        <f>T18</f>
        <v>0</v>
      </c>
      <c r="R22" s="193"/>
      <c r="S22" s="194"/>
      <c r="T22" s="194"/>
      <c r="U22" s="195"/>
      <c r="V22" s="153"/>
      <c r="W22" s="154"/>
      <c r="X22" s="87"/>
      <c r="Y22" s="152"/>
      <c r="Z22" s="153"/>
      <c r="AA22" s="154"/>
      <c r="AB22" s="87"/>
      <c r="AC22" s="152"/>
      <c r="AD22" s="202">
        <f>D23+H23+L23+P23+X23+AB23</f>
        <v>0</v>
      </c>
      <c r="AE22" s="200"/>
      <c r="AF22" s="176">
        <f>F23+J23+V22+V23+X22+J22+L22+B22+D22+F22+H22+B23+Z22+Z23+AB22+N22+N23+P22</f>
        <v>0</v>
      </c>
      <c r="AG22" s="178">
        <f>K22+M22+C22+E22+I22+G22+C23+G23+K23+W22+W23+Y22+AA22+AA23+AC22+O22+O23+Q22</f>
        <v>0</v>
      </c>
      <c r="AH22" s="222"/>
      <c r="AI22" s="224"/>
      <c r="AJ22" s="181"/>
      <c r="AL22" s="213"/>
      <c r="AM22" s="214"/>
      <c r="AN22" s="214"/>
      <c r="AO22" s="215"/>
    </row>
    <row r="23" spans="1:41" ht="15.75" customHeight="1" thickBot="1" x14ac:dyDescent="0.3">
      <c r="A23" s="189"/>
      <c r="B23" s="61">
        <f>S7</f>
        <v>0</v>
      </c>
      <c r="C23" s="62">
        <f>R7</f>
        <v>0</v>
      </c>
      <c r="D23" s="183">
        <f>IF(AND(B22=0,B23=0),0,1)*0+IF(AND(B22&gt;C22,B23&gt;C23),1,0)*2+IF(AND(B22&lt;C22,B23&lt;C23),1,0)*IF(AND(B22=0,B23=0),0,1)+IF(D22&gt;E22,1,0)*2+IF(D22&lt;E22,1,0)*1</f>
        <v>0</v>
      </c>
      <c r="E23" s="184"/>
      <c r="F23" s="61">
        <f>S11</f>
        <v>0</v>
      </c>
      <c r="G23" s="62">
        <f>R11</f>
        <v>0</v>
      </c>
      <c r="H23" s="183">
        <f>IF(AND(F22=0,F23=0),0,1)*0+IF(AND(F22&gt;G22,F23&gt;G23),1,0)*2+IF(AND(F22&lt;G22,F23&lt;G23),1,0)*IF(AND(F22=0,F23=0),0,1)+IF(H22&gt;I22,1,0)*2+IF(H22&lt;I22,1,0)*1</f>
        <v>0</v>
      </c>
      <c r="I23" s="184"/>
      <c r="J23" s="61">
        <f>S15</f>
        <v>0</v>
      </c>
      <c r="K23" s="62">
        <f>R15</f>
        <v>0</v>
      </c>
      <c r="L23" s="183">
        <f>IF(AND(J22=0,J23=0),0,1)*0+IF(AND(J22&gt;K22,J23&gt;K23),1,0)*2+IF(AND(J22&lt;K22,J23&lt;K23),1,0)*IF(AND(J22=0,J23=0),0,1)+IF(L22&gt;M22,1,0)*2+IF(L22&lt;M22,1,0)*1</f>
        <v>0</v>
      </c>
      <c r="M23" s="184"/>
      <c r="N23" s="89">
        <f>S19</f>
        <v>0</v>
      </c>
      <c r="O23" s="90">
        <f>R19</f>
        <v>0</v>
      </c>
      <c r="P23" s="183">
        <f>IF(AND(N22=0,N23=0),0,1)*0+IF(AND(N22&gt;O22,N23&gt;O23),1,0)*2+IF(AND(N22&lt;O22,N23&lt;O23),1,0)*IF(AND(N22=0,N23=0),0,1)+IF(P22&gt;Q22,1,0)*2+IF(P22&lt;Q22,1,0)*1</f>
        <v>0</v>
      </c>
      <c r="Q23" s="184"/>
      <c r="R23" s="196"/>
      <c r="S23" s="197"/>
      <c r="T23" s="197"/>
      <c r="U23" s="198"/>
      <c r="V23" s="90"/>
      <c r="W23" s="60"/>
      <c r="X23" s="255">
        <f>IF(AND(V22=0,V23=0),0,1)*0+IF(AND(V22&gt;W22,V23&gt;W23),1,0)*2+IF(AND(V22&lt;W22,V23&lt;W23),1,0)*IF(AND(V22=0,V23=0),0,1)+IF(X22&gt;Y22,1,0)*2+IF(X22&lt;Y22,1,0)*1</f>
        <v>0</v>
      </c>
      <c r="Y23" s="256"/>
      <c r="Z23" s="90"/>
      <c r="AA23" s="60"/>
      <c r="AB23" s="255">
        <f>IF(AND(Z22=0,Z23=0),0,1)*0+IF(AND(Z22&gt;AA22,Z23&gt;AA23),1,0)*2+IF(AND(Z22&lt;AA22,Z23&lt;AA23),1,0)*IF(AND(Z22=0,Z23=0),0,1)+IF(AB22&gt;AC22,1,0)*2+IF(AB22&lt;AC22,1,0)*1</f>
        <v>0</v>
      </c>
      <c r="AC23" s="256"/>
      <c r="AD23" s="238"/>
      <c r="AE23" s="201"/>
      <c r="AF23" s="223"/>
      <c r="AG23" s="225"/>
      <c r="AH23" s="223"/>
      <c r="AI23" s="225"/>
      <c r="AJ23" s="182"/>
      <c r="AL23" s="213"/>
      <c r="AM23" s="214"/>
      <c r="AN23" s="214"/>
      <c r="AO23" s="215"/>
    </row>
    <row r="24" spans="1:41" ht="16.5" thickTop="1" thickBot="1" x14ac:dyDescent="0.3">
      <c r="A24" s="187" t="s">
        <v>31</v>
      </c>
      <c r="B24" s="162">
        <f>W4</f>
        <v>15</v>
      </c>
      <c r="C24" s="167">
        <f>V4</f>
        <v>13</v>
      </c>
      <c r="D24" s="41">
        <f>Y4</f>
        <v>0</v>
      </c>
      <c r="E24" s="37">
        <f>X4</f>
        <v>0</v>
      </c>
      <c r="F24" s="156">
        <f>W8</f>
        <v>15</v>
      </c>
      <c r="G24" s="157">
        <f>V8</f>
        <v>17</v>
      </c>
      <c r="H24" s="41">
        <f>Y8</f>
        <v>0</v>
      </c>
      <c r="I24" s="39">
        <f>X8</f>
        <v>0</v>
      </c>
      <c r="J24" s="162">
        <f>W12</f>
        <v>5</v>
      </c>
      <c r="K24" s="167">
        <f>V12</f>
        <v>15</v>
      </c>
      <c r="L24" s="41">
        <f>Y12</f>
        <v>0</v>
      </c>
      <c r="M24" s="37">
        <f>X12</f>
        <v>0</v>
      </c>
      <c r="N24" s="151">
        <f>W16</f>
        <v>8</v>
      </c>
      <c r="O24" s="165">
        <f>V16</f>
        <v>15</v>
      </c>
      <c r="P24" s="166">
        <f>Y16</f>
        <v>0</v>
      </c>
      <c r="Q24" s="53">
        <f>X16</f>
        <v>0</v>
      </c>
      <c r="R24" s="151">
        <f>W20</f>
        <v>7</v>
      </c>
      <c r="S24" s="165">
        <f>V20</f>
        <v>15</v>
      </c>
      <c r="T24" s="166">
        <f>Y20</f>
        <v>0</v>
      </c>
      <c r="U24" s="53">
        <f>X20</f>
        <v>0</v>
      </c>
      <c r="V24" s="193"/>
      <c r="W24" s="194"/>
      <c r="X24" s="194"/>
      <c r="Y24" s="195"/>
      <c r="Z24" s="151">
        <v>15</v>
      </c>
      <c r="AA24" s="154">
        <v>9</v>
      </c>
      <c r="AB24" s="87"/>
      <c r="AC24" s="152"/>
      <c r="AD24" s="202">
        <f>P25+L25+H25+D25+AB25+T25</f>
        <v>8</v>
      </c>
      <c r="AE24" s="199">
        <f>AD24+AD26</f>
        <v>8</v>
      </c>
      <c r="AF24" s="176">
        <f>P24+N24+N25+L24+J24+J25+H24+F24+F25+D24+B24+B25+Z24+Z25+AB24+R24+R25+T24</f>
        <v>124</v>
      </c>
      <c r="AG24" s="178">
        <f>Q24+O24+O25+M24+K24+K25+I24+G24+G25+E24+C24+C25+AA24+AA25+AC24+S24+S25+U24</f>
        <v>157</v>
      </c>
      <c r="AH24" s="176">
        <f>AF24+AF26</f>
        <v>124</v>
      </c>
      <c r="AI24" s="178">
        <f>AG24+AG26</f>
        <v>157</v>
      </c>
      <c r="AJ24" s="180" t="s">
        <v>55</v>
      </c>
      <c r="AL24" s="252">
        <f>IF(J24&gt;K24,1,0)+IF(J25&gt;K25,1,0)+IF(L24&gt;M24,1,0)+IF(J26&gt;K26,1,0)+IF(J27&gt;K27,1,0)+IF(L26&gt;M26,1,0)+IF(N24&gt;O24,1,0)+IF(N25&gt;O25,1,0)+IF(P24&gt;Q24,1,0)+IF(N26&gt;O26,1,0)+IF(N27&gt;O27,1,0)+IF(P26&gt;Q26,1,0)+IF(B24&gt;C24,1,0)+IF(B25&gt;C25,1,0)+IF(D24&gt;E24,1,0)+IF(B26&gt;C26,1,0)+IF(B27&gt;C27,1,0)+IF(D26&gt;E26,1,0)+IF(Z24&gt;AA24,1,0)+IF(Z25&gt;AA25,1,0)+IF(AB24&gt;AC24,1,0)+IF(Z26&gt;AA26,1,0)+IF(Z27&gt;AA27,1,0)+IF(AB26&gt;AC26,1,0)+IF(F24&gt;G24,1,0)+IF(F25&gt;G25,1,0)+IF(H24&gt;I24,1,0)+IF(F26&gt;G26,1,0)+IF(F27&gt;G27,1,0)+IF(H26&gt;I26,1,0)</f>
        <v>4</v>
      </c>
      <c r="AM24" s="233">
        <f>IF(J24&lt;K24,1,0)+IF(J25&lt;K25,1,0)+IF(L24&lt;M24,1,0)+IF(J26&lt;K26,1,0)+IF(J27&lt;K27,1,0)+IF(L26&lt;M26,1,0)+IF(N24&lt;O24,1,0)+IF(N25&lt;O25,1,0)+IF(P24&lt;Q24,1,0)+IF(N26&lt;O26,1,0)+IF(N27&lt;O27,1,0)+IF(P26&lt;Q26,1,0)+IF(B24&lt;C24,1,0)+IF(B25&lt;C25,1,0)+IF(D24&lt;E24,1,0)+IF(B26&lt;C26,1,0)+IF(B27&lt;C27,1,0)+IF(D26&lt;E26,1,0)+IF(Z24&lt;AA24,1,0)+IF(Z25&lt;AA25,1,0)+IF(AB24&lt;AC24,1,0)+IF(Z26&lt;AA26,1,0)+IF(Z27&lt;AA27,1,0)+IF(AB26&lt;AC26,1,0)+IF(F24&lt;G24,1,0)+IF(F25&lt;G25,1,0)+IF(H24&lt;I24,1,0)+IF(F26&lt;G26,1,0)+IF(F27&lt;G27,1,0)+IF(H26&lt;I26,1,0)</f>
        <v>6</v>
      </c>
      <c r="AN24" s="233">
        <f t="shared" ref="AN24" si="8">AL24/AM24</f>
        <v>0.66666666666666663</v>
      </c>
      <c r="AO24" s="234">
        <f t="shared" ref="AO24" si="9">AH24/AI24</f>
        <v>0.78980891719745228</v>
      </c>
    </row>
    <row r="25" spans="1:41" ht="15.75" thickBot="1" x14ac:dyDescent="0.3">
      <c r="A25" s="188"/>
      <c r="B25" s="46">
        <f>W5</f>
        <v>15</v>
      </c>
      <c r="C25" s="47">
        <f>V5</f>
        <v>2</v>
      </c>
      <c r="D25" s="185">
        <f>IF(AND(B24=0,B25=0),0,1)*0+IF(AND(B24&gt;C24,B25&gt;C25),1,0)*2+IF(AND(B24&lt;C24,B25&lt;C25),1,0)*IF(AND(B24=0,B25=0),0,1)+IF(D24&gt;E24,1,0)*2+IF(D24&lt;E24,1,0)*1</f>
        <v>2</v>
      </c>
      <c r="E25" s="186"/>
      <c r="F25" s="47">
        <f>W9</f>
        <v>5</v>
      </c>
      <c r="G25" s="49">
        <f>V9</f>
        <v>15</v>
      </c>
      <c r="H25" s="185">
        <f>IF(AND(F24=0,F25=0),0,1)*0+IF(AND(F24&gt;G24,F25&gt;G25),1,0)*2+IF(AND(F24&lt;G24,F25&lt;G25),1,0)*IF(AND(F24=0,F25=0),0,1)+IF(H24&gt;I24,1,0)*2+IF(H24&lt;I24,1,0)*1</f>
        <v>1</v>
      </c>
      <c r="I25" s="186"/>
      <c r="J25" s="46">
        <f>W13</f>
        <v>11</v>
      </c>
      <c r="K25" s="47">
        <f>V13</f>
        <v>15</v>
      </c>
      <c r="L25" s="185">
        <f>IF(AND(J24=0,J25=0),0,1)*0+IF(AND(J24&gt;K24,J25&gt;K25),1,0)*2+IF(AND(J24&lt;K24,J25&lt;K25),1,0)*IF(AND(J24=0,J25=0),0,1)+IF(L24&gt;M24,1,0)*2+IF(L24&lt;M24,1,0)*1</f>
        <v>1</v>
      </c>
      <c r="M25" s="186"/>
      <c r="N25" s="81">
        <f>W17</f>
        <v>7</v>
      </c>
      <c r="O25" s="82">
        <f>V17</f>
        <v>15</v>
      </c>
      <c r="P25" s="185">
        <f>IF(AND(N24=0,N25=0),0,1)*0+IF(AND(N24&gt;O24,N25&gt;O25),1,0)*2+IF(AND(N24&lt;O24,N25&lt;O25),1,0)*IF(AND(N24=0,N25=0),0,1)+IF(P24&gt;Q24,1,0)*2+IF(P24&lt;Q24,1,0)*1</f>
        <v>1</v>
      </c>
      <c r="Q25" s="186"/>
      <c r="R25" s="81">
        <f>W21</f>
        <v>6</v>
      </c>
      <c r="S25" s="82">
        <f>V21</f>
        <v>15</v>
      </c>
      <c r="T25" s="185">
        <f>IF(AND(R24=0,R25=0),0,1)*0+IF(AND(R24&gt;S24,R25&gt;S25),1,0)*2+IF(AND(R24&lt;S24,R25&lt;S25),1,0)*IF(AND(R24=0,R25=0),0,1)+IF(T24&gt;U24,1,0)*2+IF(T24&lt;U24,1,0)*1</f>
        <v>1</v>
      </c>
      <c r="U25" s="186"/>
      <c r="V25" s="193"/>
      <c r="W25" s="194"/>
      <c r="X25" s="194"/>
      <c r="Y25" s="195"/>
      <c r="Z25" s="44">
        <v>15</v>
      </c>
      <c r="AA25" s="93">
        <v>11</v>
      </c>
      <c r="AB25" s="250">
        <f>IF(AND(Z24=0,Z25=0),0,1)*0+IF(AND(Z24&gt;AA24,Z25&gt;AA25),1,0)*2+IF(AND(Z24&lt;AA24,Z25&lt;AA25),1,0)*IF(AND(Z24=0,Z25=0),0,1)+IF(AB24&gt;AC24,1,0)*2+IF(AB24&lt;AC24,1,0)*1</f>
        <v>2</v>
      </c>
      <c r="AC25" s="251"/>
      <c r="AD25" s="226"/>
      <c r="AE25" s="200"/>
      <c r="AF25" s="223"/>
      <c r="AG25" s="225"/>
      <c r="AH25" s="222"/>
      <c r="AI25" s="224"/>
      <c r="AJ25" s="181"/>
      <c r="AL25" s="253"/>
      <c r="AM25" s="246"/>
      <c r="AN25" s="246"/>
      <c r="AO25" s="248"/>
    </row>
    <row r="26" spans="1:41" ht="16.5" thickTop="1" thickBot="1" x14ac:dyDescent="0.3">
      <c r="A26" s="188"/>
      <c r="B26" s="54">
        <f>W6</f>
        <v>0</v>
      </c>
      <c r="C26" s="55">
        <f>V6</f>
        <v>0</v>
      </c>
      <c r="D26" s="84">
        <f>Y6</f>
        <v>0</v>
      </c>
      <c r="E26" s="37">
        <f>X6</f>
        <v>0</v>
      </c>
      <c r="F26" s="42">
        <f>W10</f>
        <v>0</v>
      </c>
      <c r="G26" s="72">
        <f>V10</f>
        <v>0</v>
      </c>
      <c r="H26" s="84">
        <f>Y10</f>
        <v>0</v>
      </c>
      <c r="I26" s="39">
        <f>X10</f>
        <v>0</v>
      </c>
      <c r="J26" s="54">
        <f>W14</f>
        <v>0</v>
      </c>
      <c r="K26" s="94">
        <f>V14</f>
        <v>0</v>
      </c>
      <c r="L26" s="84">
        <f>Y14</f>
        <v>0</v>
      </c>
      <c r="M26" s="37">
        <f>X14</f>
        <v>0</v>
      </c>
      <c r="N26" s="85">
        <f>W18</f>
        <v>0</v>
      </c>
      <c r="O26" s="95">
        <f>V18</f>
        <v>0</v>
      </c>
      <c r="P26" s="96">
        <f>Y18</f>
        <v>0</v>
      </c>
      <c r="Q26" s="53">
        <f>X18</f>
        <v>0</v>
      </c>
      <c r="R26" s="85">
        <f>W22</f>
        <v>0</v>
      </c>
      <c r="S26" s="95">
        <f>V22</f>
        <v>0</v>
      </c>
      <c r="T26" s="96">
        <f>Y22</f>
        <v>0</v>
      </c>
      <c r="U26" s="53">
        <f>X22</f>
        <v>0</v>
      </c>
      <c r="V26" s="193"/>
      <c r="W26" s="194"/>
      <c r="X26" s="194"/>
      <c r="Y26" s="195"/>
      <c r="Z26" s="85"/>
      <c r="AA26" s="51"/>
      <c r="AB26" s="87"/>
      <c r="AC26" s="88"/>
      <c r="AD26" s="202">
        <f>P27+L27+H27+D27+AB27+T27</f>
        <v>0</v>
      </c>
      <c r="AE26" s="200"/>
      <c r="AF26" s="176">
        <f>P26+N26+N27+L26+J26+J27+H26+F26+F27+D26+B26+B27+Z26+Z27+AB26+R26+R27+S26</f>
        <v>0</v>
      </c>
      <c r="AG26" s="178">
        <f>Q26+O26+O27+M26+K26+K27+I26+G26+G27+E26+C26+C27+AA26+AA27+AC26+S26+S27+U26</f>
        <v>0</v>
      </c>
      <c r="AH26" s="222"/>
      <c r="AI26" s="224"/>
      <c r="AJ26" s="181"/>
      <c r="AL26" s="253"/>
      <c r="AM26" s="246"/>
      <c r="AN26" s="246"/>
      <c r="AO26" s="248"/>
    </row>
    <row r="27" spans="1:41" ht="15.75" thickBot="1" x14ac:dyDescent="0.3">
      <c r="A27" s="189"/>
      <c r="B27" s="61">
        <f>W7</f>
        <v>0</v>
      </c>
      <c r="C27" s="62">
        <f>V7</f>
        <v>0</v>
      </c>
      <c r="D27" s="183">
        <f>IF(AND(B26=0,B27=0),0,1)*0+IF(AND(B26&gt;C26,B27&gt;C27),1,0)*2+IF(AND(B26&lt;C26,B27&lt;C27),1,0)*IF(AND(B26=0,B27=0),0,1)+IF(D26&gt;E26,1,0)*2+IF(D26&lt;E26,1,0)*1</f>
        <v>0</v>
      </c>
      <c r="E27" s="184"/>
      <c r="F27" s="62">
        <f>W11</f>
        <v>0</v>
      </c>
      <c r="G27" s="74">
        <f>V11</f>
        <v>0</v>
      </c>
      <c r="H27" s="183">
        <f>IF(AND(F26=0,F27=0),0,1)*0+IF(AND(F26&gt;G26,F27&gt;G27),1,0)*2+IF(AND(F26&lt;G26,F27&lt;G27),1,0)*IF(AND(F26=0,F27=0),0,1)+IF(H26&gt;I26,1,0)*2+IF(H26&lt;I26,1,0)*1</f>
        <v>0</v>
      </c>
      <c r="I27" s="184"/>
      <c r="J27" s="61">
        <f>W15</f>
        <v>0</v>
      </c>
      <c r="K27" s="62">
        <f>V15</f>
        <v>0</v>
      </c>
      <c r="L27" s="183">
        <f>IF(AND(J26=0,J27=0),0,1)*0+IF(AND(J26&gt;K26,J27&gt;K27),1,0)*2+IF(AND(J26&lt;K26,J27&lt;K27),1,0)*IF(AND(J26=0,J27=0),0,1)+IF(L26&gt;M26,1,0)*2+IF(L26&lt;M26,1,0)*1</f>
        <v>0</v>
      </c>
      <c r="M27" s="184"/>
      <c r="N27" s="89">
        <f>W19</f>
        <v>0</v>
      </c>
      <c r="O27" s="90">
        <f>V19</f>
        <v>0</v>
      </c>
      <c r="P27" s="183">
        <f>IF(AND(N26=0,N27=0),0,1)*0+IF(AND(N26&gt;O26,N27&gt;O27),1,0)*2+IF(AND(N26&lt;O26,N27&lt;O27),1,0)*IF(AND(N26=0,N27=0),0,1)+IF(P26&gt;Q26,1,0)*2+IF(P26&lt;Q26,1,0)*1</f>
        <v>0</v>
      </c>
      <c r="Q27" s="184"/>
      <c r="R27" s="89">
        <f>W23</f>
        <v>0</v>
      </c>
      <c r="S27" s="90">
        <f>V23</f>
        <v>0</v>
      </c>
      <c r="T27" s="183">
        <f>IF(AND(R26=0,R27=0),0,1)*0+IF(AND(R26&gt;S26,R27&gt;S27),1,0)*2+IF(AND(R26&lt;S26,R27&lt;S27),1,0)*IF(AND(R26=0,R27=0),0,1)+IF(T26&gt;U26,1,0)*2+IF(T26&lt;U26,1,0)*1</f>
        <v>0</v>
      </c>
      <c r="U27" s="184"/>
      <c r="V27" s="196"/>
      <c r="W27" s="197"/>
      <c r="X27" s="197"/>
      <c r="Y27" s="198"/>
      <c r="Z27" s="97"/>
      <c r="AA27" s="87"/>
      <c r="AB27" s="255">
        <f>IF(AND(Z26=0,Z27=0),0,1)*0+IF(AND(Z26&gt;AA26,Z27&gt;AA27),1,0)*2+IF(AND(Z26&lt;AA26,Z27&lt;AA27),1,0)*IF(AND(Z26=0,Z27=0),0,1)+IF(AB26&gt;AC26,1,0)*2+IF(AB26&lt;AC26,1,0)*1</f>
        <v>0</v>
      </c>
      <c r="AC27" s="256"/>
      <c r="AD27" s="226"/>
      <c r="AE27" s="201"/>
      <c r="AF27" s="223"/>
      <c r="AG27" s="225"/>
      <c r="AH27" s="223"/>
      <c r="AI27" s="225"/>
      <c r="AJ27" s="182"/>
      <c r="AL27" s="254"/>
      <c r="AM27" s="247"/>
      <c r="AN27" s="247"/>
      <c r="AO27" s="249"/>
    </row>
    <row r="28" spans="1:41" ht="16.5" thickTop="1" thickBot="1" x14ac:dyDescent="0.3">
      <c r="A28" s="187" t="s">
        <v>32</v>
      </c>
      <c r="B28" s="38">
        <f>AA4</f>
        <v>15</v>
      </c>
      <c r="C28" s="91">
        <f>Z4</f>
        <v>11</v>
      </c>
      <c r="D28" s="41">
        <f>AC4</f>
        <v>0</v>
      </c>
      <c r="E28" s="37">
        <f>AB4</f>
        <v>0</v>
      </c>
      <c r="F28" s="156">
        <f>AA8</f>
        <v>4</v>
      </c>
      <c r="G28" s="157">
        <f>Z8</f>
        <v>15</v>
      </c>
      <c r="H28" s="41">
        <f>AC8</f>
        <v>0</v>
      </c>
      <c r="I28" s="39">
        <f>AB8</f>
        <v>0</v>
      </c>
      <c r="J28" s="162">
        <f>AA12</f>
        <v>5</v>
      </c>
      <c r="K28" s="163">
        <f>Z12</f>
        <v>15</v>
      </c>
      <c r="L28" s="39">
        <f>AC12</f>
        <v>0</v>
      </c>
      <c r="M28" s="69">
        <f>AB12</f>
        <v>0</v>
      </c>
      <c r="N28" s="151">
        <f>AA16</f>
        <v>8</v>
      </c>
      <c r="O28" s="149">
        <f>Z16</f>
        <v>15</v>
      </c>
      <c r="P28" s="87">
        <f>AC16</f>
        <v>0</v>
      </c>
      <c r="Q28" s="152">
        <f>AB16</f>
        <v>0</v>
      </c>
      <c r="R28" s="99">
        <f>AA20</f>
        <v>2</v>
      </c>
      <c r="S28" s="100">
        <f>Z20</f>
        <v>15</v>
      </c>
      <c r="T28" s="101">
        <f>AC20</f>
        <v>0</v>
      </c>
      <c r="U28" s="102">
        <f>AB20</f>
        <v>0</v>
      </c>
      <c r="V28" s="99">
        <f>AA24</f>
        <v>9</v>
      </c>
      <c r="W28" s="100">
        <f>Z24</f>
        <v>15</v>
      </c>
      <c r="X28" s="101">
        <f>AC24</f>
        <v>0</v>
      </c>
      <c r="Y28" s="102">
        <f>AB24</f>
        <v>0</v>
      </c>
      <c r="Z28" s="190"/>
      <c r="AA28" s="191"/>
      <c r="AB28" s="191"/>
      <c r="AC28" s="192"/>
      <c r="AD28" s="202">
        <f>D29+H29+L29+P29+X29+T29</f>
        <v>7</v>
      </c>
      <c r="AE28" s="199">
        <f>AD28+AD30</f>
        <v>7</v>
      </c>
      <c r="AF28" s="232">
        <f>B28+B29+D28+F28+F29+H28+J28+J29+L28+N28+N29+P28+V28+V29+X28+R28+R29+T28</f>
        <v>96</v>
      </c>
      <c r="AG28" s="235">
        <f>C28+C29+E28+G28+G29+I28+K28+K29+M28+O28+O29+Q28+W28+W29+Y28+S28+S29+U28</f>
        <v>172</v>
      </c>
      <c r="AH28" s="222">
        <f>AF28+AF30</f>
        <v>96</v>
      </c>
      <c r="AI28" s="224">
        <f>AG28+AG30</f>
        <v>172</v>
      </c>
      <c r="AJ28" s="180" t="s">
        <v>56</v>
      </c>
      <c r="AL28" s="213">
        <f>IF(J28&gt;K28,1,0)+IF(J29&gt;K29,1,0)+IF(L28&gt;M28,1,0)+IF(J30&gt;K30,1,0)+IF(J31&gt;K31,1,0)+IF(L30&gt;M30,1,0)+IF(N28&gt;O28,1,0)+IF(N29&gt;O29,1,0)+IF(P28&gt;Q28,1,0)+IF(N30&gt;O30,1,0)+IF(N31&gt;O31,1,0)+IF(P30&gt;Q30,1,0)+IF(V28&gt;W28,1,0)+IF(V29&gt;W29,1,0)+IF(X28&gt;Y28,1,0)+IF(V30&gt;W30,1,0)+IF(V31&gt;W31,1,0)+IF(X30&gt;Y30,1,0)+IF(B28&gt;C28,1,0)+IF(B29&gt;C29,1,0)+IF(D28&gt;E28,1,0)+IF(B30&gt;C30,1,0)+IF(B31&gt;C31,1,0)+IF(D30&gt;E30,1,0)+IF(F28&gt;G28,1,0)+IF(F29&gt;G29,1,0)+IF(H28&gt;I28,1,0)+IF(F30&gt;G30,1,0)+IF(F31&gt;G31,1,0)+IF(H30&gt;I30,1,0)</f>
        <v>2</v>
      </c>
      <c r="AM28" s="214">
        <f>IF(J28&lt;K28,1,0)+IF(J29&lt;K29,1,0)+IF(L28&lt;M28,1,0)+IF(J30&lt;K30,1,0)+IF(J31&lt;K31,1,0)+IF(L30&lt;M30,1,0)+IF(N28&lt;O28,1,0)+IF(N29&lt;O29,1,0)+IF(P28&lt;Q28,1,0)+IF(N30&lt;O30,1,0)+IF(N31&lt;O31,1,0)+IF(P30&lt;Q30,1,0)+IF(V28&lt;W28,1,0)+IF(V29&lt;W29,1,0)+IF(X28&lt;Y28,1,0)+IF(V30&lt;W30,1,0)+IF(V31&lt;W31,1,0)+IF(X30&lt;Y30,1,0)+IF(B28&lt;C28,1,0)+IF(B29&lt;C29,1,0)+IF(D28&lt;E28,1,0)+IF(B30&lt;C30,1,0)+IF(B31&lt;C31,1,0)+IF(D30&lt;E30,1,0)+IF(F28&lt;G28,1,0)+IF(F29&lt;G29,1,0)+IF(H28&lt;I28,1,0)+IF(F30&lt;G30,1,0)+IF(F31&lt;G31,1,0)+IF(H30&lt;I30,1,0)</f>
        <v>8</v>
      </c>
      <c r="AN28" s="214">
        <f>AL28/AM28</f>
        <v>0.25</v>
      </c>
      <c r="AO28" s="215">
        <f t="shared" ref="AO28" si="10">AH28/AI28</f>
        <v>0.55813953488372092</v>
      </c>
    </row>
    <row r="29" spans="1:41" ht="16.5" thickTop="1" thickBot="1" x14ac:dyDescent="0.3">
      <c r="A29" s="188"/>
      <c r="B29" s="46">
        <f>AA5</f>
        <v>15</v>
      </c>
      <c r="C29" s="47">
        <f>Z5</f>
        <v>10</v>
      </c>
      <c r="D29" s="185">
        <f>IF(AND(B28=0,B29=0),0,1)*0+IF(AND(B28&gt;C28,B29&gt;C29),1,0)*2+IF(AND(B28&lt;C28,B29&lt;C29),1,0)*IF(AND(B28=0,B29=0),0,1)+IF(D28&gt;E28,1,0)*2+IF(D28&lt;E28,1,0)*1</f>
        <v>2</v>
      </c>
      <c r="E29" s="186"/>
      <c r="F29" s="47">
        <f>AA9</f>
        <v>3</v>
      </c>
      <c r="G29" s="49">
        <f>Z9</f>
        <v>15</v>
      </c>
      <c r="H29" s="185">
        <f>IF(AND(F28=0,F29=0),0,1)*0+IF(AND(F28&gt;G28,F29&gt;G29),1,0)*2+IF(AND(F28&lt;G28,F29&lt;G29),1,0)*IF(AND(F28=0,F29=0),0,1)+IF(H28&gt;I28,1,0)*2+IF(H28&lt;I28,1,0)*1</f>
        <v>1</v>
      </c>
      <c r="I29" s="186"/>
      <c r="J29" s="46">
        <f>AA13</f>
        <v>14</v>
      </c>
      <c r="K29" s="47">
        <f>Z13</f>
        <v>16</v>
      </c>
      <c r="L29" s="185">
        <f>IF(AND(J28=0,J29=0),0,1)*0+IF(AND(J28&gt;K28,J29&gt;K29),1,0)*2+IF(AND(J28&lt;K28,J29&lt;K29),1,0)*IF(AND(J28=0,J29=0),0,1)+IF(L28&gt;M28,1,0)*2+IF(L28&lt;M28,1,0)*1</f>
        <v>1</v>
      </c>
      <c r="M29" s="186"/>
      <c r="N29" s="81">
        <f>AA17</f>
        <v>6</v>
      </c>
      <c r="O29" s="82">
        <f>Z17</f>
        <v>15</v>
      </c>
      <c r="P29" s="185">
        <f>IF(AND(N28=0,N29=0),0,1)*0+IF(AND(N28&gt;O28,N29&gt;O29),1,0)*2+IF(AND(N28&lt;O28,N29&lt;O29),1,0)*IF(AND(N28=0,N29=0),0,1)+IF(P28&gt;Q28,1,0)*2+IF(P28&lt;Q28,1,0)*1</f>
        <v>1</v>
      </c>
      <c r="Q29" s="186"/>
      <c r="R29" s="103">
        <f>AA21</f>
        <v>4</v>
      </c>
      <c r="S29" s="104">
        <f>Z21</f>
        <v>15</v>
      </c>
      <c r="T29" s="185">
        <f>IF(AND(R28=0,R29=0),0,1)*0+IF(AND(R28&gt;S28,R29&gt;S29),1,0)*2+IF(AND(R28&lt;S28,R29&lt;S29),1,0)*IF(AND(R28=0,R29=0),0,1)+IF(T28&gt;U28,1,0)*2+IF(T28&lt;U28,1,0)*1</f>
        <v>1</v>
      </c>
      <c r="U29" s="186"/>
      <c r="V29" s="103">
        <f>AA25</f>
        <v>11</v>
      </c>
      <c r="W29" s="104">
        <f>Z25</f>
        <v>15</v>
      </c>
      <c r="X29" s="185">
        <f>IF(AND(V28=0,V29=0),0,1)*0+IF(AND(V28&gt;W28,V29&gt;W29),1,0)*2+IF(AND(V28&lt;W28,V29&lt;W29),1,0)*IF(AND(V28=0,V29=0),0,1)+IF(X28&gt;Y28,1,0)*2+IF(X28&lt;Y28,1,0)*1</f>
        <v>1</v>
      </c>
      <c r="Y29" s="186"/>
      <c r="Z29" s="193"/>
      <c r="AA29" s="194"/>
      <c r="AB29" s="194"/>
      <c r="AC29" s="195"/>
      <c r="AD29" s="226"/>
      <c r="AE29" s="200"/>
      <c r="AF29" s="232"/>
      <c r="AG29" s="235"/>
      <c r="AH29" s="222"/>
      <c r="AI29" s="224"/>
      <c r="AJ29" s="181"/>
      <c r="AL29" s="213"/>
      <c r="AM29" s="214"/>
      <c r="AN29" s="214"/>
      <c r="AO29" s="215"/>
    </row>
    <row r="30" spans="1:41" ht="15.75" thickBot="1" x14ac:dyDescent="0.3">
      <c r="A30" s="188"/>
      <c r="B30" s="54">
        <f>AA6</f>
        <v>0</v>
      </c>
      <c r="C30" s="94">
        <f>Z6</f>
        <v>0</v>
      </c>
      <c r="D30" s="73">
        <f>AC6</f>
        <v>0</v>
      </c>
      <c r="E30" s="37">
        <f>AB6</f>
        <v>0</v>
      </c>
      <c r="F30" s="42">
        <f>AA10</f>
        <v>0</v>
      </c>
      <c r="G30" s="72">
        <f>Z10</f>
        <v>0</v>
      </c>
      <c r="H30" s="73">
        <f>AC10</f>
        <v>0</v>
      </c>
      <c r="I30" s="39">
        <f>AB10</f>
        <v>0</v>
      </c>
      <c r="J30" s="54">
        <f>AA14</f>
        <v>0</v>
      </c>
      <c r="K30" s="55">
        <f>Z14</f>
        <v>0</v>
      </c>
      <c r="L30" s="39">
        <f>AC14</f>
        <v>0</v>
      </c>
      <c r="M30" s="58">
        <f>AB14</f>
        <v>0</v>
      </c>
      <c r="N30" s="85">
        <f>AA18</f>
        <v>0</v>
      </c>
      <c r="O30" s="86">
        <f>Z18</f>
        <v>0</v>
      </c>
      <c r="P30" s="87">
        <f>AC18</f>
        <v>0</v>
      </c>
      <c r="Q30" s="88">
        <f>AB18</f>
        <v>0</v>
      </c>
      <c r="R30" s="105">
        <f>AA22</f>
        <v>0</v>
      </c>
      <c r="S30" s="106">
        <f>Z22</f>
        <v>0</v>
      </c>
      <c r="T30" s="101">
        <f>AC22</f>
        <v>0</v>
      </c>
      <c r="U30" s="107">
        <f>AB22</f>
        <v>0</v>
      </c>
      <c r="V30" s="105">
        <f>AA26</f>
        <v>0</v>
      </c>
      <c r="W30" s="106">
        <f>Z26</f>
        <v>0</v>
      </c>
      <c r="X30" s="101">
        <f>AC26</f>
        <v>0</v>
      </c>
      <c r="Y30" s="107">
        <f>AB26</f>
        <v>0</v>
      </c>
      <c r="Z30" s="193"/>
      <c r="AA30" s="194"/>
      <c r="AB30" s="194"/>
      <c r="AC30" s="195"/>
      <c r="AD30" s="238">
        <f>D31+H31+L31+P31+X31+T31</f>
        <v>0</v>
      </c>
      <c r="AE30" s="200"/>
      <c r="AF30" s="222">
        <f>B30+B31+D30+F30+F31+H30+J30+J31+L30+N30+N31+P30+V30+V31+X30+R30+R31+T30</f>
        <v>0</v>
      </c>
      <c r="AG30" s="224">
        <f>C30+C31+E30+G30+G31+I30+K30+K31+M30+O30+O31+Q30+W30+W31+Y30+S30+S31+U30</f>
        <v>0</v>
      </c>
      <c r="AH30" s="222"/>
      <c r="AI30" s="224"/>
      <c r="AJ30" s="181"/>
      <c r="AL30" s="213"/>
      <c r="AM30" s="214"/>
      <c r="AN30" s="214"/>
      <c r="AO30" s="215"/>
    </row>
    <row r="31" spans="1:41" ht="15.75" thickBot="1" x14ac:dyDescent="0.3">
      <c r="A31" s="227"/>
      <c r="B31" s="108">
        <f>AA7</f>
        <v>0</v>
      </c>
      <c r="C31" s="109">
        <f>Z7</f>
        <v>0</v>
      </c>
      <c r="D31" s="242">
        <f>IF(AND(B30=0,B31=0),0,1)*0+IF(AND(B30&gt;C30,B31&gt;C31),1,0)*2+IF(AND(B30&lt;C30,B31&lt;C31),1,0)*IF(AND(B30=0,B31=0),0,1)+IF(D30&gt;E30,1,0)*2+IF(D30&lt;E30,1,0)*1</f>
        <v>0</v>
      </c>
      <c r="E31" s="243"/>
      <c r="F31" s="109">
        <f>AA11</f>
        <v>0</v>
      </c>
      <c r="G31" s="110">
        <f>Z11</f>
        <v>0</v>
      </c>
      <c r="H31" s="242">
        <f>IF(AND(F30=0,F31=0),0,1)*0+IF(AND(F30&gt;G30,F31&gt;G31),1,0)*2+IF(AND(F30&lt;G30,F31&lt;G31),1,0)*IF(AND(F30=0,F31=0),0,1)+IF(H30&gt;I30,1,0)*2+IF(H30&lt;I30,1,0)*1</f>
        <v>0</v>
      </c>
      <c r="I31" s="243"/>
      <c r="J31" s="108">
        <f>AA15</f>
        <v>0</v>
      </c>
      <c r="K31" s="109">
        <f>Z15</f>
        <v>0</v>
      </c>
      <c r="L31" s="242">
        <f>IF(AND(J30=0,J31=0),0,1)*0+IF(AND(J30&gt;K30,J31&gt;K31),1,0)*2+IF(AND(J30&lt;K30,J31&lt;K31),1,0)*IF(AND(J30=0,J31=0),0,1)+IF(L30&gt;M30,1,0)*2+IF(L30&lt;M30,1,0)*1</f>
        <v>0</v>
      </c>
      <c r="M31" s="243"/>
      <c r="N31" s="111">
        <f>AA19</f>
        <v>0</v>
      </c>
      <c r="O31" s="112">
        <f>Z19</f>
        <v>0</v>
      </c>
      <c r="P31" s="242">
        <f>IF(AND(N30=0,N31=0),0,1)*0+IF(AND(N30&gt;O30,N31&gt;O31),1,0)*2+IF(AND(N30&lt;O30,N31&lt;O31),1,0)*IF(AND(N30=0,N31=0),0,1)+IF(P30&gt;Q30,1,0)*2+IF(P30&lt;Q30,1,0)*1</f>
        <v>0</v>
      </c>
      <c r="Q31" s="243"/>
      <c r="R31" s="113">
        <f>AA23</f>
        <v>0</v>
      </c>
      <c r="S31" s="114">
        <f>Z23</f>
        <v>0</v>
      </c>
      <c r="T31" s="242">
        <f>IF(AND(R30=0,R31=0),0,1)*0+IF(AND(R30&gt;S30,R31&gt;S31),1,0)*2+IF(AND(R30&lt;S30,R31&lt;S31),1,0)*IF(AND(R30=0,R31=0),0,1)+IF(T30&gt;U30,1,0)*2+IF(T30&lt;U30,1,0)*1</f>
        <v>0</v>
      </c>
      <c r="U31" s="243"/>
      <c r="V31" s="113">
        <f>AA27</f>
        <v>0</v>
      </c>
      <c r="W31" s="114">
        <f>Z27</f>
        <v>0</v>
      </c>
      <c r="X31" s="242">
        <f>IF(AND(V30=0,V31=0),0,1)*0+IF(AND(V30&gt;W30,V31&gt;W31),1,0)*2+IF(AND(V30&lt;W30,V31&lt;W31),1,0)*IF(AND(V30=0,V31=0),0,1)+IF(X30&gt;Y30,1,0)*2+IF(X30&lt;Y30,1,0)*1</f>
        <v>0</v>
      </c>
      <c r="Y31" s="243"/>
      <c r="Z31" s="228"/>
      <c r="AA31" s="229"/>
      <c r="AB31" s="229"/>
      <c r="AC31" s="230"/>
      <c r="AD31" s="239"/>
      <c r="AE31" s="231"/>
      <c r="AF31" s="240"/>
      <c r="AG31" s="241"/>
      <c r="AH31" s="240"/>
      <c r="AI31" s="241"/>
      <c r="AJ31" s="244"/>
      <c r="AL31" s="245"/>
      <c r="AM31" s="236"/>
      <c r="AN31" s="236"/>
      <c r="AO31" s="237"/>
    </row>
    <row r="32" spans="1:41" ht="15.75" thickTop="1" x14ac:dyDescent="0.25"/>
    <row r="34" spans="1:1" x14ac:dyDescent="0.25">
      <c r="A34" t="s">
        <v>50</v>
      </c>
    </row>
  </sheetData>
  <mergeCells count="207">
    <mergeCell ref="A1:AJ1"/>
    <mergeCell ref="B3:E3"/>
    <mergeCell ref="F3:I3"/>
    <mergeCell ref="J3:M3"/>
    <mergeCell ref="N3:Q3"/>
    <mergeCell ref="R3:U3"/>
    <mergeCell ref="V3:Y3"/>
    <mergeCell ref="Z3:AC3"/>
    <mergeCell ref="AD3:AE3"/>
    <mergeCell ref="AF3:AG3"/>
    <mergeCell ref="AH3:AI3"/>
    <mergeCell ref="A4:A7"/>
    <mergeCell ref="B4:E7"/>
    <mergeCell ref="AD4:AD5"/>
    <mergeCell ref="AE4:AE7"/>
    <mergeCell ref="AF4:AF5"/>
    <mergeCell ref="AG4:AG5"/>
    <mergeCell ref="AH4:AH7"/>
    <mergeCell ref="AI4:AI7"/>
    <mergeCell ref="AB5:AC5"/>
    <mergeCell ref="AJ4:AJ7"/>
    <mergeCell ref="AL4:AL7"/>
    <mergeCell ref="AM4:AM7"/>
    <mergeCell ref="AN4:AN7"/>
    <mergeCell ref="AO4:AO7"/>
    <mergeCell ref="H5:I5"/>
    <mergeCell ref="L5:M5"/>
    <mergeCell ref="P5:Q5"/>
    <mergeCell ref="T5:U5"/>
    <mergeCell ref="X5:Y5"/>
    <mergeCell ref="AD6:AD7"/>
    <mergeCell ref="AF6:AF7"/>
    <mergeCell ref="AG6:AG7"/>
    <mergeCell ref="H7:I7"/>
    <mergeCell ref="L7:M7"/>
    <mergeCell ref="P7:Q7"/>
    <mergeCell ref="T7:U7"/>
    <mergeCell ref="X7:Y7"/>
    <mergeCell ref="AB7:AC7"/>
    <mergeCell ref="AO8:AO11"/>
    <mergeCell ref="D9:E9"/>
    <mergeCell ref="L9:M9"/>
    <mergeCell ref="P9:Q9"/>
    <mergeCell ref="T9:U9"/>
    <mergeCell ref="X9:Y9"/>
    <mergeCell ref="AB9:AC9"/>
    <mergeCell ref="AD10:AD11"/>
    <mergeCell ref="AF10:AF11"/>
    <mergeCell ref="AG10:AG11"/>
    <mergeCell ref="AH8:AH11"/>
    <mergeCell ref="AI8:AI11"/>
    <mergeCell ref="AJ8:AJ11"/>
    <mergeCell ref="AL8:AL11"/>
    <mergeCell ref="AM8:AM11"/>
    <mergeCell ref="AN8:AN11"/>
    <mergeCell ref="F8:I11"/>
    <mergeCell ref="AD8:AD9"/>
    <mergeCell ref="AE8:AE11"/>
    <mergeCell ref="AF8:AF9"/>
    <mergeCell ref="AG8:AG9"/>
    <mergeCell ref="D11:E11"/>
    <mergeCell ref="L11:M11"/>
    <mergeCell ref="P11:Q11"/>
    <mergeCell ref="X11:Y11"/>
    <mergeCell ref="AB11:AC11"/>
    <mergeCell ref="A12:A15"/>
    <mergeCell ref="J12:M15"/>
    <mergeCell ref="AD12:AD13"/>
    <mergeCell ref="AE12:AE15"/>
    <mergeCell ref="D15:E15"/>
    <mergeCell ref="H15:I15"/>
    <mergeCell ref="P15:Q15"/>
    <mergeCell ref="T15:U15"/>
    <mergeCell ref="A8:A11"/>
    <mergeCell ref="T11:U11"/>
    <mergeCell ref="AM12:AM15"/>
    <mergeCell ref="AN12:AN15"/>
    <mergeCell ref="AO12:AO15"/>
    <mergeCell ref="D13:E13"/>
    <mergeCell ref="H13:I13"/>
    <mergeCell ref="P13:Q13"/>
    <mergeCell ref="T13:U13"/>
    <mergeCell ref="X13:Y13"/>
    <mergeCell ref="AB13:AC13"/>
    <mergeCell ref="AD14:AD15"/>
    <mergeCell ref="AF12:AF13"/>
    <mergeCell ref="AG12:AG13"/>
    <mergeCell ref="AH12:AH15"/>
    <mergeCell ref="AI12:AI15"/>
    <mergeCell ref="AJ12:AJ15"/>
    <mergeCell ref="AL12:AL15"/>
    <mergeCell ref="AF14:AF15"/>
    <mergeCell ref="AG14:AG15"/>
    <mergeCell ref="X15:Y15"/>
    <mergeCell ref="AB15:AC15"/>
    <mergeCell ref="A16:A19"/>
    <mergeCell ref="N16:Q19"/>
    <mergeCell ref="AD16:AD17"/>
    <mergeCell ref="AE16:AE19"/>
    <mergeCell ref="D19:E19"/>
    <mergeCell ref="H19:I19"/>
    <mergeCell ref="L19:M19"/>
    <mergeCell ref="T19:U19"/>
    <mergeCell ref="AM16:AM19"/>
    <mergeCell ref="AN16:AN19"/>
    <mergeCell ref="AO16:AO19"/>
    <mergeCell ref="D17:E17"/>
    <mergeCell ref="H17:I17"/>
    <mergeCell ref="L17:M17"/>
    <mergeCell ref="T17:U17"/>
    <mergeCell ref="X17:Y17"/>
    <mergeCell ref="AB17:AC17"/>
    <mergeCell ref="AD18:AD19"/>
    <mergeCell ref="AF16:AF17"/>
    <mergeCell ref="AG16:AG17"/>
    <mergeCell ref="AH16:AH19"/>
    <mergeCell ref="AI16:AI19"/>
    <mergeCell ref="AJ16:AJ19"/>
    <mergeCell ref="AL16:AL19"/>
    <mergeCell ref="AF18:AF19"/>
    <mergeCell ref="AG18:AG19"/>
    <mergeCell ref="X19:Y19"/>
    <mergeCell ref="AB19:AC19"/>
    <mergeCell ref="A20:A23"/>
    <mergeCell ref="R20:U23"/>
    <mergeCell ref="AD20:AD21"/>
    <mergeCell ref="AE20:AE23"/>
    <mergeCell ref="D23:E23"/>
    <mergeCell ref="H23:I23"/>
    <mergeCell ref="L23:M23"/>
    <mergeCell ref="P23:Q23"/>
    <mergeCell ref="AM20:AM23"/>
    <mergeCell ref="AN20:AN23"/>
    <mergeCell ref="AO20:AO23"/>
    <mergeCell ref="D21:E21"/>
    <mergeCell ref="H21:I21"/>
    <mergeCell ref="L21:M21"/>
    <mergeCell ref="P21:Q21"/>
    <mergeCell ref="X21:Y21"/>
    <mergeCell ref="AB21:AC21"/>
    <mergeCell ref="AD22:AD23"/>
    <mergeCell ref="AF20:AF21"/>
    <mergeCell ref="AG20:AG21"/>
    <mergeCell ref="AH20:AH23"/>
    <mergeCell ref="AI20:AI23"/>
    <mergeCell ref="AJ20:AJ23"/>
    <mergeCell ref="AL20:AL23"/>
    <mergeCell ref="AF22:AF23"/>
    <mergeCell ref="AG22:AG23"/>
    <mergeCell ref="X23:Y23"/>
    <mergeCell ref="AB23:AC23"/>
    <mergeCell ref="A24:A27"/>
    <mergeCell ref="V24:Y27"/>
    <mergeCell ref="AD24:AD25"/>
    <mergeCell ref="AE24:AE27"/>
    <mergeCell ref="D27:E27"/>
    <mergeCell ref="H27:I27"/>
    <mergeCell ref="L27:M27"/>
    <mergeCell ref="P27:Q27"/>
    <mergeCell ref="AM24:AM27"/>
    <mergeCell ref="AN24:AN27"/>
    <mergeCell ref="AO24:AO27"/>
    <mergeCell ref="D25:E25"/>
    <mergeCell ref="H25:I25"/>
    <mergeCell ref="L25:M25"/>
    <mergeCell ref="P25:Q25"/>
    <mergeCell ref="T25:U25"/>
    <mergeCell ref="AB25:AC25"/>
    <mergeCell ref="AD26:AD27"/>
    <mergeCell ref="AF24:AF25"/>
    <mergeCell ref="AG24:AG25"/>
    <mergeCell ref="AH24:AH27"/>
    <mergeCell ref="AI24:AI27"/>
    <mergeCell ref="AJ24:AJ27"/>
    <mergeCell ref="AL24:AL27"/>
    <mergeCell ref="AF26:AF27"/>
    <mergeCell ref="AG26:AG27"/>
    <mergeCell ref="T27:U27"/>
    <mergeCell ref="AB27:AC27"/>
    <mergeCell ref="A28:A31"/>
    <mergeCell ref="Z28:AC31"/>
    <mergeCell ref="AD28:AD29"/>
    <mergeCell ref="AE28:AE31"/>
    <mergeCell ref="D31:E31"/>
    <mergeCell ref="H31:I31"/>
    <mergeCell ref="L31:M31"/>
    <mergeCell ref="P31:Q31"/>
    <mergeCell ref="T31:U31"/>
    <mergeCell ref="X31:Y31"/>
    <mergeCell ref="AM28:AM31"/>
    <mergeCell ref="AN28:AN31"/>
    <mergeCell ref="AO28:AO31"/>
    <mergeCell ref="D29:E29"/>
    <mergeCell ref="H29:I29"/>
    <mergeCell ref="L29:M29"/>
    <mergeCell ref="P29:Q29"/>
    <mergeCell ref="T29:U29"/>
    <mergeCell ref="X29:Y29"/>
    <mergeCell ref="AD30:AD31"/>
    <mergeCell ref="AF28:AF29"/>
    <mergeCell ref="AG28:AG29"/>
    <mergeCell ref="AH28:AH31"/>
    <mergeCell ref="AI28:AI31"/>
    <mergeCell ref="AJ28:AJ31"/>
    <mergeCell ref="AL28:AL31"/>
    <mergeCell ref="AF30:AF31"/>
    <mergeCell ref="AG30:AG3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zoomScale="90" zoomScaleNormal="90" workbookViewId="0">
      <selection activeCell="AF31" sqref="AF31"/>
    </sheetView>
  </sheetViews>
  <sheetFormatPr defaultRowHeight="15" x14ac:dyDescent="0.25"/>
  <cols>
    <col min="1" max="1" width="19.140625" customWidth="1"/>
    <col min="2" max="18" width="3.85546875" customWidth="1"/>
    <col min="19" max="19" width="3.7109375" customWidth="1"/>
    <col min="20" max="20" width="3.85546875" customWidth="1"/>
    <col min="21" max="21" width="3.5703125" customWidth="1"/>
    <col min="22" max="22" width="4.28515625" customWidth="1"/>
    <col min="23" max="23" width="4" customWidth="1"/>
    <col min="24" max="24" width="3.85546875" customWidth="1"/>
    <col min="25" max="25" width="4" customWidth="1"/>
    <col min="26" max="26" width="4.28515625" customWidth="1"/>
    <col min="27" max="27" width="4.42578125" customWidth="1"/>
    <col min="28" max="28" width="4.140625" customWidth="1"/>
    <col min="29" max="29" width="4.42578125" customWidth="1"/>
    <col min="30" max="31" width="4.7109375" customWidth="1"/>
    <col min="32" max="32" width="8" customWidth="1"/>
    <col min="35" max="35" width="10" customWidth="1"/>
  </cols>
  <sheetData>
    <row r="1" spans="1:37" ht="46.5" customHeight="1" x14ac:dyDescent="0.25">
      <c r="A1" s="168" t="s">
        <v>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7" ht="15.75" thickBot="1" x14ac:dyDescent="0.3"/>
    <row r="3" spans="1:37" ht="64.5" customHeight="1" thickTop="1" thickBot="1" x14ac:dyDescent="0.3">
      <c r="A3" s="1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9">
        <v>6</v>
      </c>
      <c r="W3" s="170"/>
      <c r="X3" s="170"/>
      <c r="Y3" s="171"/>
      <c r="Z3" s="172" t="s">
        <v>1</v>
      </c>
      <c r="AA3" s="173"/>
      <c r="AB3" s="174" t="s">
        <v>2</v>
      </c>
      <c r="AC3" s="175"/>
      <c r="AD3" s="174" t="s">
        <v>3</v>
      </c>
      <c r="AE3" s="175"/>
      <c r="AF3" s="2" t="s">
        <v>4</v>
      </c>
      <c r="AH3" s="12" t="s">
        <v>5</v>
      </c>
      <c r="AI3" s="13" t="s">
        <v>6</v>
      </c>
      <c r="AJ3" s="13" t="s">
        <v>7</v>
      </c>
      <c r="AK3" s="14" t="s">
        <v>8</v>
      </c>
    </row>
    <row r="4" spans="1:37" ht="16.5" customHeight="1" thickTop="1" thickBot="1" x14ac:dyDescent="0.3">
      <c r="A4" s="187" t="s">
        <v>18</v>
      </c>
      <c r="B4" s="204"/>
      <c r="C4" s="205"/>
      <c r="D4" s="205"/>
      <c r="E4" s="206"/>
      <c r="F4" s="3">
        <v>15</v>
      </c>
      <c r="G4" s="4">
        <v>12</v>
      </c>
      <c r="H4" s="5"/>
      <c r="I4" s="9"/>
      <c r="J4" s="3">
        <v>16</v>
      </c>
      <c r="K4" s="6">
        <v>18</v>
      </c>
      <c r="L4" s="5"/>
      <c r="M4" s="10"/>
      <c r="N4" s="3">
        <v>15</v>
      </c>
      <c r="O4" s="6">
        <v>9</v>
      </c>
      <c r="P4" s="5"/>
      <c r="Q4" s="9"/>
      <c r="R4" s="15">
        <v>15</v>
      </c>
      <c r="S4" s="16">
        <v>10</v>
      </c>
      <c r="T4" s="5">
        <v>7</v>
      </c>
      <c r="U4" s="10">
        <v>11</v>
      </c>
      <c r="V4" s="3">
        <v>15</v>
      </c>
      <c r="W4" s="4">
        <v>12</v>
      </c>
      <c r="X4" s="9">
        <v>11</v>
      </c>
      <c r="Y4" s="17">
        <v>8</v>
      </c>
      <c r="Z4" s="202">
        <f>T5+P5+L5+H5+X5</f>
        <v>8</v>
      </c>
      <c r="AA4" s="199">
        <f>Z4+Z6</f>
        <v>8</v>
      </c>
      <c r="AB4" s="176">
        <f>J4+J5+L4+N4+N5+P4+H4+F4+F5+R4+R5+T4+V4+X4+V5</f>
        <v>144</v>
      </c>
      <c r="AC4" s="178">
        <f>K5+K4+M4+O5+O4+U4+I4+G4+G5+Q4+S4+S5+W4+W5+Y4</f>
        <v>148</v>
      </c>
      <c r="AD4" s="216">
        <f>AB4+AB6</f>
        <v>144</v>
      </c>
      <c r="AE4" s="219">
        <f>AC4+AC6</f>
        <v>148</v>
      </c>
      <c r="AF4" s="180" t="s">
        <v>53</v>
      </c>
      <c r="AH4" s="213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7</v>
      </c>
      <c r="AI4" s="214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5</v>
      </c>
      <c r="AJ4" s="214">
        <f>AH4/AI4</f>
        <v>1.4</v>
      </c>
      <c r="AK4" s="215">
        <f>AD4/AE4</f>
        <v>0.97297297297297303</v>
      </c>
    </row>
    <row r="5" spans="1:37" ht="15.75" customHeight="1" thickBot="1" x14ac:dyDescent="0.3">
      <c r="A5" s="188"/>
      <c r="B5" s="207"/>
      <c r="C5" s="208"/>
      <c r="D5" s="208"/>
      <c r="E5" s="209"/>
      <c r="F5" s="7">
        <v>15</v>
      </c>
      <c r="G5" s="8">
        <v>11</v>
      </c>
      <c r="H5" s="185">
        <f>IF(AND(F4=0,F5=0),0,1)*0+IF(AND(F4&gt;G4,F5&gt;G5),1,0)*2+IF(AND(F4&lt;G4,F5&lt;G5),1,0)*IF(AND(F4=0,F5=0),0,1)+IF(H4&gt;I4,1,0)*2+IF(H4&lt;I4,1,0)*1</f>
        <v>2</v>
      </c>
      <c r="I5" s="186"/>
      <c r="J5" s="7">
        <v>8</v>
      </c>
      <c r="K5" s="8">
        <v>15</v>
      </c>
      <c r="L5" s="185">
        <f>IF(AND(J4=0,J5=0),0,1)*0+IF(AND(J4&gt;K4,J5&gt;K5),1,0)*2+IF(AND(J4&lt;K4,J5&lt;K5),1,0)*IF(AND(J4=0,J5=0),0,1)+IF(L4&gt;M4,1,0)*2+IF(L4&lt;M4,1,0)*1</f>
        <v>1</v>
      </c>
      <c r="M5" s="186"/>
      <c r="N5" s="7">
        <v>15</v>
      </c>
      <c r="O5" s="8">
        <v>12</v>
      </c>
      <c r="P5" s="185">
        <f>IF(AND(N4=0,N5=0),0,1)*0+IF(AND(N4&gt;O4,N5&gt;O5),1,0)*2+IF(AND(N4&lt;O4,N5&lt;O5),1,0)*IF(AND(N4=0,N5=0),0,1)+IF(P4&gt;Q4,1,0)*2+IF(P4&lt;Q4,1,0)*1</f>
        <v>2</v>
      </c>
      <c r="Q5" s="186"/>
      <c r="R5" s="18">
        <v>7</v>
      </c>
      <c r="S5" s="19">
        <v>15</v>
      </c>
      <c r="T5" s="185">
        <f>IF(AND(R4=0,R5=0),0,1)*0+IF(AND(R4&gt;S4,R5&gt;S5),1,0)*2+IF(AND(R4&lt;S4,R5&lt;S5),1,0)*IF(AND(R4=0,R5=0),0,1)+IF(T4&gt;U4,1,0)*2+IF(T4&lt;U4,1,0)*1</f>
        <v>1</v>
      </c>
      <c r="U5" s="186"/>
      <c r="V5" s="20">
        <v>5</v>
      </c>
      <c r="W5" s="8">
        <v>15</v>
      </c>
      <c r="X5" s="185">
        <f>IF(AND(V4=0,V5=0),0,1)*0+IF(AND(V4&gt;W4,V5&gt;W5),1,0)*2+IF(AND(V4&lt;W4,V5&lt;W5),1,0)*IF(AND(V4=0,V5=0),0,1)+IF(X4&gt;Y4,1,0)*2+IF(X4&lt;Y4,1,0)*1</f>
        <v>2</v>
      </c>
      <c r="Y5" s="186"/>
      <c r="Z5" s="203"/>
      <c r="AA5" s="200"/>
      <c r="AB5" s="177"/>
      <c r="AC5" s="179"/>
      <c r="AD5" s="217"/>
      <c r="AE5" s="220"/>
      <c r="AF5" s="181"/>
      <c r="AH5" s="213"/>
      <c r="AI5" s="214"/>
      <c r="AJ5" s="214"/>
      <c r="AK5" s="215"/>
    </row>
    <row r="6" spans="1:37" ht="16.5" customHeight="1" thickTop="1" thickBot="1" x14ac:dyDescent="0.3">
      <c r="A6" s="188"/>
      <c r="B6" s="207"/>
      <c r="C6" s="208"/>
      <c r="D6" s="208"/>
      <c r="E6" s="209"/>
      <c r="F6" s="21"/>
      <c r="G6" s="22"/>
      <c r="H6" s="11"/>
      <c r="I6" s="9"/>
      <c r="J6" s="21"/>
      <c r="K6" s="22"/>
      <c r="L6" s="11"/>
      <c r="M6" s="10"/>
      <c r="N6" s="21"/>
      <c r="O6" s="22"/>
      <c r="P6" s="11"/>
      <c r="Q6" s="9"/>
      <c r="R6" s="23"/>
      <c r="S6" s="24"/>
      <c r="T6" s="11"/>
      <c r="U6" s="10"/>
      <c r="V6" s="21"/>
      <c r="W6" s="25"/>
      <c r="X6" s="11"/>
      <c r="Y6" s="10"/>
      <c r="Z6" s="202">
        <f>T7+P7+L7+H7+X7</f>
        <v>0</v>
      </c>
      <c r="AA6" s="200"/>
      <c r="AB6" s="176">
        <f>J6+J7+L6+N6+N7+P6+H6+F6+F7+T6+R6+R7+V6+V7+X6</f>
        <v>0</v>
      </c>
      <c r="AC6" s="178">
        <f>K7+K6+M6+O7+O6+U6+I6+G6+G7+S6+S7+Q6+W6+W7+Y6</f>
        <v>0</v>
      </c>
      <c r="AD6" s="217"/>
      <c r="AE6" s="220"/>
      <c r="AF6" s="181"/>
      <c r="AH6" s="213"/>
      <c r="AI6" s="214"/>
      <c r="AJ6" s="214"/>
      <c r="AK6" s="215"/>
    </row>
    <row r="7" spans="1:37" ht="15.75" customHeight="1" thickBot="1" x14ac:dyDescent="0.3">
      <c r="A7" s="189"/>
      <c r="B7" s="210"/>
      <c r="C7" s="211"/>
      <c r="D7" s="211"/>
      <c r="E7" s="212"/>
      <c r="F7" s="9"/>
      <c r="G7" s="26"/>
      <c r="H7" s="185">
        <f>IF(AND(F6=0,F7=0),0,1)*0+IF(AND(F6&gt;G6,F7&gt;G7),1,0)*2+IF(AND(F6&lt;G6,F7&lt;G7),1,0)*IF(AND(F6=0,F7=0),0,1)+IF(H6&gt;I6,1,0)*2+IF(H6&lt;I6,1,0)*1</f>
        <v>0</v>
      </c>
      <c r="I7" s="186"/>
      <c r="J7" s="27"/>
      <c r="K7" s="26"/>
      <c r="L7" s="183">
        <f>IF(AND(J6=0,J7=0),0,1)*0+IF(AND(J6&gt;K6,J7&gt;K7),1,0)*2+IF(AND(J6&lt;K6,J7&lt;K7),1,0)*IF(AND(J6=0,J7=0),0,1)+IF(L6&gt;M6,1,0)*2+IF(L6&lt;M6,1,0)*1</f>
        <v>0</v>
      </c>
      <c r="M7" s="184"/>
      <c r="N7" s="27"/>
      <c r="O7" s="26"/>
      <c r="P7" s="183">
        <f>IF(AND(N6=0,N7=0),0,1)*0+IF(AND(N6&gt;O6,N7&gt;O7),1,0)*2+IF(AND(N6&lt;O6,N7&lt;O7),1,0)*IF(AND(N6=0,N7=0),0,1)+IF(P6&gt;Q6,1,0)*2+IF(P6&lt;Q6,1,0)*1</f>
        <v>0</v>
      </c>
      <c r="Q7" s="184"/>
      <c r="R7" s="28"/>
      <c r="S7" s="29"/>
      <c r="T7" s="183">
        <f>IF(AND(R6=0,R7=0),0,1)*0+IF(AND(R6&gt;S6,R7&gt;S7),1,0)*2+IF(AND(R6&lt;S6,R7&lt;S7),1,0)*IF(AND(R6=0,R7=0),0,1)+IF(T6&gt;U6,1,0)*2+IF(T6&lt;U6,1,0)*1</f>
        <v>0</v>
      </c>
      <c r="U7" s="184"/>
      <c r="V7" s="7"/>
      <c r="W7" s="8"/>
      <c r="X7" s="183">
        <f>IF(AND(V6=0,V7=0),0,1)*0+IF(AND(V6&gt;W6,V7&gt;W7),1,0)*2+IF(AND(V6&lt;W6,V7&lt;W7),1,0)*IF(AND(V6=0,V7=0),0,1)+IF(X6&gt;Y6,1,0)*2+IF(X6&lt;Y6,1,0)*1</f>
        <v>0</v>
      </c>
      <c r="Y7" s="184"/>
      <c r="Z7" s="203"/>
      <c r="AA7" s="201"/>
      <c r="AB7" s="177"/>
      <c r="AC7" s="179"/>
      <c r="AD7" s="218"/>
      <c r="AE7" s="221"/>
      <c r="AF7" s="182"/>
      <c r="AH7" s="213"/>
      <c r="AI7" s="214"/>
      <c r="AJ7" s="214"/>
      <c r="AK7" s="215"/>
    </row>
    <row r="8" spans="1:37" ht="16.5" customHeight="1" thickTop="1" thickBot="1" x14ac:dyDescent="0.3">
      <c r="A8" s="187" t="s">
        <v>19</v>
      </c>
      <c r="B8" s="30">
        <f>G4</f>
        <v>12</v>
      </c>
      <c r="C8" s="31">
        <f>F4</f>
        <v>15</v>
      </c>
      <c r="D8" s="32">
        <f>I4</f>
        <v>0</v>
      </c>
      <c r="E8" s="33">
        <f>H4</f>
        <v>0</v>
      </c>
      <c r="F8" s="190"/>
      <c r="G8" s="191"/>
      <c r="H8" s="191"/>
      <c r="I8" s="192"/>
      <c r="J8" s="34">
        <v>9</v>
      </c>
      <c r="K8" s="35">
        <v>15</v>
      </c>
      <c r="L8" s="36">
        <v>8</v>
      </c>
      <c r="M8" s="37">
        <v>11</v>
      </c>
      <c r="N8" s="38">
        <v>15</v>
      </c>
      <c r="O8" s="35">
        <v>11</v>
      </c>
      <c r="P8" s="36">
        <v>17</v>
      </c>
      <c r="Q8" s="39">
        <v>19</v>
      </c>
      <c r="R8" s="40">
        <v>7</v>
      </c>
      <c r="S8" s="35">
        <v>15</v>
      </c>
      <c r="T8" s="41"/>
      <c r="U8" s="37"/>
      <c r="V8" s="42">
        <v>8</v>
      </c>
      <c r="W8" s="43">
        <v>15</v>
      </c>
      <c r="X8" s="41"/>
      <c r="Y8" s="37"/>
      <c r="Z8" s="202">
        <f>T9+P9+L9+D9+X9</f>
        <v>5</v>
      </c>
      <c r="AA8" s="199">
        <f>Z8+Z10</f>
        <v>5</v>
      </c>
      <c r="AB8" s="176">
        <f>J8+J9+L8+N8+N9+P8+D8+B8+B9+R8+R9+T8+V8+V9+X8</f>
        <v>124</v>
      </c>
      <c r="AC8" s="178">
        <f>K9+K8+M8+O9+O8+U8+E8+C8+C9+S8+S9+Q8+W8+W9+Y8</f>
        <v>175</v>
      </c>
      <c r="AD8" s="176">
        <f>AB8+AB10</f>
        <v>124</v>
      </c>
      <c r="AE8" s="178">
        <f>AC8+AC10</f>
        <v>175</v>
      </c>
      <c r="AF8" s="180" t="s">
        <v>56</v>
      </c>
      <c r="AH8" s="213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2</v>
      </c>
      <c r="AI8" s="214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10</v>
      </c>
      <c r="AJ8" s="214">
        <f t="shared" ref="AJ8" si="0">AH8/AI8</f>
        <v>0.2</v>
      </c>
      <c r="AK8" s="215">
        <f t="shared" ref="AK8" si="1">AD8/AE8</f>
        <v>0.70857142857142852</v>
      </c>
    </row>
    <row r="9" spans="1:37" ht="15.75" customHeight="1" thickBot="1" x14ac:dyDescent="0.3">
      <c r="A9" s="188"/>
      <c r="B9" s="44">
        <f>G5</f>
        <v>11</v>
      </c>
      <c r="C9" s="45">
        <f>F5</f>
        <v>15</v>
      </c>
      <c r="D9" s="185">
        <f>IF(AND(B8=0,B9=0),0,1)*0+IF(AND(B8&gt;C8,B9&gt;C9),1,0)*2+IF(AND(B8&lt;C8,B9&lt;C9),1,0)*IF(AND(B8=0,B9=0),0,1)+IF(D8&gt;E8,1,0)*2+IF(D8&lt;E8,1,0)*1</f>
        <v>1</v>
      </c>
      <c r="E9" s="186"/>
      <c r="F9" s="193"/>
      <c r="G9" s="194"/>
      <c r="H9" s="194"/>
      <c r="I9" s="195"/>
      <c r="J9" s="46">
        <v>16</v>
      </c>
      <c r="K9" s="47">
        <v>14</v>
      </c>
      <c r="L9" s="185">
        <f>IF(AND(J8=0,J9=0),0,1)*0+IF(AND(J8&gt;K8,J9&gt;K9),1,0)*2+IF(AND(J8&lt;K8,J9&lt;K9),1,0)*IF(AND(J8=0,J9=0),0,1)+IF(L8&gt;M8,1,0)*2+IF(L8&lt;M8,1,0)*1</f>
        <v>1</v>
      </c>
      <c r="M9" s="186"/>
      <c r="N9" s="46">
        <v>10</v>
      </c>
      <c r="O9" s="47">
        <v>15</v>
      </c>
      <c r="P9" s="185">
        <f>IF(AND(N8=0,N9=0),0,1)*0+IF(AND(N8&gt;O8,N9&gt;O9),1,0)*2+IF(AND(N8&lt;O8,N9&lt;O9),1,0)*IF(AND(N8=0,N9=0),0,1)+IF(P8&gt;Q8,1,0)*2+IF(P8&lt;Q8,1,0)*1</f>
        <v>1</v>
      </c>
      <c r="Q9" s="186"/>
      <c r="R9" s="48">
        <v>6</v>
      </c>
      <c r="S9" s="47">
        <v>15</v>
      </c>
      <c r="T9" s="185">
        <f>IF(AND(R8=0,R9=0),0,1)*0+IF(AND(R8&gt;S8,R9&gt;S9),1,0)*2+IF(AND(R8&lt;S8,R9&lt;S9),1,0)*IF(AND(R8=0,R9=0),0,1)+IF(T8&gt;U8,1,0)*2+IF(T8&lt;U8,1,0)*1</f>
        <v>1</v>
      </c>
      <c r="U9" s="186"/>
      <c r="V9" s="47">
        <v>5</v>
      </c>
      <c r="W9" s="49">
        <v>15</v>
      </c>
      <c r="X9" s="185">
        <f>IF(AND(V8=0,V9=0),0,1)*0+IF(AND(V8&gt;W8,V9&gt;W9),1,0)*2+IF(AND(V8&lt;W8,V9&lt;W9),1,0)*IF(AND(V8=0,V9=0),0,1)+IF(X8&gt;Y8,1,0)*2+IF(X8&lt;Y8,1,0)*1</f>
        <v>1</v>
      </c>
      <c r="Y9" s="186"/>
      <c r="Z9" s="203"/>
      <c r="AA9" s="200"/>
      <c r="AB9" s="177"/>
      <c r="AC9" s="179"/>
      <c r="AD9" s="222"/>
      <c r="AE9" s="224"/>
      <c r="AF9" s="181"/>
      <c r="AH9" s="213"/>
      <c r="AI9" s="214"/>
      <c r="AJ9" s="214"/>
      <c r="AK9" s="215"/>
    </row>
    <row r="10" spans="1:37" ht="16.5" customHeight="1" thickTop="1" thickBot="1" x14ac:dyDescent="0.3">
      <c r="A10" s="188"/>
      <c r="B10" s="50">
        <f>G6</f>
        <v>0</v>
      </c>
      <c r="C10" s="51">
        <f>F6</f>
        <v>0</v>
      </c>
      <c r="D10" s="52">
        <f>I6</f>
        <v>0</v>
      </c>
      <c r="E10" s="53">
        <f>H6</f>
        <v>0</v>
      </c>
      <c r="F10" s="193"/>
      <c r="G10" s="194"/>
      <c r="H10" s="194"/>
      <c r="I10" s="195"/>
      <c r="J10" s="54"/>
      <c r="K10" s="55"/>
      <c r="L10" s="56"/>
      <c r="M10" s="37"/>
      <c r="N10" s="54"/>
      <c r="O10" s="55"/>
      <c r="P10" s="56"/>
      <c r="Q10" s="39"/>
      <c r="R10" s="57"/>
      <c r="S10" s="55"/>
      <c r="T10" s="39"/>
      <c r="U10" s="58"/>
      <c r="V10" s="42"/>
      <c r="W10" s="43"/>
      <c r="X10" s="39"/>
      <c r="Y10" s="58"/>
      <c r="Z10" s="202">
        <f>P11+L11+D11+T11+X11</f>
        <v>0</v>
      </c>
      <c r="AA10" s="200"/>
      <c r="AB10" s="176">
        <f>J10+J11+L10+N10+N11+P10+D10+B10+B11+R10+R11+T10+V10+V11+X10</f>
        <v>0</v>
      </c>
      <c r="AC10" s="178">
        <f>K11+K10+M10+O11+O10+U10+E10+C10+C11+S10+S11+Q10+W10+W11+Y10</f>
        <v>0</v>
      </c>
      <c r="AD10" s="222"/>
      <c r="AE10" s="224"/>
      <c r="AF10" s="181"/>
      <c r="AH10" s="213"/>
      <c r="AI10" s="214"/>
      <c r="AJ10" s="214"/>
      <c r="AK10" s="215"/>
    </row>
    <row r="11" spans="1:37" ht="15.75" customHeight="1" thickBot="1" x14ac:dyDescent="0.3">
      <c r="A11" s="189"/>
      <c r="B11" s="59">
        <f>G7</f>
        <v>0</v>
      </c>
      <c r="C11" s="60">
        <f>F7</f>
        <v>0</v>
      </c>
      <c r="D11" s="185">
        <f>IF(AND(B10=0,B11=0),0,1)*0+IF(AND(B10&gt;C10,B11&gt;C11),1,0)*2+IF(AND(B10&lt;C10,B11&lt;C11),1,0)*IF(AND(B10=0,B11=0),0,1)+IF(D10&gt;E10,1,0)*2+IF(D10&lt;E10,1,0)*1</f>
        <v>0</v>
      </c>
      <c r="E11" s="186"/>
      <c r="F11" s="196"/>
      <c r="G11" s="197"/>
      <c r="H11" s="197"/>
      <c r="I11" s="198"/>
      <c r="J11" s="61"/>
      <c r="K11" s="62"/>
      <c r="L11" s="185">
        <f>IF(AND(J10=0,J11=0),0,1)*0+IF(AND(J10&gt;K10,J11&gt;K11),1,0)*2+IF(AND(J10&lt;K10,J11&lt;K11),1,0)*IF(AND(J10=0,J11=0),0,1)+IF(L10&gt;M10,1,0)*2+IF(L10&lt;M10,1,0)*1</f>
        <v>0</v>
      </c>
      <c r="M11" s="186"/>
      <c r="N11" s="61"/>
      <c r="O11" s="62"/>
      <c r="P11" s="183">
        <f>IF(AND(N10=0,N11=0),0,1)*0+IF(AND(N10&gt;O10,N11&gt;O11),1,0)*2+IF(AND(N10&lt;O10,N11&lt;O11),1,0)*IF(AND(N10=0,N11=0),0,1)+IF(P10&gt;Q10,1,0)*2+IF(P10&lt;Q10,1,0)*1</f>
        <v>0</v>
      </c>
      <c r="Q11" s="184"/>
      <c r="R11" s="63"/>
      <c r="S11" s="62"/>
      <c r="T11" s="183">
        <f>IF(AND(R10=0,R11=0),0,1)*0+IF(AND(R10&gt;S10,R11&gt;S11),1,0)*2+IF(AND(R10&lt;S10,R11&lt;S11),1,0)*IF(AND(R10=0,R11=0),0,1)+IF(T10&gt;U10,1,0)*2+IF(T10&lt;U10,1,0)*1</f>
        <v>0</v>
      </c>
      <c r="U11" s="184"/>
      <c r="V11" s="39"/>
      <c r="W11" s="64"/>
      <c r="X11" s="183">
        <f>IF(AND(V10=0,V11=0),0,1)*0+IF(AND(V10&gt;W10,V11&gt;W11),1,0)*2+IF(AND(V10&lt;W10,V11&lt;W11),1,0)*IF(AND(V10=0,V11=0),0,1)+IF(X10&gt;Y10,1,0)*2+IF(X10&lt;Y10,1,0)*1</f>
        <v>0</v>
      </c>
      <c r="Y11" s="184"/>
      <c r="Z11" s="203"/>
      <c r="AA11" s="201"/>
      <c r="AB11" s="177"/>
      <c r="AC11" s="179"/>
      <c r="AD11" s="223"/>
      <c r="AE11" s="225"/>
      <c r="AF11" s="182"/>
      <c r="AH11" s="213"/>
      <c r="AI11" s="214"/>
      <c r="AJ11" s="214"/>
      <c r="AK11" s="215"/>
    </row>
    <row r="12" spans="1:37" ht="16.5" customHeight="1" thickTop="1" thickBot="1" x14ac:dyDescent="0.3">
      <c r="A12" s="187" t="s">
        <v>20</v>
      </c>
      <c r="B12" s="38">
        <f>K4</f>
        <v>18</v>
      </c>
      <c r="C12" s="35">
        <f>J4</f>
        <v>16</v>
      </c>
      <c r="D12" s="65">
        <f>M4</f>
        <v>0</v>
      </c>
      <c r="E12" s="37">
        <f>L4</f>
        <v>0</v>
      </c>
      <c r="F12" s="66">
        <f>K8</f>
        <v>15</v>
      </c>
      <c r="G12" s="67">
        <f>J8</f>
        <v>9</v>
      </c>
      <c r="H12" s="68">
        <f>M8</f>
        <v>11</v>
      </c>
      <c r="I12" s="39">
        <f>L8</f>
        <v>8</v>
      </c>
      <c r="J12" s="190"/>
      <c r="K12" s="191"/>
      <c r="L12" s="191"/>
      <c r="M12" s="192"/>
      <c r="N12" s="38">
        <v>13</v>
      </c>
      <c r="O12" s="35">
        <v>15</v>
      </c>
      <c r="P12" s="36"/>
      <c r="Q12" s="39"/>
      <c r="R12" s="40">
        <v>8</v>
      </c>
      <c r="S12" s="35">
        <v>15</v>
      </c>
      <c r="T12" s="39"/>
      <c r="U12" s="69"/>
      <c r="V12" s="66">
        <v>1</v>
      </c>
      <c r="W12" s="70">
        <v>15</v>
      </c>
      <c r="X12" s="39"/>
      <c r="Y12" s="69"/>
      <c r="Z12" s="202">
        <f>P13+H13+D13+T13+X13</f>
        <v>7</v>
      </c>
      <c r="AA12" s="199">
        <f>Z12+Z14</f>
        <v>7</v>
      </c>
      <c r="AB12" s="176">
        <f>H12+F12+F13+D12+B12+B13+N12+N13+P12+R12+R13+T12+V12+V13+X12</f>
        <v>119</v>
      </c>
      <c r="AC12" s="178">
        <f>I12+G12+G13+E12+C12+C13+O13+O12+U12+S12+S13+Q12+W12+W13+Y12</f>
        <v>148</v>
      </c>
      <c r="AD12" s="176">
        <f>AB12+AB14</f>
        <v>119</v>
      </c>
      <c r="AE12" s="178">
        <f>AC12+AC14</f>
        <v>148</v>
      </c>
      <c r="AF12" s="180" t="s">
        <v>54</v>
      </c>
      <c r="AH12" s="213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4</v>
      </c>
      <c r="AI12" s="214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7</v>
      </c>
      <c r="AJ12" s="214">
        <f t="shared" ref="AJ12" si="2">AH12/AI12</f>
        <v>0.5714285714285714</v>
      </c>
      <c r="AK12" s="215">
        <f t="shared" ref="AK12" si="3">AD12/AE12</f>
        <v>0.80405405405405406</v>
      </c>
    </row>
    <row r="13" spans="1:37" ht="15.75" customHeight="1" thickBot="1" x14ac:dyDescent="0.3">
      <c r="A13" s="188"/>
      <c r="B13" s="46">
        <f>K5</f>
        <v>15</v>
      </c>
      <c r="C13" s="47">
        <f>J5</f>
        <v>8</v>
      </c>
      <c r="D13" s="185">
        <f>IF(AND(B12=0,B13=0),0,1)*0+IF(AND(B12&gt;C12,B13&gt;C13),1,0)*2+IF(AND(B12&lt;C12,B13&lt;C13),1,0)*IF(AND(B12=0,B13=0),0,1)+IF(D12&gt;E12,1,0)*2+IF(D12&lt;E12,1,0)*1</f>
        <v>2</v>
      </c>
      <c r="E13" s="186"/>
      <c r="F13" s="71">
        <f>K9</f>
        <v>14</v>
      </c>
      <c r="G13" s="49">
        <f>J9</f>
        <v>16</v>
      </c>
      <c r="H13" s="185">
        <f>IF(AND(F12=0,F13=0),0,1)*0+IF(AND(F12&gt;G12,F13&gt;G13),1,0)*2+IF(AND(F12&lt;G12,F13&lt;G13),1,0)*IF(AND(F12=0,F13=0),0,1)+IF(H12&gt;I12,1,0)*2+IF(H12&lt;I12,1,0)*1</f>
        <v>2</v>
      </c>
      <c r="I13" s="186"/>
      <c r="J13" s="193"/>
      <c r="K13" s="194"/>
      <c r="L13" s="194"/>
      <c r="M13" s="195"/>
      <c r="N13" s="46">
        <v>14</v>
      </c>
      <c r="O13" s="47">
        <v>16</v>
      </c>
      <c r="P13" s="185">
        <f>IF(AND(N12=0,N13=0),0,1)*0+IF(AND(N12&gt;O12,N13&gt;O13),1,0)*2+IF(AND(N12&lt;O12,N13&lt;O13),1,0)*IF(AND(N12=0,N13=0),0,1)+IF(P12&gt;Q12,1,0)*2+IF(P12&lt;Q12,1,0)*1</f>
        <v>1</v>
      </c>
      <c r="Q13" s="186"/>
      <c r="R13" s="48">
        <v>5</v>
      </c>
      <c r="S13" s="47">
        <v>15</v>
      </c>
      <c r="T13" s="185">
        <f>IF(AND(R12=0,R13=0),0,1)*0+IF(AND(R12&gt;S12,R13&gt;S13),1,0)*2+IF(AND(R12&lt;S12,R13&lt;S13),1,0)*IF(AND(R12=0,R13=0),0,1)+IF(T12&gt;U12,1,0)*2+IF(T12&lt;U12,1,0)*1</f>
        <v>1</v>
      </c>
      <c r="U13" s="186"/>
      <c r="V13" s="47">
        <v>5</v>
      </c>
      <c r="W13" s="49">
        <v>15</v>
      </c>
      <c r="X13" s="185">
        <f>IF(AND(V12=0,V13=0),0,1)*0+IF(AND(V12&gt;W12,V13&gt;W13),1,0)*2+IF(AND(V12&lt;W12,V13&lt;W13),1,0)*IF(AND(V12=0,V13=0),0,1)+IF(X12&gt;Y12,1,0)*2+IF(X12&lt;Y12,1,0)*1</f>
        <v>1</v>
      </c>
      <c r="Y13" s="186"/>
      <c r="Z13" s="203"/>
      <c r="AA13" s="200"/>
      <c r="AB13" s="177"/>
      <c r="AC13" s="179"/>
      <c r="AD13" s="222"/>
      <c r="AE13" s="224"/>
      <c r="AF13" s="181"/>
      <c r="AH13" s="213"/>
      <c r="AI13" s="214"/>
      <c r="AJ13" s="214"/>
      <c r="AK13" s="215"/>
    </row>
    <row r="14" spans="1:37" ht="16.5" customHeight="1" thickTop="1" thickBot="1" x14ac:dyDescent="0.3">
      <c r="A14" s="188"/>
      <c r="B14" s="54">
        <f>K6</f>
        <v>0</v>
      </c>
      <c r="C14" s="55">
        <f>J6</f>
        <v>0</v>
      </c>
      <c r="D14" s="56">
        <f>M6</f>
        <v>0</v>
      </c>
      <c r="E14" s="37">
        <f>L6</f>
        <v>0</v>
      </c>
      <c r="F14" s="42">
        <f>K10</f>
        <v>0</v>
      </c>
      <c r="G14" s="72">
        <f>J10</f>
        <v>0</v>
      </c>
      <c r="H14" s="73">
        <f>M10</f>
        <v>0</v>
      </c>
      <c r="I14" s="39">
        <f>L10</f>
        <v>0</v>
      </c>
      <c r="J14" s="193"/>
      <c r="K14" s="194"/>
      <c r="L14" s="194"/>
      <c r="M14" s="195"/>
      <c r="N14" s="54"/>
      <c r="O14" s="55"/>
      <c r="P14" s="56"/>
      <c r="Q14" s="39"/>
      <c r="R14" s="57"/>
      <c r="S14" s="55"/>
      <c r="T14" s="39"/>
      <c r="U14" s="58"/>
      <c r="V14" s="42"/>
      <c r="W14" s="43"/>
      <c r="X14" s="39"/>
      <c r="Y14" s="58"/>
      <c r="Z14" s="202">
        <f>P15+H15+D15+T15+X15</f>
        <v>0</v>
      </c>
      <c r="AA14" s="200"/>
      <c r="AB14" s="176">
        <f>H14+F14+F15+D14+B14+B15+N14+N15+P14+R14+R15+T14+V14+V15+X14</f>
        <v>0</v>
      </c>
      <c r="AC14" s="178">
        <f>I14+G14+G15+E14+C14+C15+O15+O14+U14+S14+S15+Q14+W14+W15+Y14</f>
        <v>0</v>
      </c>
      <c r="AD14" s="222"/>
      <c r="AE14" s="224"/>
      <c r="AF14" s="181"/>
      <c r="AH14" s="213"/>
      <c r="AI14" s="214"/>
      <c r="AJ14" s="214"/>
      <c r="AK14" s="215"/>
    </row>
    <row r="15" spans="1:37" ht="15.75" customHeight="1" thickBot="1" x14ac:dyDescent="0.3">
      <c r="A15" s="189"/>
      <c r="B15" s="61">
        <f>K7</f>
        <v>0</v>
      </c>
      <c r="C15" s="62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62">
        <f>K11</f>
        <v>0</v>
      </c>
      <c r="G15" s="7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196"/>
      <c r="K15" s="197"/>
      <c r="L15" s="197"/>
      <c r="M15" s="198"/>
      <c r="N15" s="61"/>
      <c r="O15" s="62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63"/>
      <c r="S15" s="62"/>
      <c r="T15" s="185">
        <f>IF(AND(R14=0,R15=0),0,1)*0+IF(AND(R14&gt;S14,R15&gt;S15),1,0)*2+IF(AND(R14&lt;S14,R15&lt;S15),1,0)*IF(AND(R14=0,R15=0),0,1)+IF(T14&gt;U14,1,0)*2+IF(T14&lt;U14,1,0)*1</f>
        <v>0</v>
      </c>
      <c r="U15" s="186"/>
      <c r="V15" s="39"/>
      <c r="W15" s="64"/>
      <c r="X15" s="185">
        <f>IF(AND(V14=0,V15=0),0,1)*0+IF(AND(V14&gt;W14,V15&gt;W15),1,0)*2+IF(AND(V14&lt;W14,V15&lt;W15),1,0)*IF(AND(V14=0,V15=0),0,1)+IF(X14&gt;Y14,1,0)*2+IF(X14&lt;Y14,1,0)*1</f>
        <v>0</v>
      </c>
      <c r="Y15" s="186"/>
      <c r="Z15" s="203"/>
      <c r="AA15" s="201"/>
      <c r="AB15" s="177"/>
      <c r="AC15" s="179"/>
      <c r="AD15" s="223"/>
      <c r="AE15" s="225"/>
      <c r="AF15" s="182"/>
      <c r="AH15" s="213"/>
      <c r="AI15" s="214"/>
      <c r="AJ15" s="214"/>
      <c r="AK15" s="215"/>
    </row>
    <row r="16" spans="1:37" ht="16.5" customHeight="1" thickTop="1" thickBot="1" x14ac:dyDescent="0.3">
      <c r="A16" s="187" t="s">
        <v>21</v>
      </c>
      <c r="B16" s="38">
        <f>O4</f>
        <v>9</v>
      </c>
      <c r="C16" s="35">
        <f>N4</f>
        <v>15</v>
      </c>
      <c r="D16" s="65">
        <f>Q4</f>
        <v>0</v>
      </c>
      <c r="E16" s="75">
        <f>P4</f>
        <v>0</v>
      </c>
      <c r="F16" s="66">
        <f>O8</f>
        <v>11</v>
      </c>
      <c r="G16" s="67">
        <f>N8</f>
        <v>15</v>
      </c>
      <c r="H16" s="68">
        <f>Q8</f>
        <v>19</v>
      </c>
      <c r="I16" s="76">
        <f>P8</f>
        <v>17</v>
      </c>
      <c r="J16" s="38">
        <f>O12</f>
        <v>15</v>
      </c>
      <c r="K16" s="35">
        <f>N12</f>
        <v>13</v>
      </c>
      <c r="L16" s="65">
        <f>Q12</f>
        <v>0</v>
      </c>
      <c r="M16" s="75">
        <f>P12</f>
        <v>0</v>
      </c>
      <c r="N16" s="190"/>
      <c r="O16" s="191"/>
      <c r="P16" s="191"/>
      <c r="Q16" s="192"/>
      <c r="R16" s="77">
        <v>3</v>
      </c>
      <c r="S16" s="78">
        <v>15</v>
      </c>
      <c r="T16" s="79"/>
      <c r="U16" s="80"/>
      <c r="V16" s="77">
        <v>8</v>
      </c>
      <c r="W16" s="31">
        <v>15</v>
      </c>
      <c r="X16" s="79"/>
      <c r="Y16" s="80"/>
      <c r="Z16" s="202">
        <f>H17+D17+L17+T17+X17</f>
        <v>7</v>
      </c>
      <c r="AA16" s="199">
        <f>Z16+Z18</f>
        <v>7</v>
      </c>
      <c r="AB16" s="176">
        <f>J16+J17+L16+B16+B17+D16+F16+F17+H16+R16+R17+T16+V16+V17+X16</f>
        <v>118</v>
      </c>
      <c r="AC16" s="178">
        <f>K17+K16+M16+C17+C16+E16+I16+G16+G17+S16+S17+U16+W16+W17+Y16</f>
        <v>159</v>
      </c>
      <c r="AD16" s="176">
        <f>AB16+AB18</f>
        <v>118</v>
      </c>
      <c r="AE16" s="178">
        <f>AC16+AC18</f>
        <v>159</v>
      </c>
      <c r="AF16" s="180" t="s">
        <v>55</v>
      </c>
      <c r="AH16" s="213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4</v>
      </c>
      <c r="AI16" s="214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7</v>
      </c>
      <c r="AJ16" s="214">
        <f t="shared" ref="AJ16" si="4">AH16/AI16</f>
        <v>0.5714285714285714</v>
      </c>
      <c r="AK16" s="215">
        <f t="shared" ref="AK16" si="5">AD16/AE16</f>
        <v>0.74213836477987416</v>
      </c>
    </row>
    <row r="17" spans="1:37" ht="15.75" customHeight="1" thickBot="1" x14ac:dyDescent="0.3">
      <c r="A17" s="188"/>
      <c r="B17" s="46">
        <f>O5</f>
        <v>12</v>
      </c>
      <c r="C17" s="47">
        <f>N5</f>
        <v>15</v>
      </c>
      <c r="D17" s="185">
        <f>IF(AND(B16=0,B17=0),0,1)*0+IF(AND(B16&gt;C16,B17&gt;C17),1,0)*2+IF(AND(B16&lt;C16,B17&lt;C17),1,0)*IF(AND(B16=0,B17=0),0,1)+IF(D16&gt;E16,1,0)*2+IF(D16&lt;E16,1,0)*1</f>
        <v>1</v>
      </c>
      <c r="E17" s="186"/>
      <c r="F17" s="47">
        <f>O9</f>
        <v>15</v>
      </c>
      <c r="G17" s="49">
        <f>N9</f>
        <v>10</v>
      </c>
      <c r="H17" s="185">
        <f>IF(AND(F16=0,F17=0),0,1)*0+IF(AND(F16&gt;G16,F17&gt;G17),1,0)*2+IF(AND(F16&lt;G16,F17&lt;G17),1,0)*IF(AND(F16=0,F17=0),0,1)+IF(H16&gt;I16,1,0)*2+IF(H16&lt;I16,1,0)*1</f>
        <v>2</v>
      </c>
      <c r="I17" s="186"/>
      <c r="J17" s="46">
        <f>O13</f>
        <v>16</v>
      </c>
      <c r="K17" s="47">
        <f>N13</f>
        <v>14</v>
      </c>
      <c r="L17" s="185">
        <f>IF(AND(J16=0,J17=0),0,1)*0+IF(AND(J16&gt;K16,J17&gt;K17),1,0)*2+IF(AND(J16&lt;K16,J17&lt;K17),1,0)*IF(AND(J16=0,J17=0),0,1)+IF(L16&gt;M16,1,0)*2+IF(L16&lt;M16,1,0)*1</f>
        <v>2</v>
      </c>
      <c r="M17" s="186"/>
      <c r="N17" s="193"/>
      <c r="O17" s="194"/>
      <c r="P17" s="194"/>
      <c r="Q17" s="195"/>
      <c r="R17" s="81">
        <v>6</v>
      </c>
      <c r="S17" s="82">
        <v>15</v>
      </c>
      <c r="T17" s="185">
        <f>IF(AND(R16=0,R17=0),0,1)*0+IF(AND(R16&gt;S16,R17&gt;S17),1,0)*2+IF(AND(R16&lt;S16,R17&lt;S17),1,0)*IF(AND(R16=0,R17=0),0,1)+IF(T16&gt;U16,1,0)*2+IF(T16&lt;U16,1,0)*1</f>
        <v>1</v>
      </c>
      <c r="U17" s="186"/>
      <c r="V17" s="82">
        <v>4</v>
      </c>
      <c r="W17" s="45">
        <v>15</v>
      </c>
      <c r="X17" s="185">
        <f>IF(AND(V16=0,V17=0),0,1)*0+IF(AND(V16&gt;W16,V17&gt;W17),1,0)*2+IF(AND(V16&lt;W16,V17&lt;W17),1,0)*IF(AND(V16=0,V17=0),0,1)+IF(X16&gt;Y16,1,0)*2+IF(X16&lt;Y16,1,0)*1</f>
        <v>1</v>
      </c>
      <c r="Y17" s="186"/>
      <c r="Z17" s="203"/>
      <c r="AA17" s="200"/>
      <c r="AB17" s="177"/>
      <c r="AC17" s="179"/>
      <c r="AD17" s="222"/>
      <c r="AE17" s="224"/>
      <c r="AF17" s="181"/>
      <c r="AH17" s="213"/>
      <c r="AI17" s="214"/>
      <c r="AJ17" s="214"/>
      <c r="AK17" s="215"/>
    </row>
    <row r="18" spans="1:37" ht="16.5" customHeight="1" thickTop="1" thickBot="1" x14ac:dyDescent="0.3">
      <c r="A18" s="188"/>
      <c r="B18" s="54">
        <f>O6</f>
        <v>0</v>
      </c>
      <c r="C18" s="55">
        <f>N6</f>
        <v>0</v>
      </c>
      <c r="D18" s="83">
        <f>Q6</f>
        <v>0</v>
      </c>
      <c r="E18" s="37">
        <f>P6</f>
        <v>0</v>
      </c>
      <c r="F18" s="42">
        <f>O10</f>
        <v>0</v>
      </c>
      <c r="G18" s="72">
        <f>N10</f>
        <v>0</v>
      </c>
      <c r="H18" s="84">
        <f>Q10</f>
        <v>0</v>
      </c>
      <c r="I18" s="39">
        <f>P10</f>
        <v>0</v>
      </c>
      <c r="J18" s="54">
        <f>O14</f>
        <v>0</v>
      </c>
      <c r="K18" s="55">
        <f>N14</f>
        <v>0</v>
      </c>
      <c r="L18" s="83">
        <f>Q14</f>
        <v>0</v>
      </c>
      <c r="M18" s="37">
        <f>P14</f>
        <v>0</v>
      </c>
      <c r="N18" s="193"/>
      <c r="O18" s="194"/>
      <c r="P18" s="194"/>
      <c r="Q18" s="195"/>
      <c r="R18" s="85"/>
      <c r="S18" s="86"/>
      <c r="T18" s="87"/>
      <c r="U18" s="88"/>
      <c r="V18" s="50"/>
      <c r="W18" s="51"/>
      <c r="X18" s="87"/>
      <c r="Y18" s="88"/>
      <c r="Z18" s="202">
        <f>D19+H19+L19+T19+X19</f>
        <v>0</v>
      </c>
      <c r="AA18" s="200"/>
      <c r="AB18" s="176">
        <f>F19+J19+R18+R19+T18+J18+L18+B18+D18+F18+H18+B19+V18+V19+X18</f>
        <v>0</v>
      </c>
      <c r="AC18" s="178">
        <f>K18+M18+C18+E18+I18+G18+C19+G19+K19+S18+S19+U18+W18+W19+Y18</f>
        <v>0</v>
      </c>
      <c r="AD18" s="222"/>
      <c r="AE18" s="224"/>
      <c r="AF18" s="181"/>
      <c r="AH18" s="213"/>
      <c r="AI18" s="214"/>
      <c r="AJ18" s="214"/>
      <c r="AK18" s="215"/>
    </row>
    <row r="19" spans="1:37" ht="15.75" customHeight="1" thickBot="1" x14ac:dyDescent="0.3">
      <c r="A19" s="189"/>
      <c r="B19" s="61">
        <f>O7</f>
        <v>0</v>
      </c>
      <c r="C19" s="62">
        <f>N7</f>
        <v>0</v>
      </c>
      <c r="D19" s="185">
        <f>IF(AND(B18=0,B19=0),0,1)*0+IF(AND(B18&gt;C18,B19&gt;C19),1,0)*2+IF(AND(B18&lt;C18,B19&lt;C19),1,0)*IF(AND(B18=0,B19=0),0,1)+IF(D18&gt;E18,1,0)*2+IF(D18&lt;E18,1,0)*1</f>
        <v>0</v>
      </c>
      <c r="E19" s="186"/>
      <c r="F19" s="62">
        <f>O11</f>
        <v>0</v>
      </c>
      <c r="G19" s="74">
        <f>N11</f>
        <v>0</v>
      </c>
      <c r="H19" s="185">
        <f>IF(AND(F18=0,F19=0),0,1)*0+IF(AND(F18&gt;G18,F19&gt;G19),1,0)*2+IF(AND(F18&lt;G18,F19&lt;G19),1,0)*IF(AND(F18=0,F19=0),0,1)+IF(H18&gt;I18,1,0)*2+IF(H18&lt;I18,1,0)*1</f>
        <v>0</v>
      </c>
      <c r="I19" s="186"/>
      <c r="J19" s="61">
        <f>O15</f>
        <v>0</v>
      </c>
      <c r="K19" s="62">
        <f>N15</f>
        <v>0</v>
      </c>
      <c r="L19" s="185">
        <f>IF(AND(J18=0,J19=0),0,1)*0+IF(AND(J18&gt;K18,J19&gt;K19),1,0)*2+IF(AND(J18&lt;K18,J19&lt;K19),1,0)*IF(AND(J18=0,J19=0),0,1)+IF(L18&gt;M18,1,0)*2+IF(L18&lt;M18,1,0)*1</f>
        <v>0</v>
      </c>
      <c r="M19" s="186"/>
      <c r="N19" s="196"/>
      <c r="O19" s="197"/>
      <c r="P19" s="197"/>
      <c r="Q19" s="198"/>
      <c r="R19" s="89"/>
      <c r="S19" s="90"/>
      <c r="T19" s="185">
        <f>IF(AND(R18=0,R19=0),0,1)*0+IF(AND(R18&gt;S18,R19&gt;S19),1,0)*2+IF(AND(R18&lt;S18,R19&lt;S19),1,0)*IF(AND(R18=0,R19=0),0,1)+IF(T18&gt;U18,1,0)*2+IF(T18&lt;U18,1,0)*1</f>
        <v>0</v>
      </c>
      <c r="U19" s="186"/>
      <c r="V19" s="90"/>
      <c r="W19" s="60"/>
      <c r="X19" s="185">
        <f>IF(AND(V18=0,V19=0),0,1)*0+IF(AND(V18&gt;W18,V19&gt;W19),1,0)*2+IF(AND(V18&lt;W18,V19&lt;W19),1,0)*IF(AND(V18=0,V19=0),0,1)+IF(X18&gt;Y18,1,0)*2+IF(X18&lt;Y18,1,0)*1</f>
        <v>0</v>
      </c>
      <c r="Y19" s="186"/>
      <c r="Z19" s="226"/>
      <c r="AA19" s="201"/>
      <c r="AB19" s="223"/>
      <c r="AC19" s="225"/>
      <c r="AD19" s="223"/>
      <c r="AE19" s="225"/>
      <c r="AF19" s="182"/>
      <c r="AH19" s="213"/>
      <c r="AI19" s="214"/>
      <c r="AJ19" s="214"/>
      <c r="AK19" s="215"/>
    </row>
    <row r="20" spans="1:37" ht="16.5" customHeight="1" thickTop="1" thickBot="1" x14ac:dyDescent="0.3">
      <c r="A20" s="187" t="s">
        <v>9</v>
      </c>
      <c r="B20" s="38">
        <f>S4</f>
        <v>10</v>
      </c>
      <c r="C20" s="91">
        <f>R4</f>
        <v>15</v>
      </c>
      <c r="D20" s="68">
        <f>U4</f>
        <v>11</v>
      </c>
      <c r="E20" s="75">
        <f>T4</f>
        <v>7</v>
      </c>
      <c r="F20" s="66">
        <f>S8</f>
        <v>15</v>
      </c>
      <c r="G20" s="67">
        <f>R8</f>
        <v>7</v>
      </c>
      <c r="H20" s="68">
        <f>U8</f>
        <v>0</v>
      </c>
      <c r="I20" s="39">
        <f>T8</f>
        <v>0</v>
      </c>
      <c r="J20" s="38">
        <f>S12</f>
        <v>15</v>
      </c>
      <c r="K20" s="91">
        <f>R12</f>
        <v>8</v>
      </c>
      <c r="L20" s="68">
        <f>U12</f>
        <v>0</v>
      </c>
      <c r="M20" s="37">
        <f>T12</f>
        <v>0</v>
      </c>
      <c r="N20" s="77">
        <f>S16</f>
        <v>15</v>
      </c>
      <c r="O20" s="92">
        <f>R16</f>
        <v>3</v>
      </c>
      <c r="P20" s="32">
        <f>U16</f>
        <v>0</v>
      </c>
      <c r="Q20" s="53">
        <f>T16</f>
        <v>0</v>
      </c>
      <c r="R20" s="190"/>
      <c r="S20" s="191"/>
      <c r="T20" s="191"/>
      <c r="U20" s="192"/>
      <c r="V20" s="77">
        <v>12</v>
      </c>
      <c r="W20" s="31">
        <v>15</v>
      </c>
      <c r="X20" s="87"/>
      <c r="Y20" s="80"/>
      <c r="Z20" s="202">
        <f>P21+L21+H21+D21+X21</f>
        <v>9</v>
      </c>
      <c r="AA20" s="199">
        <f>Z20+Z22</f>
        <v>9</v>
      </c>
      <c r="AB20" s="176">
        <f>P20+N20+N21+L20+J20+J21+H20+F20+F21+D20+B20+B21+V20+V21+X20</f>
        <v>150</v>
      </c>
      <c r="AC20" s="178">
        <f>Q20+O20+O21+M20+K20+K21+I20+G20+G21+E20+C20+C21+W20+W21+Y20</f>
        <v>94</v>
      </c>
      <c r="AD20" s="176">
        <f>AB20+AB22</f>
        <v>150</v>
      </c>
      <c r="AE20" s="178">
        <f>AC20+AC22</f>
        <v>94</v>
      </c>
      <c r="AF20" s="180" t="s">
        <v>52</v>
      </c>
      <c r="AH20" s="213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8</v>
      </c>
      <c r="AI20" s="214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3</v>
      </c>
      <c r="AJ20" s="214">
        <f t="shared" ref="AJ20" si="6">AH20/AI20</f>
        <v>2.6666666666666665</v>
      </c>
      <c r="AK20" s="215">
        <f t="shared" ref="AK20" si="7">AD20/AE20</f>
        <v>1.5957446808510638</v>
      </c>
    </row>
    <row r="21" spans="1:37" ht="15.75" customHeight="1" thickBot="1" x14ac:dyDescent="0.3">
      <c r="A21" s="188"/>
      <c r="B21" s="46">
        <f>S5</f>
        <v>15</v>
      </c>
      <c r="C21" s="47">
        <f>R5</f>
        <v>7</v>
      </c>
      <c r="D21" s="185">
        <f>IF(AND(B20=0,B21=0),0,1)*0+IF(AND(B20&gt;C20,B21&gt;C21),1,0)*2+IF(AND(B20&lt;C20,B21&lt;C21),1,0)*IF(AND(B20=0,B21=0),0,1)+IF(D20&gt;E20,1,0)*2+IF(D20&lt;E20,1,0)*1</f>
        <v>2</v>
      </c>
      <c r="E21" s="186"/>
      <c r="F21" s="47">
        <f>S9</f>
        <v>15</v>
      </c>
      <c r="G21" s="49">
        <f>R9</f>
        <v>6</v>
      </c>
      <c r="H21" s="185">
        <f>IF(AND(F20=0,F21=0),0,1)*0+IF(AND(F20&gt;G20,F21&gt;G21),1,0)*2+IF(AND(F20&lt;G20,F21&lt;G21),1,0)*IF(AND(F20=0,F21=0),0,1)+IF(H20&gt;I20,1,0)*2+IF(H20&lt;I20,1,0)*1</f>
        <v>2</v>
      </c>
      <c r="I21" s="186"/>
      <c r="J21" s="46">
        <f>S13</f>
        <v>15</v>
      </c>
      <c r="K21" s="47">
        <f>R13</f>
        <v>5</v>
      </c>
      <c r="L21" s="185">
        <f>IF(AND(J20=0,J21=0),0,1)*0+IF(AND(J20&gt;K20,J21&gt;K21),1,0)*2+IF(AND(J20&lt;K20,J21&lt;K21),1,0)*IF(AND(J20=0,J21=0),0,1)+IF(L20&gt;M20,1,0)*2+IF(L20&lt;M20,1,0)*1</f>
        <v>2</v>
      </c>
      <c r="M21" s="186"/>
      <c r="N21" s="81">
        <f>S17</f>
        <v>15</v>
      </c>
      <c r="O21" s="82">
        <f>R17</f>
        <v>6</v>
      </c>
      <c r="P21" s="185">
        <f>IF(AND(N20=0,N21=0),0,1)*0+IF(AND(N20&gt;O20,N21&gt;O21),1,0)*2+IF(AND(N20&lt;O20,N21&lt;O21),1,0)*IF(AND(N20=0,N21=0),0,1)+IF(P20&gt;Q20,1,0)*2+IF(P20&lt;Q20,1,0)*1</f>
        <v>2</v>
      </c>
      <c r="Q21" s="186"/>
      <c r="R21" s="193"/>
      <c r="S21" s="194"/>
      <c r="T21" s="194"/>
      <c r="U21" s="195"/>
      <c r="V21" s="44">
        <v>12</v>
      </c>
      <c r="W21" s="93">
        <v>15</v>
      </c>
      <c r="X21" s="185">
        <f>IF(AND(V20=0,V21=0),0,1)*0+IF(AND(V20&gt;W20,V21&gt;W21),1,0)*2+IF(AND(V20&lt;W20,V21&lt;W21),1,0)*IF(AND(V20=0,V21=0),0,1)+IF(X20&gt;Y20,1,0)*2+IF(X20&lt;Y20,1,0)*1</f>
        <v>1</v>
      </c>
      <c r="Y21" s="186"/>
      <c r="Z21" s="226"/>
      <c r="AA21" s="200"/>
      <c r="AB21" s="223"/>
      <c r="AC21" s="225"/>
      <c r="AD21" s="222"/>
      <c r="AE21" s="224"/>
      <c r="AF21" s="181"/>
      <c r="AH21" s="213"/>
      <c r="AI21" s="214"/>
      <c r="AJ21" s="214"/>
      <c r="AK21" s="215"/>
    </row>
    <row r="22" spans="1:37" ht="15.75" customHeight="1" thickTop="1" thickBot="1" x14ac:dyDescent="0.3">
      <c r="A22" s="188"/>
      <c r="B22" s="54">
        <f>S6</f>
        <v>0</v>
      </c>
      <c r="C22" s="55">
        <f>R6</f>
        <v>0</v>
      </c>
      <c r="D22" s="84">
        <f>U6</f>
        <v>0</v>
      </c>
      <c r="E22" s="37">
        <f>T6</f>
        <v>0</v>
      </c>
      <c r="F22" s="42">
        <f>S10</f>
        <v>0</v>
      </c>
      <c r="G22" s="72">
        <f>R10</f>
        <v>0</v>
      </c>
      <c r="H22" s="84">
        <f>U10</f>
        <v>0</v>
      </c>
      <c r="I22" s="39">
        <f>T10</f>
        <v>0</v>
      </c>
      <c r="J22" s="54">
        <f>S14</f>
        <v>0</v>
      </c>
      <c r="K22" s="94">
        <f>R14</f>
        <v>0</v>
      </c>
      <c r="L22" s="84">
        <f>U14</f>
        <v>0</v>
      </c>
      <c r="M22" s="37">
        <f>T14</f>
        <v>0</v>
      </c>
      <c r="N22" s="85">
        <f>S18</f>
        <v>0</v>
      </c>
      <c r="O22" s="95">
        <f>R18</f>
        <v>0</v>
      </c>
      <c r="P22" s="96">
        <f>U18</f>
        <v>0</v>
      </c>
      <c r="Q22" s="53">
        <f>T18</f>
        <v>0</v>
      </c>
      <c r="R22" s="193"/>
      <c r="S22" s="194"/>
      <c r="T22" s="194"/>
      <c r="U22" s="195"/>
      <c r="V22" s="85"/>
      <c r="W22" s="51"/>
      <c r="X22" s="87"/>
      <c r="Y22" s="88"/>
      <c r="Z22" s="202">
        <f>P23+L23+H23+D23+X23</f>
        <v>0</v>
      </c>
      <c r="AA22" s="200"/>
      <c r="AB22" s="232">
        <f>P22+N22+N23+L22+J22+J23+H22+F22+F23+D22+B22+B23+V22+V23+X22</f>
        <v>0</v>
      </c>
      <c r="AC22" s="235">
        <f>Q22+O22+O23+M22+K22+K23+I22+G22+G23+E22+C22+C23+W22+W23+Y22</f>
        <v>0</v>
      </c>
      <c r="AD22" s="222"/>
      <c r="AE22" s="224"/>
      <c r="AF22" s="181"/>
      <c r="AH22" s="213"/>
      <c r="AI22" s="214"/>
      <c r="AJ22" s="214"/>
      <c r="AK22" s="215"/>
    </row>
    <row r="23" spans="1:37" ht="15.75" customHeight="1" thickTop="1" thickBot="1" x14ac:dyDescent="0.3">
      <c r="A23" s="189"/>
      <c r="B23" s="61">
        <f>S7</f>
        <v>0</v>
      </c>
      <c r="C23" s="62">
        <f>R7</f>
        <v>0</v>
      </c>
      <c r="D23" s="185">
        <f>IF(AND(B22=0,B23=0),0,1)*0+IF(AND(B22&gt;C22,B23&gt;C23),1,0)*2+IF(AND(B22&lt;C22,B23&lt;C23),1,0)*IF(AND(B22=0,B23=0),0,1)+IF(D22&gt;E22,1,0)*2+IF(D22&lt;E22,1,0)*1</f>
        <v>0</v>
      </c>
      <c r="E23" s="186"/>
      <c r="F23" s="62">
        <f>S11</f>
        <v>0</v>
      </c>
      <c r="G23" s="74">
        <f>R11</f>
        <v>0</v>
      </c>
      <c r="H23" s="185">
        <f>IF(AND(F22=0,F23=0),0,1)*0+IF(AND(F22&gt;G22,F23&gt;G23),1,0)*2+IF(AND(F22&lt;G22,F23&lt;G23),1,0)*IF(AND(F22=0,F23=0),0,1)+IF(H22&gt;I22,1,0)*2+IF(H22&lt;I22,1,0)*1</f>
        <v>0</v>
      </c>
      <c r="I23" s="186"/>
      <c r="J23" s="61">
        <f>S15</f>
        <v>0</v>
      </c>
      <c r="K23" s="62">
        <f>R15</f>
        <v>0</v>
      </c>
      <c r="L23" s="185">
        <f>IF(AND(J22=0,J23=0),0,1)*0+IF(AND(J22&gt;K22,J23&gt;K23),1,0)*2+IF(AND(J22&lt;K22,J23&lt;K23),1,0)*IF(AND(J22=0,J23=0),0,1)+IF(L22&gt;M22,1,0)*2+IF(L22&lt;M22,1,0)*1</f>
        <v>0</v>
      </c>
      <c r="M23" s="186"/>
      <c r="N23" s="89">
        <f>S19</f>
        <v>0</v>
      </c>
      <c r="O23" s="90">
        <f>R19</f>
        <v>0</v>
      </c>
      <c r="P23" s="185">
        <f>IF(AND(N22=0,N23=0),0,1)*0+IF(AND(N22&gt;O22,N23&gt;O23),1,0)*2+IF(AND(N22&lt;O22,N23&lt;O23),1,0)*IF(AND(N22=0,N23=0),0,1)+IF(P22&gt;Q22,1,0)*2+IF(P22&lt;Q22,1,0)*1</f>
        <v>0</v>
      </c>
      <c r="Q23" s="186"/>
      <c r="R23" s="196"/>
      <c r="S23" s="197"/>
      <c r="T23" s="197"/>
      <c r="U23" s="198"/>
      <c r="V23" s="97"/>
      <c r="W23" s="87"/>
      <c r="X23" s="185">
        <f>IF(AND(V22=0,V23=0),0,1)*0+IF(AND(V22&gt;W22,V23&gt;W23),1,0)*2+IF(AND(V22&lt;W22,V23&lt;W23),1,0)*IF(AND(V22=0,V23=0),0,1)+IF(X22&gt;Y22,1,0)*2+IF(X22&lt;Y22,1,0)*1</f>
        <v>0</v>
      </c>
      <c r="Y23" s="186"/>
      <c r="Z23" s="226"/>
      <c r="AA23" s="200"/>
      <c r="AB23" s="232"/>
      <c r="AC23" s="235"/>
      <c r="AD23" s="223"/>
      <c r="AE23" s="225"/>
      <c r="AF23" s="182"/>
      <c r="AH23" s="213"/>
      <c r="AI23" s="214"/>
      <c r="AJ23" s="233"/>
      <c r="AK23" s="234"/>
    </row>
    <row r="24" spans="1:37" ht="16.5" thickTop="1" thickBot="1" x14ac:dyDescent="0.3">
      <c r="A24" s="187" t="s">
        <v>22</v>
      </c>
      <c r="B24" s="38">
        <f>W4</f>
        <v>12</v>
      </c>
      <c r="C24" s="91">
        <f>V4</f>
        <v>15</v>
      </c>
      <c r="D24" s="68">
        <f>Y4</f>
        <v>8</v>
      </c>
      <c r="E24" s="37">
        <f>X4</f>
        <v>11</v>
      </c>
      <c r="F24" s="66">
        <f>W8</f>
        <v>15</v>
      </c>
      <c r="G24" s="67">
        <f>V8</f>
        <v>8</v>
      </c>
      <c r="H24" s="68">
        <f>Y8</f>
        <v>0</v>
      </c>
      <c r="I24" s="39">
        <f>X8</f>
        <v>0</v>
      </c>
      <c r="J24" s="38">
        <f>W12</f>
        <v>15</v>
      </c>
      <c r="K24" s="35">
        <f>V12</f>
        <v>1</v>
      </c>
      <c r="L24" s="39">
        <f>Y12</f>
        <v>0</v>
      </c>
      <c r="M24" s="98">
        <f>X12</f>
        <v>0</v>
      </c>
      <c r="N24" s="77">
        <f>W16</f>
        <v>15</v>
      </c>
      <c r="O24" s="78">
        <f>V16</f>
        <v>8</v>
      </c>
      <c r="P24" s="87">
        <f>Y16</f>
        <v>0</v>
      </c>
      <c r="Q24" s="80">
        <f>X16</f>
        <v>0</v>
      </c>
      <c r="R24" s="99">
        <f>W20</f>
        <v>15</v>
      </c>
      <c r="S24" s="100">
        <f>V20</f>
        <v>12</v>
      </c>
      <c r="T24" s="101">
        <f>Y20</f>
        <v>0</v>
      </c>
      <c r="U24" s="102">
        <f>X20</f>
        <v>0</v>
      </c>
      <c r="V24" s="190"/>
      <c r="W24" s="191"/>
      <c r="X24" s="191"/>
      <c r="Y24" s="192"/>
      <c r="Z24" s="202">
        <f>D25+H25+L25+P25+T25</f>
        <v>9</v>
      </c>
      <c r="AA24" s="199">
        <f>Z24+Z26</f>
        <v>9</v>
      </c>
      <c r="AB24" s="232">
        <f>B24+B25+D24+F24+F25+H24+J24+J25+L24+N24+N25+P24+R24+R25+T24</f>
        <v>155</v>
      </c>
      <c r="AC24" s="235">
        <f>C24+C25+E24+G24+G25+I24+K24+K25+M24+O24+O25+Q24+S24+S25+U24</f>
        <v>86</v>
      </c>
      <c r="AD24" s="222">
        <f>AB24+AB26</f>
        <v>155</v>
      </c>
      <c r="AE24" s="224">
        <f>AC24+AC26</f>
        <v>86</v>
      </c>
      <c r="AF24" s="180" t="s">
        <v>51</v>
      </c>
      <c r="AH24" s="213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9</v>
      </c>
      <c r="AI24" s="214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2</v>
      </c>
      <c r="AJ24" s="214">
        <f>AH24/AI24</f>
        <v>4.5</v>
      </c>
      <c r="AK24" s="215">
        <f t="shared" ref="AK24" si="8">AD24/AE24</f>
        <v>1.8023255813953489</v>
      </c>
    </row>
    <row r="25" spans="1:37" ht="16.5" thickTop="1" thickBot="1" x14ac:dyDescent="0.3">
      <c r="A25" s="188"/>
      <c r="B25" s="46">
        <f>W5</f>
        <v>15</v>
      </c>
      <c r="C25" s="47">
        <f>V5</f>
        <v>5</v>
      </c>
      <c r="D25" s="185">
        <f>IF(AND(B24=0,B25=0),0,1)*0+IF(AND(B24&gt;C24,B25&gt;C25),1,0)*2+IF(AND(B24&lt;C24,B25&lt;C25),1,0)*IF(AND(B24=0,B25=0),0,1)+IF(D24&gt;E24,1,0)*2+IF(D24&lt;E24,1,0)*1</f>
        <v>1</v>
      </c>
      <c r="E25" s="186"/>
      <c r="F25" s="47">
        <f>W9</f>
        <v>15</v>
      </c>
      <c r="G25" s="49">
        <f>V9</f>
        <v>5</v>
      </c>
      <c r="H25" s="185">
        <f>IF(AND(F24=0,F25=0),0,1)*0+IF(AND(F24&gt;G24,F25&gt;G25),1,0)*2+IF(AND(F24&lt;G24,F25&lt;G25),1,0)*IF(AND(F24=0,F25=0),0,1)+IF(H24&gt;I24,1,0)*2+IF(H24&lt;I24,1,0)*1</f>
        <v>2</v>
      </c>
      <c r="I25" s="186"/>
      <c r="J25" s="46">
        <f>W13</f>
        <v>15</v>
      </c>
      <c r="K25" s="47">
        <f>V13</f>
        <v>5</v>
      </c>
      <c r="L25" s="185">
        <f>IF(AND(J24=0,J25=0),0,1)*0+IF(AND(J24&gt;K24,J25&gt;K25),1,0)*2+IF(AND(J24&lt;K24,J25&lt;K25),1,0)*IF(AND(J24=0,J25=0),0,1)+IF(L24&gt;M24,1,0)*2+IF(L24&lt;M24,1,0)*1</f>
        <v>2</v>
      </c>
      <c r="M25" s="186"/>
      <c r="N25" s="81">
        <f>W17</f>
        <v>15</v>
      </c>
      <c r="O25" s="82">
        <f>V17</f>
        <v>4</v>
      </c>
      <c r="P25" s="185">
        <f>IF(AND(N24=0,N25=0),0,1)*0+IF(AND(N24&gt;O24,N25&gt;O25),1,0)*2+IF(AND(N24&lt;O24,N25&lt;O25),1,0)*IF(AND(N24=0,N25=0),0,1)+IF(P24&gt;Q24,1,0)*2+IF(P24&lt;Q24,1,0)*1</f>
        <v>2</v>
      </c>
      <c r="Q25" s="186"/>
      <c r="R25" s="103">
        <f>W21</f>
        <v>15</v>
      </c>
      <c r="S25" s="104">
        <f>V21</f>
        <v>12</v>
      </c>
      <c r="T25" s="185">
        <f>IF(AND(R24=0,R25=0),0,1)*0+IF(AND(R24&gt;S24,R25&gt;S25),1,0)*2+IF(AND(R24&lt;S24,R25&lt;S25),1,0)*IF(AND(R24=0,R25=0),0,1)+IF(T24&gt;U24,1,0)*2+IF(T24&lt;U24,1,0)*1</f>
        <v>2</v>
      </c>
      <c r="U25" s="186"/>
      <c r="V25" s="193"/>
      <c r="W25" s="194"/>
      <c r="X25" s="194"/>
      <c r="Y25" s="195"/>
      <c r="Z25" s="226"/>
      <c r="AA25" s="200"/>
      <c r="AB25" s="232"/>
      <c r="AC25" s="235"/>
      <c r="AD25" s="222"/>
      <c r="AE25" s="224"/>
      <c r="AF25" s="181"/>
      <c r="AH25" s="213"/>
      <c r="AI25" s="214"/>
      <c r="AJ25" s="214"/>
      <c r="AK25" s="215"/>
    </row>
    <row r="26" spans="1:37" ht="15.75" thickBot="1" x14ac:dyDescent="0.3">
      <c r="A26" s="188"/>
      <c r="B26" s="54">
        <f>W6</f>
        <v>0</v>
      </c>
      <c r="C26" s="94">
        <f>V6</f>
        <v>0</v>
      </c>
      <c r="D26" s="73">
        <f>Y6</f>
        <v>0</v>
      </c>
      <c r="E26" s="37">
        <f>X6</f>
        <v>0</v>
      </c>
      <c r="F26" s="42">
        <f>W10</f>
        <v>0</v>
      </c>
      <c r="G26" s="72">
        <f>V10</f>
        <v>0</v>
      </c>
      <c r="H26" s="73">
        <f>Y10</f>
        <v>0</v>
      </c>
      <c r="I26" s="39">
        <f>X10</f>
        <v>0</v>
      </c>
      <c r="J26" s="54">
        <f>W14</f>
        <v>0</v>
      </c>
      <c r="K26" s="55">
        <f>V14</f>
        <v>0</v>
      </c>
      <c r="L26" s="39">
        <f>Y14</f>
        <v>0</v>
      </c>
      <c r="M26" s="58">
        <f>X14</f>
        <v>0</v>
      </c>
      <c r="N26" s="85">
        <f>W18</f>
        <v>0</v>
      </c>
      <c r="O26" s="86">
        <f>V18</f>
        <v>0</v>
      </c>
      <c r="P26" s="87">
        <f>Y18</f>
        <v>0</v>
      </c>
      <c r="Q26" s="88">
        <f>X18</f>
        <v>0</v>
      </c>
      <c r="R26" s="105">
        <f>W22</f>
        <v>0</v>
      </c>
      <c r="S26" s="106">
        <f>V22</f>
        <v>0</v>
      </c>
      <c r="T26" s="101">
        <f>Y22</f>
        <v>0</v>
      </c>
      <c r="U26" s="107">
        <f>X22</f>
        <v>0</v>
      </c>
      <c r="V26" s="193"/>
      <c r="W26" s="194"/>
      <c r="X26" s="194"/>
      <c r="Y26" s="195"/>
      <c r="Z26" s="238">
        <f>D27+H27+L27+P27+T27</f>
        <v>0</v>
      </c>
      <c r="AA26" s="200"/>
      <c r="AB26" s="222">
        <f>B26+B27+D26+F26+F27+H26+J26+J27+L26+N26+N27+P26+R26+R27+T26</f>
        <v>0</v>
      </c>
      <c r="AC26" s="224">
        <f>C26+C27+E26+G26+G27+I26+K26+K27+M26+O26+O27+Q26+S26+S27+U26</f>
        <v>0</v>
      </c>
      <c r="AD26" s="222"/>
      <c r="AE26" s="224"/>
      <c r="AF26" s="181"/>
      <c r="AH26" s="213"/>
      <c r="AI26" s="214"/>
      <c r="AJ26" s="214"/>
      <c r="AK26" s="215"/>
    </row>
    <row r="27" spans="1:37" ht="15.75" thickBot="1" x14ac:dyDescent="0.3">
      <c r="A27" s="227"/>
      <c r="B27" s="108">
        <f>W7</f>
        <v>0</v>
      </c>
      <c r="C27" s="109">
        <f>V7</f>
        <v>0</v>
      </c>
      <c r="D27" s="242">
        <f>IF(AND(B26=0,B27=0),0,1)*0+IF(AND(B26&gt;C26,B27&gt;C27),1,0)*2+IF(AND(B26&lt;C26,B27&lt;C27),1,0)*IF(AND(B26=0,B27=0),0,1)+IF(D26&gt;E26,1,0)*2+IF(D26&lt;E26,1,0)*1</f>
        <v>0</v>
      </c>
      <c r="E27" s="243"/>
      <c r="F27" s="109">
        <f>W11</f>
        <v>0</v>
      </c>
      <c r="G27" s="110">
        <f>V11</f>
        <v>0</v>
      </c>
      <c r="H27" s="242">
        <f>IF(AND(F26=0,F27=0),0,1)*0+IF(AND(F26&gt;G26,F27&gt;G27),1,0)*2+IF(AND(F26&lt;G26,F27&lt;G27),1,0)*IF(AND(F26=0,F27=0),0,1)+IF(H26&gt;I26,1,0)*2+IF(H26&lt;I26,1,0)*1</f>
        <v>0</v>
      </c>
      <c r="I27" s="243"/>
      <c r="J27" s="108">
        <f>W15</f>
        <v>0</v>
      </c>
      <c r="K27" s="109">
        <f>V15</f>
        <v>0</v>
      </c>
      <c r="L27" s="242">
        <f>IF(AND(J26=0,J27=0),0,1)*0+IF(AND(J26&gt;K26,J27&gt;K27),1,0)*2+IF(AND(J26&lt;K26,J27&lt;K27),1,0)*IF(AND(J26=0,J27=0),0,1)+IF(L26&gt;M26,1,0)*2+IF(L26&lt;M26,1,0)*1</f>
        <v>0</v>
      </c>
      <c r="M27" s="243"/>
      <c r="N27" s="111">
        <f>W19</f>
        <v>0</v>
      </c>
      <c r="O27" s="112">
        <f>V19</f>
        <v>0</v>
      </c>
      <c r="P27" s="242">
        <f>IF(AND(N26=0,N27=0),0,1)*0+IF(AND(N26&gt;O26,N27&gt;O27),1,0)*2+IF(AND(N26&lt;O26,N27&lt;O27),1,0)*IF(AND(N26=0,N27=0),0,1)+IF(P26&gt;Q26,1,0)*2+IF(P26&lt;Q26,1,0)*1</f>
        <v>0</v>
      </c>
      <c r="Q27" s="243"/>
      <c r="R27" s="113">
        <f>W23</f>
        <v>0</v>
      </c>
      <c r="S27" s="114">
        <f>V23</f>
        <v>0</v>
      </c>
      <c r="T27" s="242">
        <f>IF(AND(R26=0,R27=0),0,1)*0+IF(AND(R26&gt;S26,R27&gt;S27),1,0)*2+IF(AND(R26&lt;S26,R27&lt;S27),1,0)*IF(AND(R26=0,R27=0),0,1)+IF(T26&gt;U26,1,0)*2+IF(T26&lt;U26,1,0)*1</f>
        <v>0</v>
      </c>
      <c r="U27" s="243"/>
      <c r="V27" s="228"/>
      <c r="W27" s="229"/>
      <c r="X27" s="229"/>
      <c r="Y27" s="230"/>
      <c r="Z27" s="239"/>
      <c r="AA27" s="231"/>
      <c r="AB27" s="240"/>
      <c r="AC27" s="241"/>
      <c r="AD27" s="240"/>
      <c r="AE27" s="241"/>
      <c r="AF27" s="244"/>
      <c r="AH27" s="245"/>
      <c r="AI27" s="236"/>
      <c r="AJ27" s="236"/>
      <c r="AK27" s="237"/>
    </row>
    <row r="28" spans="1:37" ht="15.75" thickTop="1" x14ac:dyDescent="0.25"/>
    <row r="30" spans="1:37" x14ac:dyDescent="0.25">
      <c r="A30" t="s">
        <v>10</v>
      </c>
    </row>
  </sheetData>
  <mergeCells count="166">
    <mergeCell ref="AI24:AI27"/>
    <mergeCell ref="AJ24:AJ27"/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H27:I27"/>
    <mergeCell ref="L27:M27"/>
    <mergeCell ref="P27:Q27"/>
    <mergeCell ref="T27:U27"/>
    <mergeCell ref="AC24:AC25"/>
    <mergeCell ref="AD24:AD27"/>
    <mergeCell ref="AE24:AE27"/>
    <mergeCell ref="AF24:AF27"/>
    <mergeCell ref="AH24:AH27"/>
    <mergeCell ref="A24:A27"/>
    <mergeCell ref="V24:Y27"/>
    <mergeCell ref="Z24:Z25"/>
    <mergeCell ref="AA24:AA27"/>
    <mergeCell ref="AB24:AB25"/>
    <mergeCell ref="AI20:AI23"/>
    <mergeCell ref="AJ20:AJ23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H23:I23"/>
    <mergeCell ref="L23:M23"/>
    <mergeCell ref="P23:Q23"/>
    <mergeCell ref="X23:Y23"/>
    <mergeCell ref="AC20:AC21"/>
    <mergeCell ref="AD20:AD23"/>
    <mergeCell ref="AE20:AE23"/>
    <mergeCell ref="AF20:AF23"/>
    <mergeCell ref="AH20:AH23"/>
    <mergeCell ref="A20:A23"/>
    <mergeCell ref="R20:U23"/>
    <mergeCell ref="Z20:Z21"/>
    <mergeCell ref="AA20:AA23"/>
    <mergeCell ref="AB20:AB21"/>
    <mergeCell ref="AI16:AI19"/>
    <mergeCell ref="AJ16:AJ19"/>
    <mergeCell ref="A16:A19"/>
    <mergeCell ref="N16:Q19"/>
    <mergeCell ref="D19:E19"/>
    <mergeCell ref="H19:I19"/>
    <mergeCell ref="L19:M19"/>
    <mergeCell ref="D17:E17"/>
    <mergeCell ref="H17:I17"/>
    <mergeCell ref="L17:M17"/>
    <mergeCell ref="AC14:AC15"/>
    <mergeCell ref="T15:U15"/>
    <mergeCell ref="X15:Y15"/>
    <mergeCell ref="AF12:AF15"/>
    <mergeCell ref="AH12:AH15"/>
    <mergeCell ref="AK16:AK19"/>
    <mergeCell ref="T17:U17"/>
    <mergeCell ref="X17:Y17"/>
    <mergeCell ref="Z18:Z19"/>
    <mergeCell ref="AB18:AB19"/>
    <mergeCell ref="AC18:AC19"/>
    <mergeCell ref="T19:U19"/>
    <mergeCell ref="X19:Y19"/>
    <mergeCell ref="AC16:AC17"/>
    <mergeCell ref="AD16:AD19"/>
    <mergeCell ref="AE16:AE19"/>
    <mergeCell ref="AF16:AF19"/>
    <mergeCell ref="AH16:AH19"/>
    <mergeCell ref="AA16:AA19"/>
    <mergeCell ref="Z16:Z17"/>
    <mergeCell ref="AB16:AB17"/>
    <mergeCell ref="AI12:AI15"/>
    <mergeCell ref="AJ12:AJ15"/>
    <mergeCell ref="AK12:AK15"/>
    <mergeCell ref="Z12:Z13"/>
    <mergeCell ref="AB12:AB13"/>
    <mergeCell ref="AC12:AC13"/>
    <mergeCell ref="AD12:AD15"/>
    <mergeCell ref="AE12:AE15"/>
    <mergeCell ref="T9:U9"/>
    <mergeCell ref="X9:Y9"/>
    <mergeCell ref="Z10:Z11"/>
    <mergeCell ref="AB10:AB11"/>
    <mergeCell ref="AC10:AC11"/>
    <mergeCell ref="T11:U11"/>
    <mergeCell ref="X11:Y11"/>
    <mergeCell ref="AF8:AF11"/>
    <mergeCell ref="AH8:AH11"/>
    <mergeCell ref="AI8:AI11"/>
    <mergeCell ref="AJ8:AJ11"/>
    <mergeCell ref="AK8:AK11"/>
    <mergeCell ref="Z8:Z9"/>
    <mergeCell ref="AB8:AB9"/>
    <mergeCell ref="AC8:AC9"/>
    <mergeCell ref="AD8:AD11"/>
    <mergeCell ref="AE8:AE11"/>
    <mergeCell ref="AB14:AB15"/>
    <mergeCell ref="AI4:AI7"/>
    <mergeCell ref="AJ4:AJ7"/>
    <mergeCell ref="AK4:AK7"/>
    <mergeCell ref="T5:U5"/>
    <mergeCell ref="X5:Y5"/>
    <mergeCell ref="Z6:Z7"/>
    <mergeCell ref="AB6:AB7"/>
    <mergeCell ref="AC6:AC7"/>
    <mergeCell ref="T7:U7"/>
    <mergeCell ref="X7:Y7"/>
    <mergeCell ref="AC4:AC5"/>
    <mergeCell ref="AD4:AD7"/>
    <mergeCell ref="AE4:AE7"/>
    <mergeCell ref="AF4:AF7"/>
    <mergeCell ref="AH4:AH7"/>
    <mergeCell ref="AB4:AB5"/>
    <mergeCell ref="A1:AF1"/>
    <mergeCell ref="R3:U3"/>
    <mergeCell ref="V3:Y3"/>
    <mergeCell ref="Z3:AA3"/>
    <mergeCell ref="AB3:AC3"/>
    <mergeCell ref="AD3:AE3"/>
    <mergeCell ref="B3:E3"/>
    <mergeCell ref="F3:I3"/>
    <mergeCell ref="J3:M3"/>
    <mergeCell ref="N3:Q3"/>
    <mergeCell ref="A4:A7"/>
    <mergeCell ref="B4:E7"/>
    <mergeCell ref="H7:I7"/>
    <mergeCell ref="L7:M7"/>
    <mergeCell ref="P7:Q7"/>
    <mergeCell ref="H5:I5"/>
    <mergeCell ref="L5:M5"/>
    <mergeCell ref="P5:Q5"/>
    <mergeCell ref="AA4:AA7"/>
    <mergeCell ref="Z4:Z5"/>
    <mergeCell ref="A8:A11"/>
    <mergeCell ref="F8:I11"/>
    <mergeCell ref="D11:E11"/>
    <mergeCell ref="L11:M11"/>
    <mergeCell ref="P11:Q11"/>
    <mergeCell ref="L9:M9"/>
    <mergeCell ref="P9:Q9"/>
    <mergeCell ref="AA8:AA11"/>
    <mergeCell ref="D9:E9"/>
    <mergeCell ref="A12:A15"/>
    <mergeCell ref="J12:M15"/>
    <mergeCell ref="D15:E15"/>
    <mergeCell ref="H15:I15"/>
    <mergeCell ref="P15:Q15"/>
    <mergeCell ref="P13:Q13"/>
    <mergeCell ref="AA12:AA15"/>
    <mergeCell ref="D13:E13"/>
    <mergeCell ref="H13:I13"/>
    <mergeCell ref="T13:U13"/>
    <mergeCell ref="X13:Y13"/>
    <mergeCell ref="Z14:Z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showZeros="0" zoomScale="85" zoomScaleNormal="85" workbookViewId="0">
      <selection activeCell="AL38" sqref="AL38"/>
    </sheetView>
  </sheetViews>
  <sheetFormatPr defaultRowHeight="15" x14ac:dyDescent="0.25"/>
  <cols>
    <col min="1" max="1" width="17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140625" customWidth="1"/>
    <col min="11" max="11" width="4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" customWidth="1"/>
    <col min="17" max="17" width="3.5703125" customWidth="1"/>
    <col min="18" max="18" width="4.140625" customWidth="1"/>
    <col min="19" max="20" width="3.7109375" customWidth="1"/>
    <col min="21" max="21" width="4.140625" customWidth="1"/>
    <col min="22" max="22" width="4" customWidth="1"/>
    <col min="23" max="23" width="3.85546875" customWidth="1"/>
    <col min="24" max="24" width="3.42578125" customWidth="1"/>
    <col min="25" max="25" width="3.5703125" customWidth="1"/>
    <col min="26" max="26" width="3.85546875" customWidth="1"/>
    <col min="27" max="27" width="3.7109375" customWidth="1"/>
    <col min="28" max="28" width="3.85546875" customWidth="1"/>
    <col min="29" max="29" width="4.140625" customWidth="1"/>
    <col min="30" max="30" width="4.5703125" customWidth="1"/>
    <col min="31" max="31" width="4.7109375" customWidth="1"/>
    <col min="32" max="33" width="5.28515625" customWidth="1"/>
    <col min="34" max="35" width="5.140625" customWidth="1"/>
    <col min="36" max="36" width="8.28515625" customWidth="1"/>
    <col min="39" max="39" width="9.85546875" customWidth="1"/>
  </cols>
  <sheetData>
    <row r="1" spans="1:41" ht="36" customHeight="1" x14ac:dyDescent="0.25">
      <c r="A1" s="168" t="s">
        <v>33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</row>
    <row r="2" spans="1:41" ht="15.75" thickBot="1" x14ac:dyDescent="0.3"/>
    <row r="3" spans="1:41" ht="60" customHeight="1" thickTop="1" thickBot="1" x14ac:dyDescent="0.3">
      <c r="A3" s="1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9">
        <v>6</v>
      </c>
      <c r="W3" s="170"/>
      <c r="X3" s="170"/>
      <c r="Y3" s="171"/>
      <c r="Z3" s="169">
        <v>7</v>
      </c>
      <c r="AA3" s="170"/>
      <c r="AB3" s="170"/>
      <c r="AC3" s="171"/>
      <c r="AD3" s="172" t="s">
        <v>1</v>
      </c>
      <c r="AE3" s="173"/>
      <c r="AF3" s="174" t="s">
        <v>34</v>
      </c>
      <c r="AG3" s="175"/>
      <c r="AH3" s="174" t="s">
        <v>3</v>
      </c>
      <c r="AI3" s="175"/>
      <c r="AJ3" s="2" t="s">
        <v>4</v>
      </c>
      <c r="AL3" s="12" t="s">
        <v>5</v>
      </c>
      <c r="AM3" s="13" t="s">
        <v>6</v>
      </c>
      <c r="AN3" s="13" t="s">
        <v>7</v>
      </c>
      <c r="AO3" s="14" t="s">
        <v>8</v>
      </c>
    </row>
    <row r="4" spans="1:41" ht="16.5" customHeight="1" thickTop="1" thickBot="1" x14ac:dyDescent="0.3">
      <c r="A4" s="187" t="s">
        <v>35</v>
      </c>
      <c r="B4" s="204"/>
      <c r="C4" s="205"/>
      <c r="D4" s="205"/>
      <c r="E4" s="206"/>
      <c r="F4" s="115">
        <v>15</v>
      </c>
      <c r="G4" s="116">
        <v>10</v>
      </c>
      <c r="H4" s="117"/>
      <c r="I4" s="118"/>
      <c r="J4" s="115">
        <v>10</v>
      </c>
      <c r="K4" s="119">
        <v>15</v>
      </c>
      <c r="L4" s="117"/>
      <c r="M4" s="120"/>
      <c r="N4" s="115">
        <v>8</v>
      </c>
      <c r="O4" s="119">
        <v>15</v>
      </c>
      <c r="P4" s="117"/>
      <c r="Q4" s="118"/>
      <c r="R4" s="121">
        <v>10</v>
      </c>
      <c r="S4" s="122">
        <v>15</v>
      </c>
      <c r="T4" s="117"/>
      <c r="U4" s="120"/>
      <c r="V4" s="121">
        <v>7</v>
      </c>
      <c r="W4" s="122">
        <v>15</v>
      </c>
      <c r="X4" s="117"/>
      <c r="Y4" s="120"/>
      <c r="Z4" s="115">
        <v>15</v>
      </c>
      <c r="AA4" s="116"/>
      <c r="AB4" s="118"/>
      <c r="AC4" s="123"/>
      <c r="AD4" s="202">
        <f>X5+P5+L5+H5+AB5+T5</f>
        <v>8</v>
      </c>
      <c r="AE4" s="199">
        <f>AD4+AD6</f>
        <v>8</v>
      </c>
      <c r="AF4" s="176">
        <f>J4+J5+L4+N4+N5+P4+H4+F4+F5+V4+V5+X4+Z4+AB4+Z5+R4+R5+T4</f>
        <v>136</v>
      </c>
      <c r="AG4" s="178">
        <f>K5+K4+M4+O5+O4+Y4+I4+G4+G5+Q4+W4+W5+AA4+AA5+AC4+S4+S5+U4</f>
        <v>138</v>
      </c>
      <c r="AH4" s="216">
        <f>AF4+AF6</f>
        <v>136</v>
      </c>
      <c r="AI4" s="219">
        <f>AG4+AG6</f>
        <v>138</v>
      </c>
      <c r="AJ4" s="180" t="s">
        <v>55</v>
      </c>
      <c r="AL4" s="213">
        <f>IF(J4&gt;K4,1,0)+IF(J5&gt;K5,1,0)+IF(L4&gt;M4,1,0)+IF(J6&gt;K6,1,0)+IF(J7&gt;K7,1,0)+IF(L6&gt;M6,1,0)+IF(N4&gt;O4,1,0)+IF(N5&gt;O5,1,0)+IF(P4&gt;Q4,1,0)+IF(N6&gt;O6,1,0)+IF(N7&gt;O7,1,0)+IF(P6&gt;Q6,1,0)+IF(V4&gt;W4,1,0)+IF(V5&gt;W5,1,0)+IF(X4&gt;Y4,1,0)+IF(V6&gt;W6,1,0)+IF(V7&gt;W7,1,0)+IF(X6&gt;Y6,1,0)+IF(Z4&gt;AA4,1,0)+IF(Z5&gt;AA5,1,0)+IF(AB4&gt;AC4,1,0)+IF(Z6&gt;AA6,1,0)+IF(Z7&gt;AA7,1,0)+IF(AB6&gt;AC6,1,0)+IF(F4&gt;G4,1,0)+IF(F5&gt;G5,1,0)+IF(H4&gt;I4,1,0)+IF(F6&gt;G6,1,0)+IF(F7&gt;G7,1,0)+IF(H6&gt;I6,1,0)</f>
        <v>4</v>
      </c>
      <c r="AM4" s="214">
        <f>IF(J4&lt;K4,1,0)+IF(J5&lt;K5,1,0)+IF(L4&lt;M4,1,0)+IF(J6&lt;K6,1,0)+IF(J7&lt;K7,1,0)+IF(L6&lt;M6,1,0)+IF(N4&lt;O4,1,0)+IF(N5&lt;O5,1,0)+IF(P4&lt;Q4,1,0)+IF(N6&lt;O6,1,0)+IF(N7&lt;O7,1,0)+IF(P6&lt;Q6,1,0)+IF(V4&lt;W4,1,0)+IF(V5&lt;W5,1,0)+IF(X4&lt;Y4,1,0)+IF(V6&lt;W6,1,0)+IF(V7&lt;W7,1,0)+IF(X6&lt;Y6,1,0)+IF(Z4&lt;AA4,1,0)+IF(Z5&lt;AA5,1,0)+IF(AB4&lt;AC4,1,0)+IF(Z6&lt;AA6,1,0)+IF(Z7&lt;AA7,1,0)+IF(AB6&lt;AC6,1,0)+IF(F4&lt;G4,1,0)+IF(F5&lt;G5,1,0)+IF(H4&lt;I4,1,0)+IF(F6&lt;G6,1,0)+IF(F7&lt;G7,1,0)+IF(H6&lt;I6,1,0)</f>
        <v>6</v>
      </c>
      <c r="AN4" s="214">
        <f>AL4/AM4</f>
        <v>0.66666666666666663</v>
      </c>
      <c r="AO4" s="215">
        <f>AH4/AI4</f>
        <v>0.98550724637681164</v>
      </c>
    </row>
    <row r="5" spans="1:41" ht="15.75" customHeight="1" thickBot="1" x14ac:dyDescent="0.3">
      <c r="A5" s="188"/>
      <c r="B5" s="207"/>
      <c r="C5" s="208"/>
      <c r="D5" s="208"/>
      <c r="E5" s="209"/>
      <c r="F5" s="124">
        <v>15</v>
      </c>
      <c r="G5" s="125">
        <v>8</v>
      </c>
      <c r="H5" s="250">
        <f>IF(AND(F4=0,F5=0),0,1)*0+IF(AND(F4&gt;G4,F5&gt;G5),1,0)*2+IF(AND(F4&lt;G4,F5&lt;G5),1,0)*IF(AND(F4=0,F5=0),0,1)+IF(H4&gt;I4,1,0)*2+IF(H4&lt;I4,1,0)*1</f>
        <v>2</v>
      </c>
      <c r="I5" s="251"/>
      <c r="J5" s="124">
        <v>10</v>
      </c>
      <c r="K5" s="125">
        <v>15</v>
      </c>
      <c r="L5" s="250">
        <f>IF(AND(J4=0,J5=0),0,1)*0+IF(AND(J4&gt;K4,J5&gt;K5),1,0)*2+IF(AND(J4&lt;K4,J5&lt;K5),1,0)*IF(AND(J4=0,J5=0),0,1)+IF(L4&gt;M4,1,0)*2+IF(L4&lt;M4,1,0)*1</f>
        <v>1</v>
      </c>
      <c r="M5" s="251"/>
      <c r="N5" s="124">
        <v>10</v>
      </c>
      <c r="O5" s="125">
        <v>15</v>
      </c>
      <c r="P5" s="250">
        <f>IF(AND(N4=0,N5=0),0,1)*0+IF(AND(N4&gt;O4,N5&gt;O5),1,0)*2+IF(AND(N4&lt;O4,N5&lt;O5),1,0)*IF(AND(N4=0,N5=0),0,1)+IF(P4&gt;Q4,1,0)*2+IF(P4&lt;Q4,1,0)*1</f>
        <v>1</v>
      </c>
      <c r="Q5" s="257"/>
      <c r="R5" s="126">
        <v>9</v>
      </c>
      <c r="S5" s="127">
        <v>15</v>
      </c>
      <c r="T5" s="250">
        <f>IF(AND(R4=0,R5=0),0,1)*0+IF(AND(R4&gt;S4,R5&gt;S5),1,0)*2+IF(AND(R4&lt;S4,R5&lt;S5),1,0)*IF(AND(R4=0,R5=0),0,1)+IF(T4&gt;U4,1,0)*2+IF(T4&lt;U4,1,0)*1</f>
        <v>1</v>
      </c>
      <c r="U5" s="251"/>
      <c r="V5" s="126">
        <v>12</v>
      </c>
      <c r="W5" s="127">
        <v>15</v>
      </c>
      <c r="X5" s="250">
        <f>IF(AND(V4=0,V5=0),0,1)*0+IF(AND(V4&gt;W4,V5&gt;W5),1,0)*2+IF(AND(V4&lt;W4,V5&lt;W5),1,0)*IF(AND(V4=0,V5=0),0,1)+IF(X4&gt;Y4,1,0)*2+IF(X4&lt;Y4,1,0)*1</f>
        <v>1</v>
      </c>
      <c r="Y5" s="251"/>
      <c r="Z5" s="128">
        <v>15</v>
      </c>
      <c r="AA5" s="129"/>
      <c r="AB5" s="250">
        <f>IF(AND(Z4=0,Z5=0),0,1)*0+IF(AND(Z4&gt;AA4,Z5&gt;AA5),1,0)*2+IF(AND(Z4&lt;AA4,Z5&lt;AA5),1,0)*IF(AND(Z4=0,Z5=0),0,1)+IF(AB4&gt;AC4,1,0)*2+IF(AB4&lt;AC4,1,0)*1</f>
        <v>2</v>
      </c>
      <c r="AC5" s="251"/>
      <c r="AD5" s="203"/>
      <c r="AE5" s="200"/>
      <c r="AF5" s="177"/>
      <c r="AG5" s="179"/>
      <c r="AH5" s="217"/>
      <c r="AI5" s="220"/>
      <c r="AJ5" s="181"/>
      <c r="AL5" s="213"/>
      <c r="AM5" s="214"/>
      <c r="AN5" s="214"/>
      <c r="AO5" s="215"/>
    </row>
    <row r="6" spans="1:41" ht="16.5" customHeight="1" thickTop="1" thickBot="1" x14ac:dyDescent="0.3">
      <c r="A6" s="188"/>
      <c r="B6" s="207"/>
      <c r="C6" s="208"/>
      <c r="D6" s="208"/>
      <c r="E6" s="209"/>
      <c r="F6" s="130"/>
      <c r="G6" s="131"/>
      <c r="H6" s="132"/>
      <c r="I6" s="118"/>
      <c r="J6" s="130"/>
      <c r="K6" s="131"/>
      <c r="L6" s="132"/>
      <c r="M6" s="120"/>
      <c r="N6" s="133"/>
      <c r="O6" s="134"/>
      <c r="P6" s="135"/>
      <c r="Q6" s="118"/>
      <c r="R6" s="136"/>
      <c r="S6" s="137"/>
      <c r="T6" s="135"/>
      <c r="U6" s="120"/>
      <c r="V6" s="136"/>
      <c r="W6" s="137"/>
      <c r="X6" s="135"/>
      <c r="Y6" s="120"/>
      <c r="Z6" s="133"/>
      <c r="AA6" s="138"/>
      <c r="AB6" s="132"/>
      <c r="AC6" s="120"/>
      <c r="AD6" s="202">
        <f>X7+P7+L7+H7+AB7+T7</f>
        <v>0</v>
      </c>
      <c r="AE6" s="200"/>
      <c r="AF6" s="176">
        <f>J6+J7+L6+N6+N7+P6+H6+F6+F7+X6+V6+V7+Z6+Z7+AB6+R6+R7+T6</f>
        <v>0</v>
      </c>
      <c r="AG6" s="178">
        <f>K7+K6+M6+O7+O6+Y6+I6+G6+G7+W6+W7+Q6+AA6+AA7+AC6+S6+S7+U6</f>
        <v>0</v>
      </c>
      <c r="AH6" s="217"/>
      <c r="AI6" s="220"/>
      <c r="AJ6" s="181"/>
      <c r="AL6" s="213"/>
      <c r="AM6" s="214"/>
      <c r="AN6" s="214"/>
      <c r="AO6" s="215"/>
    </row>
    <row r="7" spans="1:41" ht="15.75" customHeight="1" thickBot="1" x14ac:dyDescent="0.3">
      <c r="A7" s="189"/>
      <c r="B7" s="210"/>
      <c r="C7" s="211"/>
      <c r="D7" s="211"/>
      <c r="E7" s="212"/>
      <c r="F7" s="118"/>
      <c r="G7" s="139"/>
      <c r="H7" s="250">
        <f>IF(AND(F6=0,F7=0),0,1)*0+IF(AND(F6&gt;G6,F7&gt;G7),1,0)*2+IF(AND(F6&lt;G6,F7&lt;G7),1,0)*IF(AND(F6=0,F7=0),0,1)+IF(H6&gt;I6,1,0)*2+IF(H6&lt;I6,1,0)*1</f>
        <v>0</v>
      </c>
      <c r="I7" s="251"/>
      <c r="J7" s="140"/>
      <c r="K7" s="139"/>
      <c r="L7" s="255">
        <f>IF(AND(J6=0,J7=0),0,1)*0+IF(AND(J6&gt;K6,J7&gt;K7),1,0)*2+IF(AND(J6&lt;K6,J7&lt;K7),1,0)*IF(AND(J6=0,J7=0),0,1)+IF(L6&gt;M6,1,0)*2+IF(L6&lt;M6,1,0)*1</f>
        <v>0</v>
      </c>
      <c r="M7" s="256"/>
      <c r="N7" s="140"/>
      <c r="O7" s="139"/>
      <c r="P7" s="255">
        <f>IF(AND(N6=0,N7=0),0,1)*0+IF(AND(N6&gt;O6,N7&gt;O7),1,0)*2+IF(AND(N6&lt;O6,N7&lt;O7),1,0)*IF(AND(N6=0,N7=0),0,1)+IF(P6&gt;Q6,1,0)*2+IF(P6&lt;Q6,1,0)*1</f>
        <v>0</v>
      </c>
      <c r="Q7" s="258"/>
      <c r="R7" s="141"/>
      <c r="S7" s="142"/>
      <c r="T7" s="255">
        <f>IF(AND(R6=0,R7=0),0,1)*0+IF(AND(R6&gt;S6,R7&gt;S7),1,0)*2+IF(AND(R6&lt;S6,R7&lt;S7),1,0)*IF(AND(R6=0,R7=0),0,1)+IF(T6&gt;U6,1,0)*2+IF(T6&lt;U6,1,0)*1</f>
        <v>0</v>
      </c>
      <c r="U7" s="256"/>
      <c r="V7" s="141"/>
      <c r="W7" s="142"/>
      <c r="X7" s="255">
        <f>IF(AND(V6=0,V7=0),0,1)*0+IF(AND(V6&gt;W6,V7&gt;W7),1,0)*2+IF(AND(V6&lt;W6,V7&lt;W7),1,0)*IF(AND(V6=0,V7=0),0,1)+IF(X6&gt;Y6,1,0)*2+IF(X6&lt;Y6,1,0)*1</f>
        <v>0</v>
      </c>
      <c r="Y7" s="256"/>
      <c r="Z7" s="140"/>
      <c r="AA7" s="139"/>
      <c r="AB7" s="255">
        <f>IF(AND(Z6=0,Z7=0),0,1)*0+IF(AND(Z6&gt;AA6,Z7&gt;AA7),1,0)*2+IF(AND(Z6&lt;AA6,Z7&lt;AA7),1,0)*IF(AND(Z6=0,Z7=0),0,1)+IF(AB6&gt;AC6,1,0)*2+IF(AB6&lt;AC6,1,0)*1</f>
        <v>0</v>
      </c>
      <c r="AC7" s="256"/>
      <c r="AD7" s="203"/>
      <c r="AE7" s="201"/>
      <c r="AF7" s="177"/>
      <c r="AG7" s="179"/>
      <c r="AH7" s="218"/>
      <c r="AI7" s="221"/>
      <c r="AJ7" s="182"/>
      <c r="AL7" s="213"/>
      <c r="AM7" s="214"/>
      <c r="AN7" s="214"/>
      <c r="AO7" s="215"/>
    </row>
    <row r="8" spans="1:41" ht="16.5" customHeight="1" thickTop="1" thickBot="1" x14ac:dyDescent="0.3">
      <c r="A8" s="187" t="s">
        <v>36</v>
      </c>
      <c r="B8" s="30">
        <f>G4</f>
        <v>10</v>
      </c>
      <c r="C8" s="31">
        <f>F4</f>
        <v>15</v>
      </c>
      <c r="D8" s="32">
        <f>I4</f>
        <v>0</v>
      </c>
      <c r="E8" s="33">
        <f>H4</f>
        <v>0</v>
      </c>
      <c r="F8" s="190"/>
      <c r="G8" s="191"/>
      <c r="H8" s="191"/>
      <c r="I8" s="192"/>
      <c r="J8" s="143">
        <v>5</v>
      </c>
      <c r="K8" s="78">
        <v>15</v>
      </c>
      <c r="L8" s="144"/>
      <c r="M8" s="33"/>
      <c r="N8" s="145">
        <v>7</v>
      </c>
      <c r="O8" s="78">
        <v>15</v>
      </c>
      <c r="P8" s="144">
        <v>6</v>
      </c>
      <c r="Q8" s="79">
        <v>11</v>
      </c>
      <c r="R8" s="121">
        <v>8</v>
      </c>
      <c r="S8" s="122">
        <v>15</v>
      </c>
      <c r="T8" s="117"/>
      <c r="U8" s="146"/>
      <c r="V8" s="77">
        <v>4</v>
      </c>
      <c r="W8" s="78">
        <v>15</v>
      </c>
      <c r="X8" s="32"/>
      <c r="Y8" s="33"/>
      <c r="Z8" s="30">
        <v>15</v>
      </c>
      <c r="AA8" s="31"/>
      <c r="AB8" s="32"/>
      <c r="AC8" s="33"/>
      <c r="AD8" s="202">
        <f>X9+P9+L9+D9+AB9+T9</f>
        <v>7</v>
      </c>
      <c r="AE8" s="199">
        <f>AD8+AD10</f>
        <v>7</v>
      </c>
      <c r="AF8" s="176">
        <f>J8+J9+L8+N8+N9+P8+D8+B8+B9+V8+V9+X8+Z8+Z9+AB8+R8+R9+T8</f>
        <v>111</v>
      </c>
      <c r="AG8" s="178">
        <f>K9+K8+M8+O9+O8+Y8+E8+C8+C9+W8+W9+Q8+AA8+AA9+AC8+S8+S9+U8</f>
        <v>158</v>
      </c>
      <c r="AH8" s="176">
        <f>AF8+AF10</f>
        <v>111</v>
      </c>
      <c r="AI8" s="178">
        <f>AG8+AG10</f>
        <v>158</v>
      </c>
      <c r="AJ8" s="180" t="s">
        <v>56</v>
      </c>
      <c r="AL8" s="213">
        <f>IF(J8&gt;K8,1,0)+IF(J9&gt;K9,1,0)+IF(L8&gt;M8,1,0)+IF(J10&gt;K10,1,0)+IF(J11&gt;K11,1,0)+IF(L10&gt;M10,1,0)+IF(N8&gt;O8,1,0)+IF(N9&gt;O9,1,0)+IF(P8&gt;Q8,1,0)+IF(N10&gt;O10,1,0)+IF(N11&gt;O11,1,0)+IF(P10&gt;Q10,1,0)+IF(V8&gt;W8,1,0)+IF(V9&gt;W9,1,0)+IF(X8&gt;Y8,1,0)+IF(V10&gt;W10,1,0)+IF(V11&gt;W11,1,0)+IF(X10&gt;Y10,1,0)+IF(Z8&gt;AA8,1,0)+IF(Z9&gt;AA9,1,0)+IF(AB8&gt;AC8,1,0)+IF(Z10&gt;AA10,1,0)+IF(Z11&gt;AA11,1,0)+IF(AB10&gt;AC10,1,0)+IF(B8&gt;C8,1,0)+IF(B9&gt;C9,1,0)+IF(D8&gt;E8,1,0)+IF(B10&gt;C10,1,0)+IF(B11&gt;C11,1,0)+IF(D10&gt;E10,1,0)</f>
        <v>3</v>
      </c>
      <c r="AM8" s="214">
        <f>IF(J8&lt;K8,1,0)+IF(J9&lt;K9,1,0)+IF(L8&lt;M8,1,0)+IF(J10&lt;K10,1,0)+IF(J11&lt;K11,1,0)+IF(L10&lt;M10,1,0)+IF(N8&lt;O8,1,0)+IF(N9&lt;O9,1,0)+IF(P8&lt;Q8,1,0)+IF(N10&lt;O10,1,0)+IF(N11&lt;O11,1,0)+IF(P10&lt;Q10,1,0)+IF(V8&lt;W8,1,0)+IF(V9&lt;W9,1,0)+IF(X8&lt;Y8,1,0)+IF(V10&lt;W10,1,0)+IF(V11&lt;W11,1,0)+IF(X10&lt;Y10,1,0)+IF(Z8&lt;AA8,1,0)+IF(Z9&lt;AA9,1,0)+IF(AB8&lt;AC8,1,0)+IF(Z10&lt;AA10,1,0)+IF(Z11&lt;AA11,1,0)+IF(AB10&lt;AC10,1,0)+IF(B8&lt;C8,1,0)+IF(B9&lt;C9,1,0)+IF(D8&lt;E8,1,0)+IF(B10&lt;C10,1,0)+IF(B11&lt;C11,1,0)+IF(D10&lt;E10,1,0)</f>
        <v>8</v>
      </c>
      <c r="AN8" s="214">
        <f t="shared" ref="AN8" si="0">AL8/AM8</f>
        <v>0.375</v>
      </c>
      <c r="AO8" s="215">
        <f t="shared" ref="AO8" si="1">AH8/AI8</f>
        <v>0.70253164556962022</v>
      </c>
    </row>
    <row r="9" spans="1:41" ht="15.75" customHeight="1" thickBot="1" x14ac:dyDescent="0.3">
      <c r="A9" s="188"/>
      <c r="B9" s="44">
        <f>G5</f>
        <v>8</v>
      </c>
      <c r="C9" s="45">
        <f>F5</f>
        <v>15</v>
      </c>
      <c r="D9" s="185">
        <f>IF(AND(B8=0,B9=0),0,1)*0+IF(AND(B8&gt;C8,B9&gt;C9),1,0)*2+IF(AND(B8&lt;C8,B9&lt;C9),1,0)*IF(AND(B8=0,B9=0),0,1)+IF(D8&gt;E8,1,0)*2+IF(D8&lt;E8,1,0)*1</f>
        <v>1</v>
      </c>
      <c r="E9" s="186"/>
      <c r="F9" s="193"/>
      <c r="G9" s="194"/>
      <c r="H9" s="194"/>
      <c r="I9" s="195"/>
      <c r="J9" s="147">
        <v>6</v>
      </c>
      <c r="K9" s="82">
        <v>15</v>
      </c>
      <c r="L9" s="250">
        <f>IF(AND(J8=0,J9=0),0,1)*0+IF(AND(J8&gt;K8,J9&gt;K9),1,0)*2+IF(AND(J8&lt;K8,J9&lt;K9),1,0)*IF(AND(J8=0,J9=0),0,1)+IF(L8&gt;M8,1,0)*2+IF(L8&lt;M8,1,0)*1</f>
        <v>1</v>
      </c>
      <c r="M9" s="251"/>
      <c r="N9" s="147">
        <v>15</v>
      </c>
      <c r="O9" s="82">
        <v>12</v>
      </c>
      <c r="P9" s="250">
        <f>IF(AND(N8=0,N9=0),0,1)*0+IF(AND(N8&gt;O8,N9&gt;O9),1,0)*2+IF(AND(N8&lt;O8,N9&lt;O9),1,0)*IF(AND(N8=0,N9=0),0,1)+IF(P8&gt;Q8,1,0)*2+IF(P8&lt;Q8,1,0)*1</f>
        <v>1</v>
      </c>
      <c r="Q9" s="257"/>
      <c r="R9" s="126">
        <v>9</v>
      </c>
      <c r="S9" s="127">
        <v>15</v>
      </c>
      <c r="T9" s="250">
        <f>IF(AND(R8=0,R9=0),0,1)*0+IF(AND(R8&gt;S8,R9&gt;S9),1,0)*2+IF(AND(R8&lt;S8,R9&lt;S9),1,0)*IF(AND(R8=0,R9=0),0,1)+IF(T8&gt;U8,1,0)*2+IF(T8&lt;U8,1,0)*1</f>
        <v>1</v>
      </c>
      <c r="U9" s="251"/>
      <c r="V9" s="81">
        <v>3</v>
      </c>
      <c r="W9" s="82">
        <v>15</v>
      </c>
      <c r="X9" s="250">
        <f>IF(AND(V8=0,V9=0),0,1)*0+IF(AND(V8&gt;W8,V9&gt;W9),1,0)*2+IF(AND(V8&lt;W8,V9&lt;W9),1,0)*IF(AND(V8=0,V9=0),0,1)+IF(X8&gt;Y8,1,0)*2+IF(X8&lt;Y8,1,0)*1</f>
        <v>1</v>
      </c>
      <c r="Y9" s="251"/>
      <c r="Z9" s="82">
        <v>15</v>
      </c>
      <c r="AA9" s="45"/>
      <c r="AB9" s="250">
        <f>IF(AND(Z8=0,Z9=0),0,1)*0+IF(AND(Z8&gt;AA8,Z9&gt;AA9),1,0)*2+IF(AND(Z8&lt;AA8,Z9&lt;AA9),1,0)*IF(AND(Z8=0,Z9=0),0,1)+IF(AB8&gt;AC8,1,0)*2+IF(AB8&lt;AC8,1,0)*1</f>
        <v>2</v>
      </c>
      <c r="AC9" s="251"/>
      <c r="AD9" s="203"/>
      <c r="AE9" s="200"/>
      <c r="AF9" s="177"/>
      <c r="AG9" s="179"/>
      <c r="AH9" s="222"/>
      <c r="AI9" s="224"/>
      <c r="AJ9" s="181"/>
      <c r="AL9" s="213"/>
      <c r="AM9" s="214"/>
      <c r="AN9" s="214"/>
      <c r="AO9" s="215"/>
    </row>
    <row r="10" spans="1:41" ht="16.5" customHeight="1" thickTop="1" thickBot="1" x14ac:dyDescent="0.3">
      <c r="A10" s="188"/>
      <c r="B10" s="50">
        <f>G6</f>
        <v>0</v>
      </c>
      <c r="C10" s="51">
        <f>F6</f>
        <v>0</v>
      </c>
      <c r="D10" s="52">
        <f>I6</f>
        <v>0</v>
      </c>
      <c r="E10" s="53">
        <f>H6</f>
        <v>0</v>
      </c>
      <c r="F10" s="193"/>
      <c r="G10" s="194"/>
      <c r="H10" s="194"/>
      <c r="I10" s="195"/>
      <c r="J10" s="148"/>
      <c r="K10" s="149"/>
      <c r="L10" s="150"/>
      <c r="M10" s="53"/>
      <c r="N10" s="148"/>
      <c r="O10" s="149"/>
      <c r="P10" s="150"/>
      <c r="Q10" s="87"/>
      <c r="R10" s="136"/>
      <c r="S10" s="137"/>
      <c r="T10" s="135"/>
      <c r="U10" s="120"/>
      <c r="V10" s="151"/>
      <c r="W10" s="149"/>
      <c r="X10" s="87"/>
      <c r="Y10" s="152"/>
      <c r="Z10" s="153"/>
      <c r="AA10" s="154"/>
      <c r="AB10" s="87"/>
      <c r="AC10" s="152"/>
      <c r="AD10" s="202">
        <f>P11+L11+D11+X11+AB11+T11</f>
        <v>0</v>
      </c>
      <c r="AE10" s="200"/>
      <c r="AF10" s="176">
        <f>J10+J11+L10+N10+N11+P10+D10+B10+B11+V10+V11+X10+Z10+Z11+AB10+R10+R11+T10</f>
        <v>0</v>
      </c>
      <c r="AG10" s="178">
        <f>K11+K10+M10+O11+O10+Y10+E10+C10+C11+W10+W11+Q10+AA10+AA11+AC10+S10+S11+U10</f>
        <v>0</v>
      </c>
      <c r="AH10" s="222"/>
      <c r="AI10" s="224"/>
      <c r="AJ10" s="181"/>
      <c r="AL10" s="213"/>
      <c r="AM10" s="214"/>
      <c r="AN10" s="214"/>
      <c r="AO10" s="215"/>
    </row>
    <row r="11" spans="1:41" ht="15.75" customHeight="1" thickBot="1" x14ac:dyDescent="0.3">
      <c r="A11" s="189"/>
      <c r="B11" s="59">
        <f>G7</f>
        <v>0</v>
      </c>
      <c r="C11" s="60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196"/>
      <c r="G11" s="197"/>
      <c r="H11" s="197"/>
      <c r="I11" s="198"/>
      <c r="J11" s="155"/>
      <c r="K11" s="90"/>
      <c r="L11" s="255">
        <f>IF(AND(J10=0,J11=0),0,1)*0+IF(AND(J10&gt;K10,J11&gt;K11),1,0)*2+IF(AND(J10&lt;K10,J11&lt;K11),1,0)*IF(AND(J10=0,J11=0),0,1)+IF(L10&gt;M10,1,0)*2+IF(L10&lt;M10,1,0)*1</f>
        <v>0</v>
      </c>
      <c r="M11" s="256"/>
      <c r="N11" s="155"/>
      <c r="O11" s="90"/>
      <c r="P11" s="255">
        <f>IF(AND(N10=0,N11=0),0,1)*0+IF(AND(N10&gt;O10,N11&gt;O11),1,0)*2+IF(AND(N10&lt;O10,N11&lt;O11),1,0)*IF(AND(N10=0,N11=0),0,1)+IF(P10&gt;Q10,1,0)*2+IF(P10&lt;Q10,1,0)*1</f>
        <v>0</v>
      </c>
      <c r="Q11" s="258"/>
      <c r="R11" s="141"/>
      <c r="S11" s="142"/>
      <c r="T11" s="255">
        <f>IF(AND(R10=0,R11=0),0,1)*0+IF(AND(R10&gt;S10,R11&gt;S11),1,0)*2+IF(AND(R10&lt;S10,R11&lt;S11),1,0)*IF(AND(R10=0,R11=0),0,1)+IF(T10&gt;U10,1,0)*2+IF(T10&lt;U10,1,0)*1</f>
        <v>0</v>
      </c>
      <c r="U11" s="256"/>
      <c r="V11" s="89"/>
      <c r="W11" s="90"/>
      <c r="X11" s="255">
        <f>IF(AND(V10=0,V11=0),0,1)*0+IF(AND(V10&gt;W10,V11&gt;W11),1,0)*2+IF(AND(V10&lt;W10,V11&lt;W11),1,0)*IF(AND(V10=0,V11=0),0,1)+IF(X10&gt;Y10,1,0)*2+IF(X10&lt;Y10,1,0)*1</f>
        <v>0</v>
      </c>
      <c r="Y11" s="256"/>
      <c r="Z11" s="90"/>
      <c r="AA11" s="60"/>
      <c r="AB11" s="255">
        <f>IF(AND(Z10=0,Z11=0),0,1)*0+IF(AND(Z10&gt;AA10,Z11&gt;AA11),1,0)*2+IF(AND(Z10&lt;AA10,Z11&lt;AA11),1,0)*IF(AND(Z10=0,Z11=0),0,1)+IF(AB10&gt;AC10,1,0)*2+IF(AB10&lt;AC10,1,0)*1</f>
        <v>0</v>
      </c>
      <c r="AC11" s="256"/>
      <c r="AD11" s="203"/>
      <c r="AE11" s="201"/>
      <c r="AF11" s="177"/>
      <c r="AG11" s="179"/>
      <c r="AH11" s="223"/>
      <c r="AI11" s="225"/>
      <c r="AJ11" s="182"/>
      <c r="AL11" s="213"/>
      <c r="AM11" s="214"/>
      <c r="AN11" s="214"/>
      <c r="AO11" s="215"/>
    </row>
    <row r="12" spans="1:41" ht="16.5" customHeight="1" thickTop="1" thickBot="1" x14ac:dyDescent="0.3">
      <c r="A12" s="187" t="s">
        <v>37</v>
      </c>
      <c r="B12" s="38">
        <f>K4</f>
        <v>15</v>
      </c>
      <c r="C12" s="35">
        <f>J4</f>
        <v>10</v>
      </c>
      <c r="D12" s="36">
        <f>M4</f>
        <v>0</v>
      </c>
      <c r="E12" s="37">
        <f>L4</f>
        <v>0</v>
      </c>
      <c r="F12" s="156">
        <f>K8</f>
        <v>15</v>
      </c>
      <c r="G12" s="157">
        <f>J8</f>
        <v>5</v>
      </c>
      <c r="H12" s="41">
        <f>M8</f>
        <v>0</v>
      </c>
      <c r="I12" s="39">
        <f>L8</f>
        <v>0</v>
      </c>
      <c r="J12" s="193"/>
      <c r="K12" s="194"/>
      <c r="L12" s="194"/>
      <c r="M12" s="195"/>
      <c r="N12" s="148">
        <v>15</v>
      </c>
      <c r="O12" s="158">
        <v>7</v>
      </c>
      <c r="P12" s="144"/>
      <c r="Q12" s="79"/>
      <c r="R12" s="121">
        <v>15</v>
      </c>
      <c r="S12" s="122">
        <v>5</v>
      </c>
      <c r="T12" s="117"/>
      <c r="U12" s="146"/>
      <c r="V12" s="77">
        <v>15</v>
      </c>
      <c r="W12" s="78">
        <v>9</v>
      </c>
      <c r="X12" s="79"/>
      <c r="Y12" s="80"/>
      <c r="Z12" s="30">
        <v>15</v>
      </c>
      <c r="AA12" s="31"/>
      <c r="AB12" s="79"/>
      <c r="AC12" s="80"/>
      <c r="AD12" s="202">
        <f>P13+H13+D13+X13+AB13+T13</f>
        <v>12</v>
      </c>
      <c r="AE12" s="199">
        <f>AD12+AD14</f>
        <v>12</v>
      </c>
      <c r="AF12" s="176">
        <f>H12+F12+F13+D12+B12+B13+N12+N13+P12+V12+V13+X12+Z12+Z13+AB12+R12+R13+T12</f>
        <v>180</v>
      </c>
      <c r="AG12" s="178">
        <f>I12+G12+G13+E12+C12+C13+O13+O12+Y12+W12+W13+Q12+AA12+AA13+AC12+S12+S13+U12</f>
        <v>75</v>
      </c>
      <c r="AH12" s="176">
        <f>AF12+AF14</f>
        <v>180</v>
      </c>
      <c r="AI12" s="178">
        <f>AG12+AG14</f>
        <v>75</v>
      </c>
      <c r="AJ12" s="180" t="s">
        <v>51</v>
      </c>
      <c r="AL12" s="213">
        <f>IF(B12&gt;C12,1,0)+IF(B13&gt;C13,1,0)+IF(D12&gt;E12,1,0)+IF(B14&gt;C14,1,0)+IF(B15&gt;C15,1,0)+IF(D14&gt;E14,1,0)+IF(N12&gt;O12,1,0)+IF(N13&gt;O13,1,0)+IF(P12&gt;Q12,1,0)+IF(N14&gt;O14,1,0)+IF(N15&gt;O15,1,0)+IF(P14&gt;Q14,1,0)+IF(V12&gt;W12,1,0)+IF(V13&gt;W13,1,0)+IF(X12&gt;Y12,1,0)+IF(V14&gt;W14,1,0)+IF(V15&gt;W15,1,0)+IF(X14&gt;Y14,1,0)+IF(Z12&gt;AA12,1,0)+IF(Z13&gt;AA13,1,0)+IF(AB12&gt;AC12,1,0)+IF(Z14&gt;AA14,1,0)+IF(Z15&gt;AA15,1,0)+IF(AB14&gt;AC14,1,0)+IF(F12&gt;G12,1,0)+IF(F13&gt;G13,1,0)+IF(H12&gt;I12,1,0)+IF(F14&gt;G14,1,0)+IF(F15&gt;G15,1,0)+IF(H14&gt;I14,1,0)</f>
        <v>10</v>
      </c>
      <c r="AM12" s="214">
        <f>IF(B12&lt;C12,1,0)+IF(B13&lt;C13,1,0)+IF(D12&lt;E12,1,0)+IF(B14&lt;C14,1,0)+IF(B15&lt;C15,1,0)+IF(D14&lt;E14,1,0)+IF(N12&lt;O12,1,0)+IF(N13&lt;O13,1,0)+IF(P12&lt;Q12,1,0)+IF(N14&lt;O14,1,0)+IF(N15&lt;O15,1,0)+IF(P14&lt;Q14,1,0)+IF(V12&lt;W12,1,0)+IF(V13&lt;W13,1,0)+IF(X12&lt;Y12,1,0)+IF(V14&lt;W14,1,0)+IF(V15&lt;W15,1,0)+IF(X14&lt;Y14,1,0)+IF(Z12&lt;AA12,1,0)+IF(Z13&lt;AA13,1,0)+IF(AB12&lt;AC12,1,0)+IF(Z14&lt;AA14,1,0)+IF(Z15&lt;AA15,1,0)+IF(AB14&lt;AC14,1,0)+IF(F12&lt;G12,1,0)+IF(F13&lt;G13,1,0)+IF(H12&lt;I12,1,0)+IF(F14&lt;G14,1,0)+IF(F15&lt;G15,1,0)+IF(H14&lt;I14,1,0)</f>
        <v>0</v>
      </c>
      <c r="AN12" s="214" t="e">
        <f t="shared" ref="AN12" si="2">AL12/AM12</f>
        <v>#DIV/0!</v>
      </c>
      <c r="AO12" s="215">
        <f t="shared" ref="AO12" si="3">AH12/AI12</f>
        <v>2.4</v>
      </c>
    </row>
    <row r="13" spans="1:41" ht="15.75" customHeight="1" thickBot="1" x14ac:dyDescent="0.3">
      <c r="A13" s="188"/>
      <c r="B13" s="46">
        <f>K5</f>
        <v>15</v>
      </c>
      <c r="C13" s="47">
        <f>J5</f>
        <v>10</v>
      </c>
      <c r="D13" s="185">
        <f>IF(AND(B12=0,B13=0),0,1)*0+IF(AND(B12&gt;C12,B13&gt;C13),1,0)*2+IF(AND(B12&lt;C12,B13&lt;C13),1,0)*IF(AND(B12=0,B13=0),0,1)+IF(D12&gt;E12,1,0)*2+IF(D12&lt;E12,1,0)*1</f>
        <v>2</v>
      </c>
      <c r="E13" s="186"/>
      <c r="F13" s="71">
        <f>K9</f>
        <v>15</v>
      </c>
      <c r="G13" s="49">
        <f>J9</f>
        <v>6</v>
      </c>
      <c r="H13" s="185">
        <f>IF(AND(F12=0,F13=0),0,1)*0+IF(AND(F12&gt;G12,F13&gt;G13),1,0)*2+IF(AND(F12&lt;G12,F13&lt;G13),1,0)*IF(AND(F12=0,F13=0),0,1)+IF(H12&gt;I12,1,0)*2+IF(H12&lt;I12,1,0)*1</f>
        <v>2</v>
      </c>
      <c r="I13" s="186"/>
      <c r="J13" s="193"/>
      <c r="K13" s="194"/>
      <c r="L13" s="194"/>
      <c r="M13" s="195"/>
      <c r="N13" s="147">
        <v>15</v>
      </c>
      <c r="O13" s="159">
        <v>7</v>
      </c>
      <c r="P13" s="250">
        <f>IF(AND(N12=0,N13=0),0,1)*0+IF(AND(N12&gt;O12,N13&gt;O13),1,0)*2+IF(AND(N12&lt;O12,N13&lt;O13),1,0)*IF(AND(N12=0,N13=0),0,1)+IF(P12&gt;Q12,1,0)*2+IF(P12&lt;Q12,1,0)*1</f>
        <v>2</v>
      </c>
      <c r="Q13" s="257"/>
      <c r="R13" s="126">
        <v>15</v>
      </c>
      <c r="S13" s="127">
        <v>7</v>
      </c>
      <c r="T13" s="250">
        <f>IF(AND(R12=0,R13=0),0,1)*0+IF(AND(R12&gt;S12,R13&gt;S13),1,0)*2+IF(AND(R12&lt;S12,R13&lt;S13),1,0)*IF(AND(R12=0,R13=0),0,1)+IF(T12&gt;U12,1,0)*2+IF(T12&lt;U12,1,0)*1</f>
        <v>2</v>
      </c>
      <c r="U13" s="251"/>
      <c r="V13" s="81">
        <v>15</v>
      </c>
      <c r="W13" s="82">
        <v>9</v>
      </c>
      <c r="X13" s="250">
        <f>IF(AND(V12=0,V13=0),0,1)*0+IF(AND(V12&gt;W12,V13&gt;W13),1,0)*2+IF(AND(V12&lt;W12,V13&lt;W13),1,0)*IF(AND(V12=0,V13=0),0,1)+IF(X12&gt;Y12,1,0)*2+IF(X12&lt;Y12,1,0)*1</f>
        <v>2</v>
      </c>
      <c r="Y13" s="251"/>
      <c r="Z13" s="82">
        <v>15</v>
      </c>
      <c r="AA13" s="45"/>
      <c r="AB13" s="250">
        <f>IF(AND(Z12=0,Z13=0),0,1)*0+IF(AND(Z12&gt;AA12,Z13&gt;AA13),1,0)*2+IF(AND(Z12&lt;AA12,Z13&lt;AA13),1,0)*IF(AND(Z12=0,Z13=0),0,1)+IF(AB12&gt;AC12,1,0)*2+IF(AB12&lt;AC12,1,0)*1</f>
        <v>2</v>
      </c>
      <c r="AC13" s="251"/>
      <c r="AD13" s="203"/>
      <c r="AE13" s="200"/>
      <c r="AF13" s="223"/>
      <c r="AG13" s="225"/>
      <c r="AH13" s="222"/>
      <c r="AI13" s="224"/>
      <c r="AJ13" s="181"/>
      <c r="AL13" s="213"/>
      <c r="AM13" s="214"/>
      <c r="AN13" s="214"/>
      <c r="AO13" s="215"/>
    </row>
    <row r="14" spans="1:41" ht="16.5" customHeight="1" thickTop="1" thickBot="1" x14ac:dyDescent="0.3">
      <c r="A14" s="188"/>
      <c r="B14" s="54">
        <f>K6</f>
        <v>0</v>
      </c>
      <c r="C14" s="55">
        <f>J6</f>
        <v>0</v>
      </c>
      <c r="D14" s="56">
        <f>M6</f>
        <v>0</v>
      </c>
      <c r="E14" s="37">
        <f>L6</f>
        <v>0</v>
      </c>
      <c r="F14" s="42">
        <f>K10</f>
        <v>0</v>
      </c>
      <c r="G14" s="72">
        <f>J10</f>
        <v>0</v>
      </c>
      <c r="H14" s="73">
        <f>M10</f>
        <v>0</v>
      </c>
      <c r="I14" s="39">
        <f>L10</f>
        <v>0</v>
      </c>
      <c r="J14" s="193"/>
      <c r="K14" s="194"/>
      <c r="L14" s="194"/>
      <c r="M14" s="195"/>
      <c r="N14" s="160"/>
      <c r="O14" s="149"/>
      <c r="P14" s="150"/>
      <c r="Q14" s="87"/>
      <c r="R14" s="136"/>
      <c r="S14" s="137"/>
      <c r="T14" s="135"/>
      <c r="U14" s="120"/>
      <c r="V14" s="151"/>
      <c r="W14" s="149"/>
      <c r="X14" s="87"/>
      <c r="Y14" s="152"/>
      <c r="Z14" s="153"/>
      <c r="AA14" s="154"/>
      <c r="AB14" s="87"/>
      <c r="AC14" s="152"/>
      <c r="AD14" s="202">
        <f>P15+H15+D15+X15+AB15+T15</f>
        <v>0</v>
      </c>
      <c r="AE14" s="200"/>
      <c r="AF14" s="176">
        <f>H14+F14+F15+D14+B14+B15+N14+N15+P14+V14+V15+X14+Z14+Z15+AB14+R14+R15+T14</f>
        <v>0</v>
      </c>
      <c r="AG14" s="178">
        <f>I14+G14+G15+E14+C14+C15+O15+O14+Y14+W14+W15+Q14+AA14+AA15+AC14+S14+S15+U14</f>
        <v>0</v>
      </c>
      <c r="AH14" s="222"/>
      <c r="AI14" s="224"/>
      <c r="AJ14" s="181"/>
      <c r="AL14" s="213"/>
      <c r="AM14" s="214"/>
      <c r="AN14" s="214"/>
      <c r="AO14" s="215"/>
    </row>
    <row r="15" spans="1:41" ht="15.75" customHeight="1" thickBot="1" x14ac:dyDescent="0.3">
      <c r="A15" s="189"/>
      <c r="B15" s="61">
        <f>K7</f>
        <v>0</v>
      </c>
      <c r="C15" s="62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62">
        <f>K11</f>
        <v>0</v>
      </c>
      <c r="G15" s="7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196"/>
      <c r="K15" s="197"/>
      <c r="L15" s="197"/>
      <c r="M15" s="198"/>
      <c r="N15" s="155"/>
      <c r="O15" s="90"/>
      <c r="P15" s="250">
        <f>IF(AND(N14=0,N15=0),0,1)*0+IF(AND(N14&gt;O14,N15&gt;O15),1,0)*2+IF(AND(N14&lt;O14,N15&lt;O15),1,0)*IF(AND(N14=0,N15=0),0,1)+IF(P14&gt;Q14,1,0)*2+IF(P14&lt;Q14,1,0)*1</f>
        <v>0</v>
      </c>
      <c r="Q15" s="257"/>
      <c r="R15" s="141"/>
      <c r="S15" s="142"/>
      <c r="T15" s="255">
        <f>IF(AND(R14=0,R15=0),0,1)*0+IF(AND(R14&gt;S14,R15&gt;S15),1,0)*2+IF(AND(R14&lt;S14,R15&lt;S15),1,0)*IF(AND(R14=0,R15=0),0,1)+IF(T14&gt;U14,1,0)*2+IF(T14&lt;U14,1,0)*1</f>
        <v>0</v>
      </c>
      <c r="U15" s="256"/>
      <c r="V15" s="89"/>
      <c r="W15" s="90"/>
      <c r="X15" s="255">
        <f>IF(AND(V14=0,V15=0),0,1)*0+IF(AND(V14&gt;W14,V15&gt;W15),1,0)*2+IF(AND(V14&lt;W14,V15&lt;W15),1,0)*IF(AND(V14=0,V15=0),0,1)+IF(X14&gt;Y14,1,0)*2+IF(X14&lt;Y14,1,0)*1</f>
        <v>0</v>
      </c>
      <c r="Y15" s="256"/>
      <c r="Z15" s="90"/>
      <c r="AA15" s="60"/>
      <c r="AB15" s="255">
        <f>IF(AND(Z14=0,Z15=0),0,1)*0+IF(AND(Z14&gt;AA14,Z15&gt;AA15),1,0)*2+IF(AND(Z14&lt;AA14,Z15&lt;AA15),1,0)*IF(AND(Z14=0,Z15=0),0,1)+IF(AB14&gt;AC14,1,0)*2+IF(AB14&lt;AC14,1,0)*1</f>
        <v>0</v>
      </c>
      <c r="AC15" s="256"/>
      <c r="AD15" s="203"/>
      <c r="AE15" s="201"/>
      <c r="AF15" s="223"/>
      <c r="AG15" s="225"/>
      <c r="AH15" s="223"/>
      <c r="AI15" s="225"/>
      <c r="AJ15" s="182"/>
      <c r="AL15" s="213"/>
      <c r="AM15" s="214"/>
      <c r="AN15" s="214"/>
      <c r="AO15" s="215"/>
    </row>
    <row r="16" spans="1:41" ht="16.5" customHeight="1" thickTop="1" thickBot="1" x14ac:dyDescent="0.3">
      <c r="A16" s="187" t="s">
        <v>38</v>
      </c>
      <c r="B16" s="38">
        <f>O4</f>
        <v>15</v>
      </c>
      <c r="C16" s="35">
        <f>N4</f>
        <v>8</v>
      </c>
      <c r="D16" s="65">
        <f>Q4</f>
        <v>0</v>
      </c>
      <c r="E16" s="75">
        <f>P4</f>
        <v>0</v>
      </c>
      <c r="F16" s="66">
        <f>O8</f>
        <v>15</v>
      </c>
      <c r="G16" s="67">
        <f>N8</f>
        <v>7</v>
      </c>
      <c r="H16" s="68">
        <f>Q8</f>
        <v>11</v>
      </c>
      <c r="I16" s="76">
        <f>P8</f>
        <v>6</v>
      </c>
      <c r="J16" s="38">
        <f>O12</f>
        <v>7</v>
      </c>
      <c r="K16" s="35">
        <f>N12</f>
        <v>15</v>
      </c>
      <c r="L16" s="65">
        <f>Q12</f>
        <v>0</v>
      </c>
      <c r="M16" s="75">
        <f>P12</f>
        <v>0</v>
      </c>
      <c r="N16" s="190"/>
      <c r="O16" s="191"/>
      <c r="P16" s="191"/>
      <c r="Q16" s="192"/>
      <c r="R16" s="121">
        <v>11</v>
      </c>
      <c r="S16" s="122">
        <v>15</v>
      </c>
      <c r="T16" s="117">
        <v>9</v>
      </c>
      <c r="U16" s="146">
        <v>11</v>
      </c>
      <c r="V16" s="77">
        <v>15</v>
      </c>
      <c r="W16" s="78">
        <v>9</v>
      </c>
      <c r="X16" s="79">
        <v>11</v>
      </c>
      <c r="Y16" s="80">
        <v>8</v>
      </c>
      <c r="Z16" s="77">
        <v>15</v>
      </c>
      <c r="AA16" s="31"/>
      <c r="AB16" s="79"/>
      <c r="AC16" s="80"/>
      <c r="AD16" s="202">
        <f>H17+D17+L17+X17+AB17+T17</f>
        <v>10</v>
      </c>
      <c r="AE16" s="199">
        <f>AD16+AD18</f>
        <v>10</v>
      </c>
      <c r="AF16" s="176">
        <f>J16+J17+L16+B16+B17+D16+F16+F17+H16+V16+V17+X16+Z16+Z17+AB16+R16+R17+T16</f>
        <v>186</v>
      </c>
      <c r="AG16" s="178">
        <f>K17+K16+M16+C17+C16+E16+I16+G16+S16+S17+U16+G17+W16+W17+Y16+AA16+AA17+AC16</f>
        <v>145</v>
      </c>
      <c r="AH16" s="176">
        <f>AF16+AF18</f>
        <v>186</v>
      </c>
      <c r="AI16" s="178">
        <f>AG16+AG18</f>
        <v>145</v>
      </c>
      <c r="AJ16" s="180" t="s">
        <v>53</v>
      </c>
      <c r="AL16" s="213">
        <f>IF(J16&gt;K16,1,0)+IF(J17&gt;K17,1,0)+IF(L16&gt;M16,1,0)+IF(J18&gt;K18,1,0)+IF(J19&gt;K19,1,0)+IF(L18&gt;M18,1,0)+IF(B16&gt;C16,1,0)+IF(B17&gt;C17,1,0)+IF(D16&gt;E16,1,0)+IF(B18&gt;C18,1,0)+IF(B19&gt;C19,1,0)+IF(D18&gt;E18,1,0)+IF(V16&gt;W16,1,0)+IF(V17&gt;W17,1,0)+IF(X16&gt;Y16,1,0)+IF(V18&gt;W18,1,0)+IF(V19&gt;W19,1,0)+IF(X18&gt;Y18,1,0)+IF(Z16&gt;AA16,1,0)+IF(Z17&gt;AA17,1,0)+IF(AB16&gt;AC16,1,0)+IF(Z18&gt;AA18,1,0)+IF(Z19&gt;AA19,1,0)+IF(AB18&gt;AC18,1,0)+IF(F16&gt;G16,1,0)+IF(F17&gt;G17,1,0)+IF(H16&gt;I16,1,0)+IF(F18&gt;G18,1,0)+IF(F19&gt;G19,1,0)+IF(H18&gt;I18,1,0)</f>
        <v>8</v>
      </c>
      <c r="AM16" s="214">
        <f>IF(J16&lt;K16,1,0)+IF(J17&lt;K17,1,0)+IF(L16&lt;M16,1,0)+IF(J18&lt;K18,1,0)+IF(J19&lt;K19,1,0)+IF(L18&lt;M18,1,0)+IF(B16&lt;C16,1,0)+IF(B17&lt;C17,1,0)+IF(D16&lt;E16,1,0)+IF(B18&lt;C18,1,0)+IF(B19&lt;C19,1,0)+IF(D18&lt;E18,1,0)+IF(V16&lt;W16,1,0)+IF(V17&lt;W17,1,0)+IF(X16&lt;Y16,1,0)+IF(V18&lt;W18,1,0)+IF(V19&lt;W19,1,0)+IF(X18&lt;Y18,1,0)+IF(Z16&lt;AA16,1,0)+IF(Z17&lt;AA17,1,0)+IF(AB16&lt;AC16,1,0)+IF(Z18&lt;AA18,1,0)+IF(Z19&lt;AA19,1,0)+IF(AB18&lt;AC18,1,0)+IF(F16&lt;G16,1,0)+IF(F17&lt;G17,1,0)+IF(H16&lt;I16,1,0)+IF(F18&lt;G18,1,0)+IF(F19&lt;G19,1,0)+IF(H18&lt;I18,1,0)</f>
        <v>4</v>
      </c>
      <c r="AN16" s="214">
        <f t="shared" ref="AN16" si="4">AL16/AM16</f>
        <v>2</v>
      </c>
      <c r="AO16" s="215">
        <f t="shared" ref="AO16" si="5">AH16/AI16</f>
        <v>1.2827586206896551</v>
      </c>
    </row>
    <row r="17" spans="1:41" ht="15.75" customHeight="1" thickBot="1" x14ac:dyDescent="0.3">
      <c r="A17" s="188"/>
      <c r="B17" s="46">
        <f>O5</f>
        <v>15</v>
      </c>
      <c r="C17" s="47">
        <f>N5</f>
        <v>10</v>
      </c>
      <c r="D17" s="185">
        <f>IF(AND(B16=0,B17=0),0,1)*0+IF(AND(B16&gt;C16,B17&gt;C17),1,0)*2+IF(AND(B16&lt;C16,B17&lt;C17),1,0)*IF(AND(B16=0,B17=0),0,1)+IF(D16&gt;E16,1,0)*2+IF(D16&lt;E16,1,0)*1</f>
        <v>2</v>
      </c>
      <c r="E17" s="186"/>
      <c r="F17" s="47">
        <f>O9</f>
        <v>12</v>
      </c>
      <c r="G17" s="49">
        <f>N9</f>
        <v>15</v>
      </c>
      <c r="H17" s="185">
        <f>IF(AND(F16=0,F17=0),0,1)*0+IF(AND(F16&gt;G16,F17&gt;G17),1,0)*2+IF(AND(F16&lt;G16,F17&lt;G17),1,0)*IF(AND(F16=0,F17=0),0,1)+IF(H16&gt;I16,1,0)*2+IF(H16&lt;I16,1,0)*1</f>
        <v>2</v>
      </c>
      <c r="I17" s="186"/>
      <c r="J17" s="46">
        <f>O13</f>
        <v>7</v>
      </c>
      <c r="K17" s="47">
        <f>N13</f>
        <v>15</v>
      </c>
      <c r="L17" s="185">
        <f>IF(AND(J16=0,J17=0),0,1)*0+IF(AND(J16&gt;K16,J17&gt;K17),1,0)*2+IF(AND(J16&lt;K16,J17&lt;K17),1,0)*IF(AND(J16=0,J17=0),0,1)+IF(L16&gt;M16,1,0)*2+IF(L16&lt;M16,1,0)*1</f>
        <v>1</v>
      </c>
      <c r="M17" s="186"/>
      <c r="N17" s="193"/>
      <c r="O17" s="194"/>
      <c r="P17" s="194"/>
      <c r="Q17" s="195"/>
      <c r="R17" s="126">
        <v>15</v>
      </c>
      <c r="S17" s="127">
        <v>11</v>
      </c>
      <c r="T17" s="250">
        <f>IF(AND(R16=0,R17=0),0,1)*0+IF(AND(R16&gt;S16,R17&gt;S17),1,0)*2+IF(AND(R16&lt;S16,R17&lt;S17),1,0)*IF(AND(R16=0,R17=0),0,1)+IF(T16&gt;U16,1,0)*2+IF(T16&lt;U16,1,0)*1</f>
        <v>1</v>
      </c>
      <c r="U17" s="251"/>
      <c r="V17" s="81">
        <v>13</v>
      </c>
      <c r="W17" s="82">
        <v>15</v>
      </c>
      <c r="X17" s="185">
        <f>IF(AND(V16=0,V17=0),0,1)*0+IF(AND(V16&gt;W16,V17&gt;W17),1,0)*2+IF(AND(V16&lt;W16,V17&lt;W17),1,0)*IF(AND(V16=0,V17=0),0,1)+IF(X16&gt;Y16,1,0)*2+IF(X16&lt;Y16,1,0)*1</f>
        <v>2</v>
      </c>
      <c r="Y17" s="186"/>
      <c r="Z17" s="82">
        <v>15</v>
      </c>
      <c r="AA17" s="45"/>
      <c r="AB17" s="250">
        <f>IF(AND(Z16=0,Z17=0),0,1)*0+IF(AND(Z16&gt;AA16,Z17&gt;AA17),1,0)*2+IF(AND(Z16&lt;AA16,Z17&lt;AA17),1,0)*IF(AND(Z16=0,Z17=0),0,1)+IF(AB16&gt;AC16,1,0)*2+IF(AB16&lt;AC16,1,0)*1</f>
        <v>2</v>
      </c>
      <c r="AC17" s="251"/>
      <c r="AD17" s="203"/>
      <c r="AE17" s="200"/>
      <c r="AF17" s="177"/>
      <c r="AG17" s="179"/>
      <c r="AH17" s="222"/>
      <c r="AI17" s="224"/>
      <c r="AJ17" s="181"/>
      <c r="AL17" s="213"/>
      <c r="AM17" s="214"/>
      <c r="AN17" s="214"/>
      <c r="AO17" s="215"/>
    </row>
    <row r="18" spans="1:41" ht="16.5" customHeight="1" thickTop="1" thickBot="1" x14ac:dyDescent="0.3">
      <c r="A18" s="188"/>
      <c r="B18" s="54">
        <f>O6</f>
        <v>0</v>
      </c>
      <c r="C18" s="55">
        <f>N6</f>
        <v>0</v>
      </c>
      <c r="D18" s="83">
        <f>Q6</f>
        <v>0</v>
      </c>
      <c r="E18" s="37">
        <f>P6</f>
        <v>0</v>
      </c>
      <c r="F18" s="42">
        <f>O10</f>
        <v>0</v>
      </c>
      <c r="G18" s="72">
        <f>N10</f>
        <v>0</v>
      </c>
      <c r="H18" s="84">
        <f>Q10</f>
        <v>0</v>
      </c>
      <c r="I18" s="39">
        <f>P10</f>
        <v>0</v>
      </c>
      <c r="J18" s="54">
        <f>O14</f>
        <v>0</v>
      </c>
      <c r="K18" s="55">
        <f>N14</f>
        <v>0</v>
      </c>
      <c r="L18" s="83">
        <f>Q14</f>
        <v>0</v>
      </c>
      <c r="M18" s="37">
        <f>P14</f>
        <v>0</v>
      </c>
      <c r="N18" s="193"/>
      <c r="O18" s="194"/>
      <c r="P18" s="194"/>
      <c r="Q18" s="195"/>
      <c r="R18" s="136"/>
      <c r="S18" s="137"/>
      <c r="T18" s="135"/>
      <c r="U18" s="120"/>
      <c r="V18" s="151"/>
      <c r="W18" s="149"/>
      <c r="X18" s="87"/>
      <c r="Y18" s="152"/>
      <c r="Z18" s="153"/>
      <c r="AA18" s="154"/>
      <c r="AB18" s="87"/>
      <c r="AC18" s="152"/>
      <c r="AD18" s="202">
        <f>D19+H19+L19+X19+AB19+T19</f>
        <v>0</v>
      </c>
      <c r="AE18" s="200"/>
      <c r="AF18" s="176">
        <f>F19+J19+V18+V19+X18+J18+L18+B18+D18+F18+H18+B19+Z18+Z19+AB18+R18+R19+T18</f>
        <v>0</v>
      </c>
      <c r="AG18" s="178">
        <f>K18+M18+C18+E18+I18+G18+C19+G19+K19+W18+W19+Y18+AA18+AA19+AC18+S18+S19+U18</f>
        <v>0</v>
      </c>
      <c r="AH18" s="222"/>
      <c r="AI18" s="224"/>
      <c r="AJ18" s="181"/>
      <c r="AL18" s="213"/>
      <c r="AM18" s="214"/>
      <c r="AN18" s="214"/>
      <c r="AO18" s="215"/>
    </row>
    <row r="19" spans="1:41" ht="15.75" customHeight="1" thickBot="1" x14ac:dyDescent="0.3">
      <c r="A19" s="189"/>
      <c r="B19" s="61">
        <f>O7</f>
        <v>0</v>
      </c>
      <c r="C19" s="62">
        <f>N7</f>
        <v>0</v>
      </c>
      <c r="D19" s="185">
        <f>IF(AND(B18=0,B19=0),0,1)*0+IF(AND(B18&gt;C18,B19&gt;C19),1,0)*2+IF(AND(B18&lt;C18,B19&lt;C19),1,0)*IF(AND(B18=0,B19=0),0,1)+IF(D18&gt;E18,1,0)*2+IF(D18&lt;E18,1,0)*1</f>
        <v>0</v>
      </c>
      <c r="E19" s="186"/>
      <c r="F19" s="62">
        <f>O11</f>
        <v>0</v>
      </c>
      <c r="G19" s="74">
        <f>N11</f>
        <v>0</v>
      </c>
      <c r="H19" s="185">
        <f>IF(AND(F18=0,F19=0),0,1)*0+IF(AND(F18&gt;G18,F19&gt;G19),1,0)*2+IF(AND(F18&lt;G18,F19&lt;G19),1,0)*IF(AND(F18=0,F19=0),0,1)+IF(H18&gt;I18,1,0)*2+IF(H18&lt;I18,1,0)*1</f>
        <v>0</v>
      </c>
      <c r="I19" s="186"/>
      <c r="J19" s="61">
        <f>O15</f>
        <v>0</v>
      </c>
      <c r="K19" s="62">
        <f>N15</f>
        <v>0</v>
      </c>
      <c r="L19" s="183">
        <f>IF(AND(J18=0,J19=0),0,1)*0+IF(AND(J18&gt;K18,J19&gt;K19),1,0)*2+IF(AND(J18&lt;K18,J19&lt;K19),1,0)*IF(AND(J18=0,J19=0),0,1)+IF(L18&gt;M18,1,0)*2+IF(L18&lt;M18,1,0)*1</f>
        <v>0</v>
      </c>
      <c r="M19" s="184"/>
      <c r="N19" s="196"/>
      <c r="O19" s="197"/>
      <c r="P19" s="197"/>
      <c r="Q19" s="198"/>
      <c r="R19" s="141"/>
      <c r="S19" s="142"/>
      <c r="T19" s="255">
        <f>IF(AND(R18=0,R19=0),0,1)*0+IF(AND(R18&gt;S18,R19&gt;S19),1,0)*2+IF(AND(R18&lt;S18,R19&lt;S19),1,0)*IF(AND(R18=0,R19=0),0,1)+IF(T18&gt;U18,1,0)*2+IF(T18&lt;U18,1,0)*1</f>
        <v>0</v>
      </c>
      <c r="U19" s="256"/>
      <c r="V19" s="89"/>
      <c r="W19" s="90"/>
      <c r="X19" s="183">
        <f>IF(AND(V18=0,V19=0),0,1)*0+IF(AND(V18&gt;W18,V19&gt;W19),1,0)*2+IF(AND(V18&lt;W18,V19&lt;W19),1,0)*IF(AND(V18=0,V19=0),0,1)+IF(X18&gt;Y18,1,0)*2+IF(X18&lt;Y18,1,0)*1</f>
        <v>0</v>
      </c>
      <c r="Y19" s="184"/>
      <c r="Z19" s="90"/>
      <c r="AA19" s="60"/>
      <c r="AB19" s="255">
        <f>IF(AND(Z18=0,Z19=0),0,1)*0+IF(AND(Z18&gt;AA18,Z19&gt;AA19),1,0)*2+IF(AND(Z18&lt;AA18,Z19&lt;AA19),1,0)*IF(AND(Z18=0,Z19=0),0,1)+IF(AB18&gt;AC18,1,0)*2+IF(AB18&lt;AC18,1,0)*1</f>
        <v>0</v>
      </c>
      <c r="AC19" s="256"/>
      <c r="AD19" s="226"/>
      <c r="AE19" s="201"/>
      <c r="AF19" s="223"/>
      <c r="AG19" s="225"/>
      <c r="AH19" s="223"/>
      <c r="AI19" s="225"/>
      <c r="AJ19" s="182"/>
      <c r="AL19" s="213"/>
      <c r="AM19" s="214"/>
      <c r="AN19" s="214"/>
      <c r="AO19" s="215"/>
    </row>
    <row r="20" spans="1:41" ht="16.5" customHeight="1" thickTop="1" thickBot="1" x14ac:dyDescent="0.3">
      <c r="A20" s="187" t="s">
        <v>39</v>
      </c>
      <c r="B20" s="38">
        <f>S4</f>
        <v>15</v>
      </c>
      <c r="C20" s="35">
        <f>R4</f>
        <v>10</v>
      </c>
      <c r="D20" s="65">
        <f>U4</f>
        <v>0</v>
      </c>
      <c r="E20" s="75">
        <f>T4</f>
        <v>0</v>
      </c>
      <c r="F20" s="38">
        <f>S8</f>
        <v>15</v>
      </c>
      <c r="G20" s="35">
        <f>R8</f>
        <v>8</v>
      </c>
      <c r="H20" s="65">
        <f>U8</f>
        <v>0</v>
      </c>
      <c r="I20" s="75">
        <f>T8</f>
        <v>0</v>
      </c>
      <c r="J20" s="38">
        <f>S12</f>
        <v>5</v>
      </c>
      <c r="K20" s="35">
        <f>R12</f>
        <v>15</v>
      </c>
      <c r="L20" s="161">
        <f>U12</f>
        <v>0</v>
      </c>
      <c r="M20" s="75">
        <f>T12</f>
        <v>0</v>
      </c>
      <c r="N20" s="77">
        <f>S16</f>
        <v>15</v>
      </c>
      <c r="O20" s="92">
        <f>R16</f>
        <v>11</v>
      </c>
      <c r="P20" s="32">
        <f>U16</f>
        <v>11</v>
      </c>
      <c r="Q20" s="33">
        <f>T16</f>
        <v>9</v>
      </c>
      <c r="R20" s="190"/>
      <c r="S20" s="191"/>
      <c r="T20" s="191"/>
      <c r="U20" s="192"/>
      <c r="V20" s="30">
        <v>15</v>
      </c>
      <c r="W20" s="31">
        <v>11</v>
      </c>
      <c r="X20" s="79"/>
      <c r="Y20" s="80"/>
      <c r="Z20" s="30">
        <v>15</v>
      </c>
      <c r="AA20" s="31"/>
      <c r="AB20" s="79"/>
      <c r="AC20" s="80"/>
      <c r="AD20" s="202">
        <f>D21+H21+L21+P21+X21+AB21</f>
        <v>11</v>
      </c>
      <c r="AE20" s="199">
        <f>AD20+AD22</f>
        <v>11</v>
      </c>
      <c r="AF20" s="176">
        <f>J20+J21+L20+B20+B21+D20+F20+F21+H20+V20+V21+X20+Z20+Z21+AB20+N20+N21+P20</f>
        <v>169</v>
      </c>
      <c r="AG20" s="178">
        <f>K21+K20+M20+C21+C20+E20+I20+G20+G21+W20+W21+Y20+AA20+AA21+AC20+O20+O21+Q20</f>
        <v>119</v>
      </c>
      <c r="AH20" s="176">
        <f>AF20+AF22</f>
        <v>169</v>
      </c>
      <c r="AI20" s="178">
        <f>AG20+AG22</f>
        <v>119</v>
      </c>
      <c r="AJ20" s="180" t="s">
        <v>52</v>
      </c>
      <c r="AL20" s="213">
        <f>IF(J20&gt;K20,1,0)+IF(J21&gt;K21,1,0)+IF(L20&gt;M20,1,0)+IF(J22&gt;K22,1,0)+IF(J23&gt;K23,1,0)+IF(L22&gt;M22,1,0)+IF(B20&gt;C20,1,0)+IF(B21&gt;C21,1,0)+IF(D20&gt;E20,1,0)+IF(B22&gt;C22,1,0)+IF(B23&gt;C23,1,0)+IF(D22&gt;E22,1,0)+IF(V20&gt;W20,1,0)+IF(V21&gt;W21,1,0)+IF(X20&gt;Y20,1,0)+IF(V22&gt;W22,1,0)+IF(V23&gt;W23,1,0)+IF(X22&gt;Y22,1,0)+IF(Z20&gt;AA20,1,0)+IF(Z21&gt;AA21,1,0)+IF(AB20&gt;AC20,1,0)+IF(Z22&gt;AA22,1,0)+IF(Z23&gt;AA23,1,0)+IF(AB22&gt;AC22,1,0)+IF(F20&gt;G20,1,0)+IF(F21&gt;G21,1,0)+IF(H20&gt;I20,1,0)+IF(F22&gt;G22,1,0)+IF(F23&gt;G23,1,0)+IF(H22&gt;I22,1,0)</f>
        <v>8</v>
      </c>
      <c r="AM20" s="214">
        <f>IF(J20&lt;K20,1,0)+IF(J21&lt;K21,1,0)+IF(L20&lt;M20,1,0)+IF(J22&lt;K22,1,0)+IF(J23&lt;K23,1,0)+IF(L22&lt;M22,1,0)+IF(B20&lt;C20,1,0)+IF(B21&lt;C21,1,0)+IF(D20&lt;E20,1,0)+IF(B22&lt;C22,1,0)+IF(B23&lt;C23,1,0)+IF(D22&lt;E22,1,0)+IF(V20&lt;W20,1,0)+IF(V21&lt;W21,1,0)+IF(X20&lt;Y20,1,0)+IF(V22&lt;W22,1,0)+IF(V23&lt;W23,1,0)+IF(X22&lt;Y22,1,0)+IF(Z20&lt;AA20,1,0)+IF(Z21&lt;AA21,1,0)+IF(AB20&lt;AC20,1,0)+IF(Z22&lt;AA22,1,0)+IF(Z23&lt;AA23,1,0)+IF(AB22&lt;AC22,1,0)+IF(F20&lt;G20,1,0)+IF(F21&lt;G21,1,0)+IF(H20&lt;I20,1,0)+IF(F22&lt;G22,1,0)+IF(F23&lt;G23,1,0)+IF(H22&lt;I22,1,0)</f>
        <v>2</v>
      </c>
      <c r="AN20" s="214">
        <f t="shared" ref="AN20" si="6">AL20/AM20</f>
        <v>4</v>
      </c>
      <c r="AO20" s="215">
        <f t="shared" ref="AO20" si="7">AH20/AI20</f>
        <v>1.4201680672268908</v>
      </c>
    </row>
    <row r="21" spans="1:41" ht="15.75" customHeight="1" thickBot="1" x14ac:dyDescent="0.3">
      <c r="A21" s="188"/>
      <c r="B21" s="46">
        <f>S5</f>
        <v>15</v>
      </c>
      <c r="C21" s="47">
        <f>R5</f>
        <v>9</v>
      </c>
      <c r="D21" s="185">
        <f>IF(AND(B20=0,B21=0),0,1)*0+IF(AND(B20&gt;C20,B21&gt;C21),1,0)*2+IF(AND(B20&lt;C20,B21&lt;C21),1,0)*IF(AND(B20=0,B21=0),0,1)+IF(D20&gt;E20,1,0)*2+IF(D20&lt;E20,1,0)*1</f>
        <v>2</v>
      </c>
      <c r="E21" s="186"/>
      <c r="F21" s="46">
        <f>S9</f>
        <v>15</v>
      </c>
      <c r="G21" s="47">
        <f>R9</f>
        <v>9</v>
      </c>
      <c r="H21" s="185">
        <f>IF(AND(F20=0,F21=0),0,1)*0+IF(AND(F20&gt;G20,F21&gt;G21),1,0)*2+IF(AND(F20&lt;G20,F21&lt;G21),1,0)*IF(AND(F20=0,F21=0),0,1)+IF(H20&gt;I20,1,0)*2+IF(H20&lt;I20,1,0)*1</f>
        <v>2</v>
      </c>
      <c r="I21" s="186"/>
      <c r="J21" s="46">
        <f>S13</f>
        <v>7</v>
      </c>
      <c r="K21" s="47">
        <f>R13</f>
        <v>15</v>
      </c>
      <c r="L21" s="185">
        <f>IF(AND(J20=0,J21=0),0,1)*0+IF(AND(J20&gt;K20,J21&gt;K21),1,0)*2+IF(AND(J20&lt;K20,J21&lt;K21),1,0)*IF(AND(J20=0,J21=0),0,1)+IF(L20&gt;M20,1,0)*2+IF(L20&lt;M20,1,0)*1</f>
        <v>1</v>
      </c>
      <c r="M21" s="186"/>
      <c r="N21" s="81">
        <f>S17</f>
        <v>11</v>
      </c>
      <c r="O21" s="82">
        <f>R17</f>
        <v>15</v>
      </c>
      <c r="P21" s="185">
        <f>IF(AND(N20=0,N21=0),0,1)*0+IF(AND(N20&gt;O20,N21&gt;O21),1,0)*2+IF(AND(N20&lt;O20,N21&lt;O21),1,0)*IF(AND(N20=0,N21=0),0,1)+IF(P20&gt;Q20,1,0)*2+IF(P20&lt;Q20,1,0)*1</f>
        <v>2</v>
      </c>
      <c r="Q21" s="186"/>
      <c r="R21" s="193"/>
      <c r="S21" s="194"/>
      <c r="T21" s="194"/>
      <c r="U21" s="195"/>
      <c r="V21" s="44">
        <v>15</v>
      </c>
      <c r="W21" s="45">
        <v>7</v>
      </c>
      <c r="X21" s="250">
        <f>IF(AND(V20=0,V21=0),0,1)*0+IF(AND(V20&gt;W20,V21&gt;W21),1,0)*2+IF(AND(V20&lt;W20,V21&lt;W21),1,0)*IF(AND(V20=0,V21=0),0,1)+IF(X20&gt;Y20,1,0)*2+IF(X20&lt;Y20,1,0)*1</f>
        <v>2</v>
      </c>
      <c r="Y21" s="251"/>
      <c r="Z21" s="82">
        <v>15</v>
      </c>
      <c r="AA21" s="45"/>
      <c r="AB21" s="250">
        <f>IF(AND(Z20=0,Z21=0),0,1)*0+IF(AND(Z20&gt;AA20,Z21&gt;AA21),1,0)*2+IF(AND(Z20&lt;AA20,Z21&lt;AA21),1,0)*IF(AND(Z20=0,Z21=0),0,1)+IF(AB20&gt;AC20,1,0)*2+IF(AB20&lt;AC20,1,0)*1</f>
        <v>2</v>
      </c>
      <c r="AC21" s="251"/>
      <c r="AD21" s="238"/>
      <c r="AE21" s="200"/>
      <c r="AF21" s="177"/>
      <c r="AG21" s="179"/>
      <c r="AH21" s="222"/>
      <c r="AI21" s="224"/>
      <c r="AJ21" s="181"/>
      <c r="AL21" s="213"/>
      <c r="AM21" s="214"/>
      <c r="AN21" s="214"/>
      <c r="AO21" s="215"/>
    </row>
    <row r="22" spans="1:41" ht="15.75" customHeight="1" thickTop="1" thickBot="1" x14ac:dyDescent="0.3">
      <c r="A22" s="188"/>
      <c r="B22" s="54">
        <f>S6</f>
        <v>0</v>
      </c>
      <c r="C22" s="55">
        <f>R6</f>
        <v>0</v>
      </c>
      <c r="D22" s="83">
        <f>U6</f>
        <v>0</v>
      </c>
      <c r="E22" s="37">
        <f>T6</f>
        <v>0</v>
      </c>
      <c r="F22" s="54">
        <f>S10</f>
        <v>0</v>
      </c>
      <c r="G22" s="55">
        <f>R10</f>
        <v>0</v>
      </c>
      <c r="H22" s="83">
        <f>U10</f>
        <v>0</v>
      </c>
      <c r="I22" s="37">
        <f>T10</f>
        <v>0</v>
      </c>
      <c r="J22" s="162">
        <f>S14</f>
        <v>0</v>
      </c>
      <c r="K22" s="163">
        <f>R14</f>
        <v>0</v>
      </c>
      <c r="L22" s="164">
        <f>U14</f>
        <v>0</v>
      </c>
      <c r="M22" s="37">
        <f>T14</f>
        <v>0</v>
      </c>
      <c r="N22" s="151">
        <f>S18</f>
        <v>0</v>
      </c>
      <c r="O22" s="165">
        <f>R18</f>
        <v>0</v>
      </c>
      <c r="P22" s="166">
        <f>U18</f>
        <v>0</v>
      </c>
      <c r="Q22" s="53">
        <f>T18</f>
        <v>0</v>
      </c>
      <c r="R22" s="193"/>
      <c r="S22" s="194"/>
      <c r="T22" s="194"/>
      <c r="U22" s="195"/>
      <c r="V22" s="153"/>
      <c r="W22" s="154"/>
      <c r="X22" s="87"/>
      <c r="Y22" s="152"/>
      <c r="Z22" s="153"/>
      <c r="AA22" s="154"/>
      <c r="AB22" s="87"/>
      <c r="AC22" s="152"/>
      <c r="AD22" s="202">
        <f>D23+H23+L23+P23+X23+AB23</f>
        <v>0</v>
      </c>
      <c r="AE22" s="200"/>
      <c r="AF22" s="176">
        <f>F23+J23+V22+V23+X22+J22+L22+B22+D22+F22+H22+B23+Z22+Z23+AB22+N22+N23+P22</f>
        <v>0</v>
      </c>
      <c r="AG22" s="178">
        <f>K22+M22+C22+E22+I22+G22+C23+G23+K23+W22+W23+Y22+AA22+AA23+AC22+O22+O23+Q22</f>
        <v>0</v>
      </c>
      <c r="AH22" s="222"/>
      <c r="AI22" s="224"/>
      <c r="AJ22" s="181"/>
      <c r="AL22" s="213"/>
      <c r="AM22" s="214"/>
      <c r="AN22" s="214"/>
      <c r="AO22" s="215"/>
    </row>
    <row r="23" spans="1:41" ht="15.75" customHeight="1" thickBot="1" x14ac:dyDescent="0.3">
      <c r="A23" s="189"/>
      <c r="B23" s="61">
        <f>S7</f>
        <v>0</v>
      </c>
      <c r="C23" s="62">
        <f>R7</f>
        <v>0</v>
      </c>
      <c r="D23" s="183">
        <f>IF(AND(B22=0,B23=0),0,1)*0+IF(AND(B22&gt;C22,B23&gt;C23),1,0)*2+IF(AND(B22&lt;C22,B23&lt;C23),1,0)*IF(AND(B22=0,B23=0),0,1)+IF(D22&gt;E22,1,0)*2+IF(D22&lt;E22,1,0)*1</f>
        <v>0</v>
      </c>
      <c r="E23" s="184"/>
      <c r="F23" s="61">
        <f>S11</f>
        <v>0</v>
      </c>
      <c r="G23" s="62">
        <f>R11</f>
        <v>0</v>
      </c>
      <c r="H23" s="183">
        <f>IF(AND(F22=0,F23=0),0,1)*0+IF(AND(F22&gt;G22,F23&gt;G23),1,0)*2+IF(AND(F22&lt;G22,F23&lt;G23),1,0)*IF(AND(F22=0,F23=0),0,1)+IF(H22&gt;I22,1,0)*2+IF(H22&lt;I22,1,0)*1</f>
        <v>0</v>
      </c>
      <c r="I23" s="184"/>
      <c r="J23" s="61">
        <f>S15</f>
        <v>0</v>
      </c>
      <c r="K23" s="62">
        <f>R15</f>
        <v>0</v>
      </c>
      <c r="L23" s="183">
        <f>IF(AND(J22=0,J23=0),0,1)*0+IF(AND(J22&gt;K22,J23&gt;K23),1,0)*2+IF(AND(J22&lt;K22,J23&lt;K23),1,0)*IF(AND(J22=0,J23=0),0,1)+IF(L22&gt;M22,1,0)*2+IF(L22&lt;M22,1,0)*1</f>
        <v>0</v>
      </c>
      <c r="M23" s="184"/>
      <c r="N23" s="89">
        <f>S19</f>
        <v>0</v>
      </c>
      <c r="O23" s="90">
        <f>R19</f>
        <v>0</v>
      </c>
      <c r="P23" s="183">
        <f>IF(AND(N22=0,N23=0),0,1)*0+IF(AND(N22&gt;O22,N23&gt;O23),1,0)*2+IF(AND(N22&lt;O22,N23&lt;O23),1,0)*IF(AND(N22=0,N23=0),0,1)+IF(P22&gt;Q22,1,0)*2+IF(P22&lt;Q22,1,0)*1</f>
        <v>0</v>
      </c>
      <c r="Q23" s="184"/>
      <c r="R23" s="196"/>
      <c r="S23" s="197"/>
      <c r="T23" s="197"/>
      <c r="U23" s="198"/>
      <c r="V23" s="90"/>
      <c r="W23" s="60"/>
      <c r="X23" s="255">
        <f>IF(AND(V22=0,V23=0),0,1)*0+IF(AND(V22&gt;W22,V23&gt;W23),1,0)*2+IF(AND(V22&lt;W22,V23&lt;W23),1,0)*IF(AND(V22=0,V23=0),0,1)+IF(X22&gt;Y22,1,0)*2+IF(X22&lt;Y22,1,0)*1</f>
        <v>0</v>
      </c>
      <c r="Y23" s="256"/>
      <c r="Z23" s="90"/>
      <c r="AA23" s="60"/>
      <c r="AB23" s="255">
        <f>IF(AND(Z22=0,Z23=0),0,1)*0+IF(AND(Z22&gt;AA22,Z23&gt;AA23),1,0)*2+IF(AND(Z22&lt;AA22,Z23&lt;AA23),1,0)*IF(AND(Z22=0,Z23=0),0,1)+IF(AB22&gt;AC22,1,0)*2+IF(AB22&lt;AC22,1,0)*1</f>
        <v>0</v>
      </c>
      <c r="AC23" s="256"/>
      <c r="AD23" s="238"/>
      <c r="AE23" s="201"/>
      <c r="AF23" s="223"/>
      <c r="AG23" s="225"/>
      <c r="AH23" s="223"/>
      <c r="AI23" s="225"/>
      <c r="AJ23" s="182"/>
      <c r="AL23" s="213"/>
      <c r="AM23" s="214"/>
      <c r="AN23" s="214"/>
      <c r="AO23" s="215"/>
    </row>
    <row r="24" spans="1:41" ht="16.5" thickTop="1" thickBot="1" x14ac:dyDescent="0.3">
      <c r="A24" s="187" t="s">
        <v>40</v>
      </c>
      <c r="B24" s="162">
        <f>W4</f>
        <v>15</v>
      </c>
      <c r="C24" s="167">
        <f>V4</f>
        <v>7</v>
      </c>
      <c r="D24" s="41">
        <f>Y4</f>
        <v>0</v>
      </c>
      <c r="E24" s="37">
        <f>X4</f>
        <v>0</v>
      </c>
      <c r="F24" s="156">
        <f>W8</f>
        <v>15</v>
      </c>
      <c r="G24" s="157">
        <f>V8</f>
        <v>4</v>
      </c>
      <c r="H24" s="41">
        <f>Y8</f>
        <v>0</v>
      </c>
      <c r="I24" s="39">
        <f>X8</f>
        <v>0</v>
      </c>
      <c r="J24" s="162">
        <f>W12</f>
        <v>9</v>
      </c>
      <c r="K24" s="167">
        <f>V12</f>
        <v>15</v>
      </c>
      <c r="L24" s="41">
        <f>Y12</f>
        <v>0</v>
      </c>
      <c r="M24" s="37">
        <f>X12</f>
        <v>0</v>
      </c>
      <c r="N24" s="151">
        <f>W16</f>
        <v>9</v>
      </c>
      <c r="O24" s="165">
        <f>V16</f>
        <v>15</v>
      </c>
      <c r="P24" s="166">
        <f>Y16</f>
        <v>8</v>
      </c>
      <c r="Q24" s="53">
        <f>X16</f>
        <v>11</v>
      </c>
      <c r="R24" s="151">
        <f>W20</f>
        <v>11</v>
      </c>
      <c r="S24" s="165">
        <f>V20</f>
        <v>15</v>
      </c>
      <c r="T24" s="166">
        <f>Y20</f>
        <v>0</v>
      </c>
      <c r="U24" s="53">
        <f>X20</f>
        <v>0</v>
      </c>
      <c r="V24" s="193"/>
      <c r="W24" s="194"/>
      <c r="X24" s="194"/>
      <c r="Y24" s="195"/>
      <c r="Z24" s="151">
        <v>15</v>
      </c>
      <c r="AA24" s="154"/>
      <c r="AB24" s="87"/>
      <c r="AC24" s="152"/>
      <c r="AD24" s="202">
        <f>P25+L25+H25+D25+AB25+T25</f>
        <v>9</v>
      </c>
      <c r="AE24" s="199">
        <f>AD24+AD26</f>
        <v>9</v>
      </c>
      <c r="AF24" s="176">
        <f>P24+N24+N25+L24+J24+J25+H24+F24+F25+D24+B24+B25+Z24+Z25+AB24+R24+R25+T24</f>
        <v>158</v>
      </c>
      <c r="AG24" s="178">
        <f>Q24+O24+O25+M24+K24+K25+I24+G24+G25+E24+C24+C25+AA24+AA25+AC24+S24+S25+U24</f>
        <v>125</v>
      </c>
      <c r="AH24" s="176">
        <f>AF24+AF26</f>
        <v>158</v>
      </c>
      <c r="AI24" s="178">
        <f>AG24+AG26</f>
        <v>125</v>
      </c>
      <c r="AJ24" s="180" t="s">
        <v>54</v>
      </c>
      <c r="AL24" s="252">
        <f>IF(J24&gt;K24,1,0)+IF(J25&gt;K25,1,0)+IF(L24&gt;M24,1,0)+IF(J26&gt;K26,1,0)+IF(J27&gt;K27,1,0)+IF(L26&gt;M26,1,0)+IF(N24&gt;O24,1,0)+IF(N25&gt;O25,1,0)+IF(P24&gt;Q24,1,0)+IF(N26&gt;O26,1,0)+IF(N27&gt;O27,1,0)+IF(P26&gt;Q26,1,0)+IF(B24&gt;C24,1,0)+IF(B25&gt;C25,1,0)+IF(D24&gt;E24,1,0)+IF(B26&gt;C26,1,0)+IF(B27&gt;C27,1,0)+IF(D26&gt;E26,1,0)+IF(Z24&gt;AA24,1,0)+IF(Z25&gt;AA25,1,0)+IF(AB24&gt;AC24,1,0)+IF(Z26&gt;AA26,1,0)+IF(Z27&gt;AA27,1,0)+IF(AB26&gt;AC26,1,0)+IF(F24&gt;G24,1,0)+IF(F25&gt;G25,1,0)+IF(H24&gt;I24,1,0)+IF(F26&gt;G26,1,0)+IF(F27&gt;G27,1,0)+IF(H26&gt;I26,1,0)</f>
        <v>7</v>
      </c>
      <c r="AM24" s="233">
        <f>IF(J24&lt;K24,1,0)+IF(J25&lt;K25,1,0)+IF(L24&lt;M24,1,0)+IF(J26&lt;K26,1,0)+IF(J27&lt;K27,1,0)+IF(L26&lt;M26,1,0)+IF(N24&lt;O24,1,0)+IF(N25&lt;O25,1,0)+IF(P24&lt;Q24,1,0)+IF(N26&lt;O26,1,0)+IF(N27&lt;O27,1,0)+IF(P26&lt;Q26,1,0)+IF(B24&lt;C24,1,0)+IF(B25&lt;C25,1,0)+IF(D24&lt;E24,1,0)+IF(B26&lt;C26,1,0)+IF(B27&lt;C27,1,0)+IF(D26&lt;E26,1,0)+IF(Z24&lt;AA24,1,0)+IF(Z25&lt;AA25,1,0)+IF(AB24&lt;AC24,1,0)+IF(Z26&lt;AA26,1,0)+IF(Z27&lt;AA27,1,0)+IF(AB26&lt;AC26,1,0)+IF(F24&lt;G24,1,0)+IF(F25&lt;G25,1,0)+IF(H24&lt;I24,1,0)+IF(F26&lt;G26,1,0)+IF(F27&lt;G27,1,0)+IF(H26&lt;I26,1,0)</f>
        <v>4</v>
      </c>
      <c r="AN24" s="233">
        <f t="shared" ref="AN24" si="8">AL24/AM24</f>
        <v>1.75</v>
      </c>
      <c r="AO24" s="234">
        <f t="shared" ref="AO24" si="9">AH24/AI24</f>
        <v>1.264</v>
      </c>
    </row>
    <row r="25" spans="1:41" ht="15.75" thickBot="1" x14ac:dyDescent="0.3">
      <c r="A25" s="188"/>
      <c r="B25" s="46">
        <f>W5</f>
        <v>15</v>
      </c>
      <c r="C25" s="47">
        <f>V5</f>
        <v>12</v>
      </c>
      <c r="D25" s="185">
        <f>IF(AND(B24=0,B25=0),0,1)*0+IF(AND(B24&gt;C24,B25&gt;C25),1,0)*2+IF(AND(B24&lt;C24,B25&lt;C25),1,0)*IF(AND(B24=0,B25=0),0,1)+IF(D24&gt;E24,1,0)*2+IF(D24&lt;E24,1,0)*1</f>
        <v>2</v>
      </c>
      <c r="E25" s="186"/>
      <c r="F25" s="47">
        <f>W9</f>
        <v>15</v>
      </c>
      <c r="G25" s="49">
        <f>V9</f>
        <v>3</v>
      </c>
      <c r="H25" s="185">
        <f>IF(AND(F24=0,F25=0),0,1)*0+IF(AND(F24&gt;G24,F25&gt;G25),1,0)*2+IF(AND(F24&lt;G24,F25&lt;G25),1,0)*IF(AND(F24=0,F25=0),0,1)+IF(H24&gt;I24,1,0)*2+IF(H24&lt;I24,1,0)*1</f>
        <v>2</v>
      </c>
      <c r="I25" s="186"/>
      <c r="J25" s="46">
        <f>W13</f>
        <v>9</v>
      </c>
      <c r="K25" s="47">
        <f>V13</f>
        <v>15</v>
      </c>
      <c r="L25" s="185">
        <f>IF(AND(J24=0,J25=0),0,1)*0+IF(AND(J24&gt;K24,J25&gt;K25),1,0)*2+IF(AND(J24&lt;K24,J25&lt;K25),1,0)*IF(AND(J24=0,J25=0),0,1)+IF(L24&gt;M24,1,0)*2+IF(L24&lt;M24,1,0)*1</f>
        <v>1</v>
      </c>
      <c r="M25" s="186"/>
      <c r="N25" s="81">
        <f>W17</f>
        <v>15</v>
      </c>
      <c r="O25" s="82">
        <f>V17</f>
        <v>13</v>
      </c>
      <c r="P25" s="185">
        <f>IF(AND(N24=0,N25=0),0,1)*0+IF(AND(N24&gt;O24,N25&gt;O25),1,0)*2+IF(AND(N24&lt;O24,N25&lt;O25),1,0)*IF(AND(N24=0,N25=0),0,1)+IF(P24&gt;Q24,1,0)*2+IF(P24&lt;Q24,1,0)*1</f>
        <v>1</v>
      </c>
      <c r="Q25" s="186"/>
      <c r="R25" s="81">
        <f>W21</f>
        <v>7</v>
      </c>
      <c r="S25" s="82">
        <f>V21</f>
        <v>15</v>
      </c>
      <c r="T25" s="185">
        <f>IF(AND(R24=0,R25=0),0,1)*0+IF(AND(R24&gt;S24,R25&gt;S25),1,0)*2+IF(AND(R24&lt;S24,R25&lt;S25),1,0)*IF(AND(R24=0,R25=0),0,1)+IF(T24&gt;U24,1,0)*2+IF(T24&lt;U24,1,0)*1</f>
        <v>1</v>
      </c>
      <c r="U25" s="186"/>
      <c r="V25" s="193"/>
      <c r="W25" s="194"/>
      <c r="X25" s="194"/>
      <c r="Y25" s="195"/>
      <c r="Z25" s="44">
        <v>15</v>
      </c>
      <c r="AA25" s="93"/>
      <c r="AB25" s="250">
        <f>IF(AND(Z24=0,Z25=0),0,1)*0+IF(AND(Z24&gt;AA24,Z25&gt;AA25),1,0)*2+IF(AND(Z24&lt;AA24,Z25&lt;AA25),1,0)*IF(AND(Z24=0,Z25=0),0,1)+IF(AB24&gt;AC24,1,0)*2+IF(AB24&lt;AC24,1,0)*1</f>
        <v>2</v>
      </c>
      <c r="AC25" s="251"/>
      <c r="AD25" s="226"/>
      <c r="AE25" s="200"/>
      <c r="AF25" s="223"/>
      <c r="AG25" s="225"/>
      <c r="AH25" s="222"/>
      <c r="AI25" s="224"/>
      <c r="AJ25" s="181"/>
      <c r="AL25" s="253"/>
      <c r="AM25" s="246"/>
      <c r="AN25" s="246"/>
      <c r="AO25" s="248"/>
    </row>
    <row r="26" spans="1:41" ht="16.5" thickTop="1" thickBot="1" x14ac:dyDescent="0.3">
      <c r="A26" s="188"/>
      <c r="B26" s="54">
        <f>W6</f>
        <v>0</v>
      </c>
      <c r="C26" s="55">
        <f>V6</f>
        <v>0</v>
      </c>
      <c r="D26" s="84">
        <f>Y6</f>
        <v>0</v>
      </c>
      <c r="E26" s="37">
        <f>X6</f>
        <v>0</v>
      </c>
      <c r="F26" s="42">
        <f>W10</f>
        <v>0</v>
      </c>
      <c r="G26" s="72">
        <f>V10</f>
        <v>0</v>
      </c>
      <c r="H26" s="84">
        <f>Y10</f>
        <v>0</v>
      </c>
      <c r="I26" s="39">
        <f>X10</f>
        <v>0</v>
      </c>
      <c r="J26" s="54">
        <f>W14</f>
        <v>0</v>
      </c>
      <c r="K26" s="94">
        <f>V14</f>
        <v>0</v>
      </c>
      <c r="L26" s="84">
        <f>Y14</f>
        <v>0</v>
      </c>
      <c r="M26" s="37">
        <f>X14</f>
        <v>0</v>
      </c>
      <c r="N26" s="85">
        <f>W18</f>
        <v>0</v>
      </c>
      <c r="O26" s="95">
        <f>V18</f>
        <v>0</v>
      </c>
      <c r="P26" s="96">
        <f>Y18</f>
        <v>0</v>
      </c>
      <c r="Q26" s="53">
        <f>X18</f>
        <v>0</v>
      </c>
      <c r="R26" s="85">
        <f>W22</f>
        <v>0</v>
      </c>
      <c r="S26" s="95">
        <f>V22</f>
        <v>0</v>
      </c>
      <c r="T26" s="96">
        <f>Y22</f>
        <v>0</v>
      </c>
      <c r="U26" s="53">
        <f>X22</f>
        <v>0</v>
      </c>
      <c r="V26" s="193"/>
      <c r="W26" s="194"/>
      <c r="X26" s="194"/>
      <c r="Y26" s="195"/>
      <c r="Z26" s="85"/>
      <c r="AA26" s="51"/>
      <c r="AB26" s="87"/>
      <c r="AC26" s="88"/>
      <c r="AD26" s="202">
        <f>P27+L27+H27+D27+AB27+T27</f>
        <v>0</v>
      </c>
      <c r="AE26" s="200"/>
      <c r="AF26" s="176">
        <f>P26+N26+N27+L26+J26+J27+H26+F26+F27+D26+B26+B27+Z26+Z27+AB26+R26+R27+S26</f>
        <v>0</v>
      </c>
      <c r="AG26" s="178">
        <f>Q26+O26+O27+M26+K26+K27+I26+G26+G27+E26+C26+C27+AA26+AA27+AC26+S26+S27+U26</f>
        <v>0</v>
      </c>
      <c r="AH26" s="222"/>
      <c r="AI26" s="224"/>
      <c r="AJ26" s="181"/>
      <c r="AL26" s="253"/>
      <c r="AM26" s="246"/>
      <c r="AN26" s="246"/>
      <c r="AO26" s="248"/>
    </row>
    <row r="27" spans="1:41" ht="15.75" thickBot="1" x14ac:dyDescent="0.3">
      <c r="A27" s="189"/>
      <c r="B27" s="61">
        <f>W7</f>
        <v>0</v>
      </c>
      <c r="C27" s="62">
        <f>V7</f>
        <v>0</v>
      </c>
      <c r="D27" s="183">
        <f>IF(AND(B26=0,B27=0),0,1)*0+IF(AND(B26&gt;C26,B27&gt;C27),1,0)*2+IF(AND(B26&lt;C26,B27&lt;C27),1,0)*IF(AND(B26=0,B27=0),0,1)+IF(D26&gt;E26,1,0)*2+IF(D26&lt;E26,1,0)*1</f>
        <v>0</v>
      </c>
      <c r="E27" s="184"/>
      <c r="F27" s="62">
        <f>W11</f>
        <v>0</v>
      </c>
      <c r="G27" s="74">
        <f>V11</f>
        <v>0</v>
      </c>
      <c r="H27" s="183">
        <f>IF(AND(F26=0,F27=0),0,1)*0+IF(AND(F26&gt;G26,F27&gt;G27),1,0)*2+IF(AND(F26&lt;G26,F27&lt;G27),1,0)*IF(AND(F26=0,F27=0),0,1)+IF(H26&gt;I26,1,0)*2+IF(H26&lt;I26,1,0)*1</f>
        <v>0</v>
      </c>
      <c r="I27" s="184"/>
      <c r="J27" s="61">
        <f>W15</f>
        <v>0</v>
      </c>
      <c r="K27" s="62">
        <f>V15</f>
        <v>0</v>
      </c>
      <c r="L27" s="183">
        <f>IF(AND(J26=0,J27=0),0,1)*0+IF(AND(J26&gt;K26,J27&gt;K27),1,0)*2+IF(AND(J26&lt;K26,J27&lt;K27),1,0)*IF(AND(J26=0,J27=0),0,1)+IF(L26&gt;M26,1,0)*2+IF(L26&lt;M26,1,0)*1</f>
        <v>0</v>
      </c>
      <c r="M27" s="184"/>
      <c r="N27" s="89">
        <f>W19</f>
        <v>0</v>
      </c>
      <c r="O27" s="90">
        <f>V19</f>
        <v>0</v>
      </c>
      <c r="P27" s="183">
        <f>IF(AND(N26=0,N27=0),0,1)*0+IF(AND(N26&gt;O26,N27&gt;O27),1,0)*2+IF(AND(N26&lt;O26,N27&lt;O27),1,0)*IF(AND(N26=0,N27=0),0,1)+IF(P26&gt;Q26,1,0)*2+IF(P26&lt;Q26,1,0)*1</f>
        <v>0</v>
      </c>
      <c r="Q27" s="184"/>
      <c r="R27" s="89">
        <f>W23</f>
        <v>0</v>
      </c>
      <c r="S27" s="90">
        <f>V23</f>
        <v>0</v>
      </c>
      <c r="T27" s="183">
        <f>IF(AND(R26=0,R27=0),0,1)*0+IF(AND(R26&gt;S26,R27&gt;S27),1,0)*2+IF(AND(R26&lt;S26,R27&lt;S27),1,0)*IF(AND(R26=0,R27=0),0,1)+IF(T26&gt;U26,1,0)*2+IF(T26&lt;U26,1,0)*1</f>
        <v>0</v>
      </c>
      <c r="U27" s="184"/>
      <c r="V27" s="196"/>
      <c r="W27" s="197"/>
      <c r="X27" s="197"/>
      <c r="Y27" s="198"/>
      <c r="Z27" s="97"/>
      <c r="AA27" s="87"/>
      <c r="AB27" s="255">
        <f>IF(AND(Z26=0,Z27=0),0,1)*0+IF(AND(Z26&gt;AA26,Z27&gt;AA27),1,0)*2+IF(AND(Z26&lt;AA26,Z27&lt;AA27),1,0)*IF(AND(Z26=0,Z27=0),0,1)+IF(AB26&gt;AC26,1,0)*2+IF(AB26&lt;AC26,1,0)*1</f>
        <v>0</v>
      </c>
      <c r="AC27" s="256"/>
      <c r="AD27" s="226"/>
      <c r="AE27" s="201"/>
      <c r="AF27" s="223"/>
      <c r="AG27" s="225"/>
      <c r="AH27" s="223"/>
      <c r="AI27" s="225"/>
      <c r="AJ27" s="182"/>
      <c r="AL27" s="254"/>
      <c r="AM27" s="247"/>
      <c r="AN27" s="247"/>
      <c r="AO27" s="249"/>
    </row>
    <row r="28" spans="1:41" ht="16.5" thickTop="1" thickBot="1" x14ac:dyDescent="0.3">
      <c r="A28" s="187" t="s">
        <v>41</v>
      </c>
      <c r="B28" s="38">
        <f>AA4</f>
        <v>0</v>
      </c>
      <c r="C28" s="91">
        <f>Z4</f>
        <v>15</v>
      </c>
      <c r="D28" s="41">
        <f>AC4</f>
        <v>0</v>
      </c>
      <c r="E28" s="37">
        <f>AB4</f>
        <v>0</v>
      </c>
      <c r="F28" s="156">
        <f>AA8</f>
        <v>0</v>
      </c>
      <c r="G28" s="157">
        <f>Z8</f>
        <v>15</v>
      </c>
      <c r="H28" s="41">
        <f>AC8</f>
        <v>0</v>
      </c>
      <c r="I28" s="39">
        <f>AB8</f>
        <v>0</v>
      </c>
      <c r="J28" s="162">
        <f>AA12</f>
        <v>0</v>
      </c>
      <c r="K28" s="163">
        <f>Z12</f>
        <v>15</v>
      </c>
      <c r="L28" s="39">
        <f>AC12</f>
        <v>0</v>
      </c>
      <c r="M28" s="69">
        <f>AB12</f>
        <v>0</v>
      </c>
      <c r="N28" s="151">
        <f>AA16</f>
        <v>0</v>
      </c>
      <c r="O28" s="149">
        <f>Z16</f>
        <v>15</v>
      </c>
      <c r="P28" s="87">
        <f>AC16</f>
        <v>0</v>
      </c>
      <c r="Q28" s="152">
        <f>AB16</f>
        <v>0</v>
      </c>
      <c r="R28" s="99">
        <f>AA20</f>
        <v>0</v>
      </c>
      <c r="S28" s="100">
        <f>Z20</f>
        <v>15</v>
      </c>
      <c r="T28" s="101">
        <f>AC20</f>
        <v>0</v>
      </c>
      <c r="U28" s="102">
        <f>AB20</f>
        <v>0</v>
      </c>
      <c r="V28" s="99">
        <f>AA24</f>
        <v>0</v>
      </c>
      <c r="W28" s="100">
        <f>Z24</f>
        <v>15</v>
      </c>
      <c r="X28" s="101">
        <f>AC24</f>
        <v>0</v>
      </c>
      <c r="Y28" s="102">
        <f>AB24</f>
        <v>0</v>
      </c>
      <c r="Z28" s="190"/>
      <c r="AA28" s="191"/>
      <c r="AB28" s="191"/>
      <c r="AC28" s="192"/>
      <c r="AD28" s="202">
        <f>D29+H29+L29+P29+X29+T29</f>
        <v>0</v>
      </c>
      <c r="AE28" s="199">
        <f>AD28+AD30</f>
        <v>0</v>
      </c>
      <c r="AF28" s="232">
        <f>B28+B29+D28+F28+F29+H28+J28+J29+L28+N28+N29+P28+V28+V29+X28+R28+R29+T28</f>
        <v>0</v>
      </c>
      <c r="AG28" s="235">
        <f>C28+C29+E28+G28+G29+I28+K28+K29+M28+O28+O29+Q28+W28+W29+Y28+S28+S29+U28</f>
        <v>180</v>
      </c>
      <c r="AH28" s="222">
        <f>AF28+AF30</f>
        <v>0</v>
      </c>
      <c r="AI28" s="224">
        <f>AG28+AG30</f>
        <v>180</v>
      </c>
      <c r="AJ28" s="180" t="s">
        <v>57</v>
      </c>
      <c r="AL28" s="213">
        <f>IF(J28&gt;K28,1,0)+IF(J29&gt;K29,1,0)+IF(L28&gt;M28,1,0)+IF(J30&gt;K30,1,0)+IF(J31&gt;K31,1,0)+IF(L30&gt;M30,1,0)+IF(N28&gt;O28,1,0)+IF(N29&gt;O29,1,0)+IF(P28&gt;Q28,1,0)+IF(N30&gt;O30,1,0)+IF(N31&gt;O31,1,0)+IF(P30&gt;Q30,1,0)+IF(V28&gt;W28,1,0)+IF(V29&gt;W29,1,0)+IF(X28&gt;Y28,1,0)+IF(V30&gt;W30,1,0)+IF(V31&gt;W31,1,0)+IF(X30&gt;Y30,1,0)+IF(B28&gt;C28,1,0)+IF(B29&gt;C29,1,0)+IF(D28&gt;E28,1,0)+IF(B30&gt;C30,1,0)+IF(B31&gt;C31,1,0)+IF(D30&gt;E30,1,0)+IF(F28&gt;G28,1,0)+IF(F29&gt;G29,1,0)+IF(H28&gt;I28,1,0)+IF(F30&gt;G30,1,0)+IF(F31&gt;G31,1,0)+IF(H30&gt;I30,1,0)</f>
        <v>0</v>
      </c>
      <c r="AM28" s="214">
        <f>IF(J28&lt;K28,1,0)+IF(J29&lt;K29,1,0)+IF(L28&lt;M28,1,0)+IF(J30&lt;K30,1,0)+IF(J31&lt;K31,1,0)+IF(L30&lt;M30,1,0)+IF(N28&lt;O28,1,0)+IF(N29&lt;O29,1,0)+IF(P28&lt;Q28,1,0)+IF(N30&lt;O30,1,0)+IF(N31&lt;O31,1,0)+IF(P30&lt;Q30,1,0)+IF(V28&lt;W28,1,0)+IF(V29&lt;W29,1,0)+IF(X28&lt;Y28,1,0)+IF(V30&lt;W30,1,0)+IF(V31&lt;W31,1,0)+IF(X30&lt;Y30,1,0)+IF(B28&lt;C28,1,0)+IF(B29&lt;C29,1,0)+IF(D28&lt;E28,1,0)+IF(B30&lt;C30,1,0)+IF(B31&lt;C31,1,0)+IF(D30&lt;E30,1,0)+IF(F28&lt;G28,1,0)+IF(F29&lt;G29,1,0)+IF(H28&lt;I28,1,0)+IF(F30&lt;G30,1,0)+IF(F31&lt;G31,1,0)+IF(H30&lt;I30,1,0)</f>
        <v>10</v>
      </c>
      <c r="AN28" s="214">
        <f>AL28/AM28</f>
        <v>0</v>
      </c>
      <c r="AO28" s="215">
        <f t="shared" ref="AO28" si="10">AH28/AI28</f>
        <v>0</v>
      </c>
    </row>
    <row r="29" spans="1:41" ht="16.5" thickTop="1" thickBot="1" x14ac:dyDescent="0.3">
      <c r="A29" s="188"/>
      <c r="B29" s="46">
        <f>AA5</f>
        <v>0</v>
      </c>
      <c r="C29" s="47">
        <f>Z5</f>
        <v>15</v>
      </c>
      <c r="D29" s="185">
        <f>IF(AND(B28=0,B29=0),0,1)*0+IF(AND(B28&gt;C28,B29&gt;C29),1,0)*2+IF(AND(B28&lt;C28,B29&lt;C29),1,0)*IF(AND(B28=0,B29=0),0,1)+IF(D28&gt;E28,1,0)*2+IF(D28&lt;E28,1,0)*1</f>
        <v>0</v>
      </c>
      <c r="E29" s="186"/>
      <c r="F29" s="47">
        <f>AA9</f>
        <v>0</v>
      </c>
      <c r="G29" s="49">
        <f>Z9</f>
        <v>15</v>
      </c>
      <c r="H29" s="185">
        <f>IF(AND(F28=0,F29=0),0,1)*0+IF(AND(F28&gt;G28,F29&gt;G29),1,0)*2+IF(AND(F28&lt;G28,F29&lt;G29),1,0)*IF(AND(F28=0,F29=0),0,1)+IF(H28&gt;I28,1,0)*2+IF(H28&lt;I28,1,0)*1</f>
        <v>0</v>
      </c>
      <c r="I29" s="186"/>
      <c r="J29" s="46">
        <f>AA13</f>
        <v>0</v>
      </c>
      <c r="K29" s="47">
        <f>Z13</f>
        <v>15</v>
      </c>
      <c r="L29" s="185">
        <f>IF(AND(J28=0,J29=0),0,1)*0+IF(AND(J28&gt;K28,J29&gt;K29),1,0)*2+IF(AND(J28&lt;K28,J29&lt;K29),1,0)*IF(AND(J28=0,J29=0),0,1)+IF(L28&gt;M28,1,0)*2+IF(L28&lt;M28,1,0)*1</f>
        <v>0</v>
      </c>
      <c r="M29" s="186"/>
      <c r="N29" s="81">
        <f>AA17</f>
        <v>0</v>
      </c>
      <c r="O29" s="82">
        <f>Z17</f>
        <v>15</v>
      </c>
      <c r="P29" s="185">
        <f>IF(AND(N28=0,N29=0),0,1)*0+IF(AND(N28&gt;O28,N29&gt;O29),1,0)*2+IF(AND(N28&lt;O28,N29&lt;O29),1,0)*IF(AND(N28=0,N29=0),0,1)+IF(P28&gt;Q28,1,0)*2+IF(P28&lt;Q28,1,0)*1</f>
        <v>0</v>
      </c>
      <c r="Q29" s="186"/>
      <c r="R29" s="103">
        <f>AA21</f>
        <v>0</v>
      </c>
      <c r="S29" s="104">
        <f>Z21</f>
        <v>15</v>
      </c>
      <c r="T29" s="185">
        <f>IF(AND(R28=0,R29=0),0,1)*0+IF(AND(R28&gt;S28,R29&gt;S29),1,0)*2+IF(AND(R28&lt;S28,R29&lt;S29),1,0)*IF(AND(R28=0,R29=0),0,1)+IF(T28&gt;U28,1,0)*2+IF(T28&lt;U28,1,0)*1</f>
        <v>0</v>
      </c>
      <c r="U29" s="186"/>
      <c r="V29" s="103">
        <f>AA25</f>
        <v>0</v>
      </c>
      <c r="W29" s="104">
        <f>Z25</f>
        <v>15</v>
      </c>
      <c r="X29" s="185">
        <f>IF(AND(V28=0,V29=0),0,1)*0+IF(AND(V28&gt;W28,V29&gt;W29),1,0)*2+IF(AND(V28&lt;W28,V29&lt;W29),1,0)*IF(AND(V28=0,V29=0),0,1)+IF(X28&gt;Y28,1,0)*2+IF(X28&lt;Y28,1,0)*1</f>
        <v>0</v>
      </c>
      <c r="Y29" s="186"/>
      <c r="Z29" s="193"/>
      <c r="AA29" s="194"/>
      <c r="AB29" s="194"/>
      <c r="AC29" s="195"/>
      <c r="AD29" s="226"/>
      <c r="AE29" s="200"/>
      <c r="AF29" s="232"/>
      <c r="AG29" s="235"/>
      <c r="AH29" s="222"/>
      <c r="AI29" s="224"/>
      <c r="AJ29" s="181"/>
      <c r="AL29" s="213"/>
      <c r="AM29" s="214"/>
      <c r="AN29" s="214"/>
      <c r="AO29" s="215"/>
    </row>
    <row r="30" spans="1:41" ht="15.75" thickBot="1" x14ac:dyDescent="0.3">
      <c r="A30" s="188"/>
      <c r="B30" s="54">
        <f>AA6</f>
        <v>0</v>
      </c>
      <c r="C30" s="94">
        <f>Z6</f>
        <v>0</v>
      </c>
      <c r="D30" s="73">
        <f>AC6</f>
        <v>0</v>
      </c>
      <c r="E30" s="37">
        <f>AB6</f>
        <v>0</v>
      </c>
      <c r="F30" s="42">
        <f>AA10</f>
        <v>0</v>
      </c>
      <c r="G30" s="72">
        <f>Z10</f>
        <v>0</v>
      </c>
      <c r="H30" s="73">
        <f>AC10</f>
        <v>0</v>
      </c>
      <c r="I30" s="39">
        <f>AB10</f>
        <v>0</v>
      </c>
      <c r="J30" s="54">
        <f>AA14</f>
        <v>0</v>
      </c>
      <c r="K30" s="55">
        <f>Z14</f>
        <v>0</v>
      </c>
      <c r="L30" s="39">
        <f>AC14</f>
        <v>0</v>
      </c>
      <c r="M30" s="58">
        <f>AB14</f>
        <v>0</v>
      </c>
      <c r="N30" s="85">
        <f>AA18</f>
        <v>0</v>
      </c>
      <c r="O30" s="86">
        <f>Z18</f>
        <v>0</v>
      </c>
      <c r="P30" s="87">
        <f>AC18</f>
        <v>0</v>
      </c>
      <c r="Q30" s="88">
        <f>AB18</f>
        <v>0</v>
      </c>
      <c r="R30" s="105">
        <f>AA22</f>
        <v>0</v>
      </c>
      <c r="S30" s="106">
        <f>Z22</f>
        <v>0</v>
      </c>
      <c r="T30" s="101">
        <f>AC22</f>
        <v>0</v>
      </c>
      <c r="U30" s="107">
        <f>AB22</f>
        <v>0</v>
      </c>
      <c r="V30" s="105">
        <f>AA26</f>
        <v>0</v>
      </c>
      <c r="W30" s="106">
        <f>Z26</f>
        <v>0</v>
      </c>
      <c r="X30" s="101">
        <f>AC26</f>
        <v>0</v>
      </c>
      <c r="Y30" s="107">
        <f>AB26</f>
        <v>0</v>
      </c>
      <c r="Z30" s="193"/>
      <c r="AA30" s="194"/>
      <c r="AB30" s="194"/>
      <c r="AC30" s="195"/>
      <c r="AD30" s="238">
        <f>D31+H31+L31+P31+X31+T31</f>
        <v>0</v>
      </c>
      <c r="AE30" s="200"/>
      <c r="AF30" s="222">
        <f>B30+B31+D30+F30+F31+H30+J30+J31+L30+N30+N31+P30+V30+V31+X30+R30+R31+T30</f>
        <v>0</v>
      </c>
      <c r="AG30" s="224">
        <f>C30+C31+E30+G30+G31+I30+K30+K31+M30+O30+O31+Q30+W30+W31+Y30+S30+S31+U30</f>
        <v>0</v>
      </c>
      <c r="AH30" s="222"/>
      <c r="AI30" s="224"/>
      <c r="AJ30" s="181"/>
      <c r="AL30" s="213"/>
      <c r="AM30" s="214"/>
      <c r="AN30" s="214"/>
      <c r="AO30" s="215"/>
    </row>
    <row r="31" spans="1:41" ht="15.75" thickBot="1" x14ac:dyDescent="0.3">
      <c r="A31" s="227"/>
      <c r="B31" s="108">
        <f>AA7</f>
        <v>0</v>
      </c>
      <c r="C31" s="109">
        <f>Z7</f>
        <v>0</v>
      </c>
      <c r="D31" s="242">
        <f>IF(AND(B30=0,B31=0),0,1)*0+IF(AND(B30&gt;C30,B31&gt;C31),1,0)*2+IF(AND(B30&lt;C30,B31&lt;C31),1,0)*IF(AND(B30=0,B31=0),0,1)+IF(D30&gt;E30,1,0)*2+IF(D30&lt;E30,1,0)*1</f>
        <v>0</v>
      </c>
      <c r="E31" s="243"/>
      <c r="F31" s="109">
        <f>AA11</f>
        <v>0</v>
      </c>
      <c r="G31" s="110">
        <f>Z11</f>
        <v>0</v>
      </c>
      <c r="H31" s="242">
        <f>IF(AND(F30=0,F31=0),0,1)*0+IF(AND(F30&gt;G30,F31&gt;G31),1,0)*2+IF(AND(F30&lt;G30,F31&lt;G31),1,0)*IF(AND(F30=0,F31=0),0,1)+IF(H30&gt;I30,1,0)*2+IF(H30&lt;I30,1,0)*1</f>
        <v>0</v>
      </c>
      <c r="I31" s="243"/>
      <c r="J31" s="108">
        <f>AA15</f>
        <v>0</v>
      </c>
      <c r="K31" s="109">
        <f>Z15</f>
        <v>0</v>
      </c>
      <c r="L31" s="242">
        <f>IF(AND(J30=0,J31=0),0,1)*0+IF(AND(J30&gt;K30,J31&gt;K31),1,0)*2+IF(AND(J30&lt;K30,J31&lt;K31),1,0)*IF(AND(J30=0,J31=0),0,1)+IF(L30&gt;M30,1,0)*2+IF(L30&lt;M30,1,0)*1</f>
        <v>0</v>
      </c>
      <c r="M31" s="243"/>
      <c r="N31" s="111">
        <f>AA19</f>
        <v>0</v>
      </c>
      <c r="O31" s="112">
        <f>Z19</f>
        <v>0</v>
      </c>
      <c r="P31" s="242">
        <f>IF(AND(N30=0,N31=0),0,1)*0+IF(AND(N30&gt;O30,N31&gt;O31),1,0)*2+IF(AND(N30&lt;O30,N31&lt;O31),1,0)*IF(AND(N30=0,N31=0),0,1)+IF(P30&gt;Q30,1,0)*2+IF(P30&lt;Q30,1,0)*1</f>
        <v>0</v>
      </c>
      <c r="Q31" s="243"/>
      <c r="R31" s="113">
        <f>AA23</f>
        <v>0</v>
      </c>
      <c r="S31" s="114">
        <f>Z23</f>
        <v>0</v>
      </c>
      <c r="T31" s="242">
        <f>IF(AND(R30=0,R31=0),0,1)*0+IF(AND(R30&gt;S30,R31&gt;S31),1,0)*2+IF(AND(R30&lt;S30,R31&lt;S31),1,0)*IF(AND(R30=0,R31=0),0,1)+IF(T30&gt;U30,1,0)*2+IF(T30&lt;U30,1,0)*1</f>
        <v>0</v>
      </c>
      <c r="U31" s="243"/>
      <c r="V31" s="113">
        <f>AA27</f>
        <v>0</v>
      </c>
      <c r="W31" s="114">
        <f>Z27</f>
        <v>0</v>
      </c>
      <c r="X31" s="242">
        <f>IF(AND(V30=0,V31=0),0,1)*0+IF(AND(V30&gt;W30,V31&gt;W31),1,0)*2+IF(AND(V30&lt;W30,V31&lt;W31),1,0)*IF(AND(V30=0,V31=0),0,1)+IF(X30&gt;Y30,1,0)*2+IF(X30&lt;Y30,1,0)*1</f>
        <v>0</v>
      </c>
      <c r="Y31" s="243"/>
      <c r="Z31" s="228"/>
      <c r="AA31" s="229"/>
      <c r="AB31" s="229"/>
      <c r="AC31" s="230"/>
      <c r="AD31" s="239"/>
      <c r="AE31" s="231"/>
      <c r="AF31" s="240"/>
      <c r="AG31" s="241"/>
      <c r="AH31" s="240"/>
      <c r="AI31" s="241"/>
      <c r="AJ31" s="244"/>
      <c r="AL31" s="245"/>
      <c r="AM31" s="236"/>
      <c r="AN31" s="236"/>
      <c r="AO31" s="237"/>
    </row>
    <row r="32" spans="1:41" ht="15.75" thickTop="1" x14ac:dyDescent="0.25"/>
    <row r="34" spans="1:1" x14ac:dyDescent="0.25">
      <c r="A34" t="s">
        <v>50</v>
      </c>
    </row>
  </sheetData>
  <mergeCells count="207">
    <mergeCell ref="A1:AJ1"/>
    <mergeCell ref="B3:E3"/>
    <mergeCell ref="F3:I3"/>
    <mergeCell ref="J3:M3"/>
    <mergeCell ref="N3:Q3"/>
    <mergeCell ref="R3:U3"/>
    <mergeCell ref="V3:Y3"/>
    <mergeCell ref="Z3:AC3"/>
    <mergeCell ref="AD3:AE3"/>
    <mergeCell ref="AF3:AG3"/>
    <mergeCell ref="AH3:AI3"/>
    <mergeCell ref="A4:A7"/>
    <mergeCell ref="B4:E7"/>
    <mergeCell ref="AD4:AD5"/>
    <mergeCell ref="AE4:AE7"/>
    <mergeCell ref="AF4:AF5"/>
    <mergeCell ref="AG4:AG5"/>
    <mergeCell ref="AH4:AH7"/>
    <mergeCell ref="AI4:AI7"/>
    <mergeCell ref="AB5:AC5"/>
    <mergeCell ref="AJ4:AJ7"/>
    <mergeCell ref="AL4:AL7"/>
    <mergeCell ref="AM4:AM7"/>
    <mergeCell ref="AN4:AN7"/>
    <mergeCell ref="AO4:AO7"/>
    <mergeCell ref="H5:I5"/>
    <mergeCell ref="L5:M5"/>
    <mergeCell ref="P5:Q5"/>
    <mergeCell ref="T5:U5"/>
    <mergeCell ref="X5:Y5"/>
    <mergeCell ref="AD6:AD7"/>
    <mergeCell ref="AF6:AF7"/>
    <mergeCell ref="AG6:AG7"/>
    <mergeCell ref="H7:I7"/>
    <mergeCell ref="L7:M7"/>
    <mergeCell ref="P7:Q7"/>
    <mergeCell ref="T7:U7"/>
    <mergeCell ref="X7:Y7"/>
    <mergeCell ref="AB7:AC7"/>
    <mergeCell ref="AO8:AO11"/>
    <mergeCell ref="D9:E9"/>
    <mergeCell ref="L9:M9"/>
    <mergeCell ref="P9:Q9"/>
    <mergeCell ref="T9:U9"/>
    <mergeCell ref="X9:Y9"/>
    <mergeCell ref="AB9:AC9"/>
    <mergeCell ref="AD10:AD11"/>
    <mergeCell ref="AF10:AF11"/>
    <mergeCell ref="AG10:AG11"/>
    <mergeCell ref="AH8:AH11"/>
    <mergeCell ref="AI8:AI11"/>
    <mergeCell ref="AJ8:AJ11"/>
    <mergeCell ref="AL8:AL11"/>
    <mergeCell ref="AM8:AM11"/>
    <mergeCell ref="AN8:AN11"/>
    <mergeCell ref="F8:I11"/>
    <mergeCell ref="AD8:AD9"/>
    <mergeCell ref="AE8:AE11"/>
    <mergeCell ref="AF8:AF9"/>
    <mergeCell ref="AG8:AG9"/>
    <mergeCell ref="D11:E11"/>
    <mergeCell ref="L11:M11"/>
    <mergeCell ref="P11:Q11"/>
    <mergeCell ref="X11:Y11"/>
    <mergeCell ref="AB11:AC11"/>
    <mergeCell ref="A12:A15"/>
    <mergeCell ref="J12:M15"/>
    <mergeCell ref="AD12:AD13"/>
    <mergeCell ref="AE12:AE15"/>
    <mergeCell ref="D15:E15"/>
    <mergeCell ref="H15:I15"/>
    <mergeCell ref="P15:Q15"/>
    <mergeCell ref="T15:U15"/>
    <mergeCell ref="A8:A11"/>
    <mergeCell ref="T11:U11"/>
    <mergeCell ref="AM12:AM15"/>
    <mergeCell ref="AN12:AN15"/>
    <mergeCell ref="AO12:AO15"/>
    <mergeCell ref="D13:E13"/>
    <mergeCell ref="H13:I13"/>
    <mergeCell ref="P13:Q13"/>
    <mergeCell ref="T13:U13"/>
    <mergeCell ref="X13:Y13"/>
    <mergeCell ref="AB13:AC13"/>
    <mergeCell ref="AD14:AD15"/>
    <mergeCell ref="AF12:AF13"/>
    <mergeCell ref="AG12:AG13"/>
    <mergeCell ref="AH12:AH15"/>
    <mergeCell ref="AI12:AI15"/>
    <mergeCell ref="AJ12:AJ15"/>
    <mergeCell ref="AL12:AL15"/>
    <mergeCell ref="AF14:AF15"/>
    <mergeCell ref="AG14:AG15"/>
    <mergeCell ref="X15:Y15"/>
    <mergeCell ref="AB15:AC15"/>
    <mergeCell ref="A16:A19"/>
    <mergeCell ref="N16:Q19"/>
    <mergeCell ref="AD16:AD17"/>
    <mergeCell ref="AE16:AE19"/>
    <mergeCell ref="D19:E19"/>
    <mergeCell ref="H19:I19"/>
    <mergeCell ref="L19:M19"/>
    <mergeCell ref="T19:U19"/>
    <mergeCell ref="AM16:AM19"/>
    <mergeCell ref="AN16:AN19"/>
    <mergeCell ref="AO16:AO19"/>
    <mergeCell ref="D17:E17"/>
    <mergeCell ref="H17:I17"/>
    <mergeCell ref="L17:M17"/>
    <mergeCell ref="T17:U17"/>
    <mergeCell ref="X17:Y17"/>
    <mergeCell ref="AB17:AC17"/>
    <mergeCell ref="AD18:AD19"/>
    <mergeCell ref="AF16:AF17"/>
    <mergeCell ref="AG16:AG17"/>
    <mergeCell ref="AH16:AH19"/>
    <mergeCell ref="AI16:AI19"/>
    <mergeCell ref="AJ16:AJ19"/>
    <mergeCell ref="AL16:AL19"/>
    <mergeCell ref="AF18:AF19"/>
    <mergeCell ref="AG18:AG19"/>
    <mergeCell ref="X19:Y19"/>
    <mergeCell ref="AB19:AC19"/>
    <mergeCell ref="A20:A23"/>
    <mergeCell ref="R20:U23"/>
    <mergeCell ref="AD20:AD21"/>
    <mergeCell ref="AE20:AE23"/>
    <mergeCell ref="D23:E23"/>
    <mergeCell ref="H23:I23"/>
    <mergeCell ref="L23:M23"/>
    <mergeCell ref="P23:Q23"/>
    <mergeCell ref="AM20:AM23"/>
    <mergeCell ref="AN20:AN23"/>
    <mergeCell ref="AO20:AO23"/>
    <mergeCell ref="D21:E21"/>
    <mergeCell ref="H21:I21"/>
    <mergeCell ref="L21:M21"/>
    <mergeCell ref="P21:Q21"/>
    <mergeCell ref="X21:Y21"/>
    <mergeCell ref="AB21:AC21"/>
    <mergeCell ref="AD22:AD23"/>
    <mergeCell ref="AF20:AF21"/>
    <mergeCell ref="AG20:AG21"/>
    <mergeCell ref="AH20:AH23"/>
    <mergeCell ref="AI20:AI23"/>
    <mergeCell ref="AJ20:AJ23"/>
    <mergeCell ref="AL20:AL23"/>
    <mergeCell ref="AF22:AF23"/>
    <mergeCell ref="AG22:AG23"/>
    <mergeCell ref="X23:Y23"/>
    <mergeCell ref="AB23:AC23"/>
    <mergeCell ref="A24:A27"/>
    <mergeCell ref="V24:Y27"/>
    <mergeCell ref="AD24:AD25"/>
    <mergeCell ref="AE24:AE27"/>
    <mergeCell ref="D27:E27"/>
    <mergeCell ref="H27:I27"/>
    <mergeCell ref="L27:M27"/>
    <mergeCell ref="P27:Q27"/>
    <mergeCell ref="AM24:AM27"/>
    <mergeCell ref="AN24:AN27"/>
    <mergeCell ref="AO24:AO27"/>
    <mergeCell ref="D25:E25"/>
    <mergeCell ref="H25:I25"/>
    <mergeCell ref="L25:M25"/>
    <mergeCell ref="P25:Q25"/>
    <mergeCell ref="T25:U25"/>
    <mergeCell ref="AB25:AC25"/>
    <mergeCell ref="AD26:AD27"/>
    <mergeCell ref="AF24:AF25"/>
    <mergeCell ref="AG24:AG25"/>
    <mergeCell ref="AH24:AH27"/>
    <mergeCell ref="AI24:AI27"/>
    <mergeCell ref="AJ24:AJ27"/>
    <mergeCell ref="AL24:AL27"/>
    <mergeCell ref="AF26:AF27"/>
    <mergeCell ref="AG26:AG27"/>
    <mergeCell ref="T27:U27"/>
    <mergeCell ref="AB27:AC27"/>
    <mergeCell ref="A28:A31"/>
    <mergeCell ref="Z28:AC31"/>
    <mergeCell ref="AD28:AD29"/>
    <mergeCell ref="AE28:AE31"/>
    <mergeCell ref="D31:E31"/>
    <mergeCell ref="H31:I31"/>
    <mergeCell ref="L31:M31"/>
    <mergeCell ref="P31:Q31"/>
    <mergeCell ref="T31:U31"/>
    <mergeCell ref="X31:Y31"/>
    <mergeCell ref="AM28:AM31"/>
    <mergeCell ref="AN28:AN31"/>
    <mergeCell ref="AO28:AO31"/>
    <mergeCell ref="D29:E29"/>
    <mergeCell ref="H29:I29"/>
    <mergeCell ref="L29:M29"/>
    <mergeCell ref="P29:Q29"/>
    <mergeCell ref="T29:U29"/>
    <mergeCell ref="X29:Y29"/>
    <mergeCell ref="AD30:AD31"/>
    <mergeCell ref="AF28:AF29"/>
    <mergeCell ref="AG28:AG29"/>
    <mergeCell ref="AH28:AH31"/>
    <mergeCell ref="AI28:AI31"/>
    <mergeCell ref="AJ28:AJ31"/>
    <mergeCell ref="AL28:AL31"/>
    <mergeCell ref="AF30:AF31"/>
    <mergeCell ref="AG30:AG3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showZeros="0" zoomScale="85" zoomScaleNormal="85" workbookViewId="0">
      <selection activeCell="AK35" sqref="AK35"/>
    </sheetView>
  </sheetViews>
  <sheetFormatPr defaultRowHeight="15" x14ac:dyDescent="0.25"/>
  <cols>
    <col min="1" max="1" width="16.855468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1" width="3.425781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" customWidth="1"/>
    <col min="17" max="18" width="3.5703125" customWidth="1"/>
    <col min="19" max="20" width="3.85546875" customWidth="1"/>
    <col min="21" max="21" width="3.5703125" customWidth="1"/>
    <col min="22" max="22" width="3.7109375" customWidth="1"/>
    <col min="23" max="23" width="3.85546875" customWidth="1"/>
    <col min="24" max="24" width="4.140625" customWidth="1"/>
    <col min="25" max="25" width="3.85546875" customWidth="1"/>
    <col min="26" max="26" width="4.140625" customWidth="1"/>
    <col min="27" max="27" width="3.85546875" customWidth="1"/>
    <col min="28" max="28" width="3.7109375" customWidth="1"/>
    <col min="29" max="29" width="4" customWidth="1"/>
    <col min="30" max="31" width="4.42578125" customWidth="1"/>
    <col min="32" max="35" width="4.7109375" customWidth="1"/>
    <col min="36" max="36" width="8.42578125" customWidth="1"/>
    <col min="39" max="39" width="10.7109375" customWidth="1"/>
  </cols>
  <sheetData>
    <row r="1" spans="1:41" ht="36" customHeight="1" x14ac:dyDescent="0.2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</row>
    <row r="2" spans="1:41" ht="15.75" thickBot="1" x14ac:dyDescent="0.3"/>
    <row r="3" spans="1:41" ht="59.25" customHeight="1" thickTop="1" thickBot="1" x14ac:dyDescent="0.3">
      <c r="A3" s="1" t="s">
        <v>0</v>
      </c>
      <c r="B3" s="169">
        <v>1</v>
      </c>
      <c r="C3" s="170"/>
      <c r="D3" s="170"/>
      <c r="E3" s="171"/>
      <c r="F3" s="169">
        <v>2</v>
      </c>
      <c r="G3" s="170"/>
      <c r="H3" s="170"/>
      <c r="I3" s="171"/>
      <c r="J3" s="169">
        <v>3</v>
      </c>
      <c r="K3" s="170"/>
      <c r="L3" s="170"/>
      <c r="M3" s="171"/>
      <c r="N3" s="169">
        <v>4</v>
      </c>
      <c r="O3" s="170"/>
      <c r="P3" s="170"/>
      <c r="Q3" s="170"/>
      <c r="R3" s="169">
        <v>5</v>
      </c>
      <c r="S3" s="170"/>
      <c r="T3" s="170"/>
      <c r="U3" s="171"/>
      <c r="V3" s="169">
        <v>6</v>
      </c>
      <c r="W3" s="170"/>
      <c r="X3" s="170"/>
      <c r="Y3" s="171"/>
      <c r="Z3" s="169">
        <v>7</v>
      </c>
      <c r="AA3" s="170"/>
      <c r="AB3" s="170"/>
      <c r="AC3" s="171"/>
      <c r="AD3" s="172" t="s">
        <v>1</v>
      </c>
      <c r="AE3" s="173"/>
      <c r="AF3" s="174" t="s">
        <v>25</v>
      </c>
      <c r="AG3" s="175"/>
      <c r="AH3" s="174" t="s">
        <v>3</v>
      </c>
      <c r="AI3" s="175"/>
      <c r="AJ3" s="2" t="s">
        <v>4</v>
      </c>
      <c r="AL3" s="12" t="s">
        <v>5</v>
      </c>
      <c r="AM3" s="13" t="s">
        <v>6</v>
      </c>
      <c r="AN3" s="13" t="s">
        <v>7</v>
      </c>
      <c r="AO3" s="14" t="s">
        <v>8</v>
      </c>
    </row>
    <row r="4" spans="1:41" ht="16.5" customHeight="1" thickTop="1" thickBot="1" x14ac:dyDescent="0.3">
      <c r="A4" s="187" t="s">
        <v>43</v>
      </c>
      <c r="B4" s="204"/>
      <c r="C4" s="205"/>
      <c r="D4" s="205"/>
      <c r="E4" s="206"/>
      <c r="F4" s="115">
        <v>10</v>
      </c>
      <c r="G4" s="116">
        <v>15</v>
      </c>
      <c r="H4" s="117">
        <v>13</v>
      </c>
      <c r="I4" s="118">
        <v>11</v>
      </c>
      <c r="J4" s="115">
        <v>9</v>
      </c>
      <c r="K4" s="119">
        <v>15</v>
      </c>
      <c r="L4" s="117"/>
      <c r="M4" s="120"/>
      <c r="N4" s="115">
        <v>3</v>
      </c>
      <c r="O4" s="119">
        <v>15</v>
      </c>
      <c r="P4" s="117"/>
      <c r="Q4" s="118"/>
      <c r="R4" s="121">
        <v>4</v>
      </c>
      <c r="S4" s="122">
        <v>15</v>
      </c>
      <c r="T4" s="117"/>
      <c r="U4" s="120"/>
      <c r="V4" s="121">
        <v>12</v>
      </c>
      <c r="W4" s="122">
        <v>15</v>
      </c>
      <c r="X4" s="117"/>
      <c r="Y4" s="120"/>
      <c r="Z4" s="115">
        <v>15</v>
      </c>
      <c r="AA4" s="116">
        <v>13</v>
      </c>
      <c r="AB4" s="118"/>
      <c r="AC4" s="123"/>
      <c r="AD4" s="202">
        <f>X5+P5+L5+H5+AB5+T5</f>
        <v>8</v>
      </c>
      <c r="AE4" s="199">
        <f>AD4+AD6</f>
        <v>8</v>
      </c>
      <c r="AF4" s="176">
        <f>J4+J5+L4+N4+N5+P4+H4+F4+F5+V4+V5+X4+Z4+AB4+Z5+R4+R5+T4</f>
        <v>134</v>
      </c>
      <c r="AG4" s="178">
        <f>K5+K4+M4+O5+O4+Y4+I4+G4+G5+Q4+W4+W5+AA4+AA5+AC4+S4+S5+U4</f>
        <v>182</v>
      </c>
      <c r="AH4" s="216">
        <f>AF4+AF6</f>
        <v>134</v>
      </c>
      <c r="AI4" s="219">
        <f>AG4+AG6</f>
        <v>182</v>
      </c>
      <c r="AJ4" s="180" t="s">
        <v>55</v>
      </c>
      <c r="AL4" s="213">
        <f>IF(J4&gt;K4,1,0)+IF(J5&gt;K5,1,0)+IF(L4&gt;M4,1,0)+IF(J6&gt;K6,1,0)+IF(J7&gt;K7,1,0)+IF(L6&gt;M6,1,0)+IF(N4&gt;O4,1,0)+IF(N5&gt;O5,1,0)+IF(P4&gt;Q4,1,0)+IF(N6&gt;O6,1,0)+IF(N7&gt;O7,1,0)+IF(P6&gt;Q6,1,0)+IF(V4&gt;W4,1,0)+IF(V5&gt;W5,1,0)+IF(X4&gt;Y4,1,0)+IF(V6&gt;W6,1,0)+IF(V7&gt;W7,1,0)+IF(X6&gt;Y6,1,0)+IF(Z4&gt;AA4,1,0)+IF(Z5&gt;AA5,1,0)+IF(AB4&gt;AC4,1,0)+IF(Z6&gt;AA6,1,0)+IF(Z7&gt;AA7,1,0)+IF(AB6&gt;AC6,1,0)+IF(F4&gt;G4,1,0)+IF(F5&gt;G5,1,0)+IF(H4&gt;I4,1,0)+IF(F6&gt;G6,1,0)+IF(F7&gt;G7,1,0)+IF(H6&gt;I6,1,0)</f>
        <v>4</v>
      </c>
      <c r="AM4" s="214">
        <f>IF(J4&lt;K4,1,0)+IF(J5&lt;K5,1,0)+IF(L4&lt;M4,1,0)+IF(J6&lt;K6,1,0)+IF(J7&lt;K7,1,0)+IF(L6&lt;M6,1,0)+IF(N4&lt;O4,1,0)+IF(N5&lt;O5,1,0)+IF(P4&lt;Q4,1,0)+IF(N6&lt;O6,1,0)+IF(N7&lt;O7,1,0)+IF(P6&lt;Q6,1,0)+IF(V4&lt;W4,1,0)+IF(V5&lt;W5,1,0)+IF(X4&lt;Y4,1,0)+IF(V6&lt;W6,1,0)+IF(V7&lt;W7,1,0)+IF(X6&lt;Y6,1,0)+IF(Z4&lt;AA4,1,0)+IF(Z5&lt;AA5,1,0)+IF(AB4&lt;AC4,1,0)+IF(Z6&lt;AA6,1,0)+IF(Z7&lt;AA7,1,0)+IF(AB6&lt;AC6,1,0)+IF(F4&lt;G4,1,0)+IF(F5&lt;G5,1,0)+IF(H4&lt;I4,1,0)+IF(F6&lt;G6,1,0)+IF(F7&lt;G7,1,0)+IF(H6&lt;I6,1,0)</f>
        <v>7</v>
      </c>
      <c r="AN4" s="214">
        <f>AL4/AM4</f>
        <v>0.5714285714285714</v>
      </c>
      <c r="AO4" s="215">
        <f>AH4/AI4</f>
        <v>0.73626373626373631</v>
      </c>
    </row>
    <row r="5" spans="1:41" ht="15.75" customHeight="1" thickBot="1" x14ac:dyDescent="0.3">
      <c r="A5" s="188"/>
      <c r="B5" s="207"/>
      <c r="C5" s="208"/>
      <c r="D5" s="208"/>
      <c r="E5" s="209"/>
      <c r="F5" s="124">
        <v>15</v>
      </c>
      <c r="G5" s="125">
        <v>6</v>
      </c>
      <c r="H5" s="250">
        <f>IF(AND(F4=0,F5=0),0,1)*0+IF(AND(F4&gt;G4,F5&gt;G5),1,0)*2+IF(AND(F4&lt;G4,F5&lt;G5),1,0)*IF(AND(F4=0,F5=0),0,1)+IF(H4&gt;I4,1,0)*2+IF(H4&lt;I4,1,0)*1</f>
        <v>2</v>
      </c>
      <c r="I5" s="251"/>
      <c r="J5" s="124">
        <v>8</v>
      </c>
      <c r="K5" s="125">
        <v>15</v>
      </c>
      <c r="L5" s="250">
        <f>IF(AND(J4=0,J5=0),0,1)*0+IF(AND(J4&gt;K4,J5&gt;K5),1,0)*2+IF(AND(J4&lt;K4,J5&lt;K5),1,0)*IF(AND(J4=0,J5=0),0,1)+IF(L4&gt;M4,1,0)*2+IF(L4&lt;M4,1,0)*1</f>
        <v>1</v>
      </c>
      <c r="M5" s="251"/>
      <c r="N5" s="124">
        <v>5</v>
      </c>
      <c r="O5" s="125">
        <v>15</v>
      </c>
      <c r="P5" s="250">
        <f>IF(AND(N4=0,N5=0),0,1)*0+IF(AND(N4&gt;O4,N5&gt;O5),1,0)*2+IF(AND(N4&lt;O4,N5&lt;O5),1,0)*IF(AND(N4=0,N5=0),0,1)+IF(P4&gt;Q4,1,0)*2+IF(P4&lt;Q4,1,0)*1</f>
        <v>1</v>
      </c>
      <c r="Q5" s="257"/>
      <c r="R5" s="126">
        <v>8</v>
      </c>
      <c r="S5" s="127">
        <v>15</v>
      </c>
      <c r="T5" s="250">
        <f>IF(AND(R4=0,R5=0),0,1)*0+IF(AND(R4&gt;S4,R5&gt;S5),1,0)*2+IF(AND(R4&lt;S4,R5&lt;S5),1,0)*IF(AND(R4=0,R5=0),0,1)+IF(T4&gt;U4,1,0)*2+IF(T4&lt;U4,1,0)*1</f>
        <v>1</v>
      </c>
      <c r="U5" s="251"/>
      <c r="V5" s="126">
        <v>17</v>
      </c>
      <c r="W5" s="127">
        <v>19</v>
      </c>
      <c r="X5" s="250">
        <f>IF(AND(V4=0,V5=0),0,1)*0+IF(AND(V4&gt;W4,V5&gt;W5),1,0)*2+IF(AND(V4&lt;W4,V5&lt;W5),1,0)*IF(AND(V4=0,V5=0),0,1)+IF(X4&gt;Y4,1,0)*2+IF(X4&lt;Y4,1,0)*1</f>
        <v>1</v>
      </c>
      <c r="Y5" s="251"/>
      <c r="Z5" s="128">
        <v>15</v>
      </c>
      <c r="AA5" s="129">
        <v>13</v>
      </c>
      <c r="AB5" s="250">
        <f>IF(AND(Z4=0,Z5=0),0,1)*0+IF(AND(Z4&gt;AA4,Z5&gt;AA5),1,0)*2+IF(AND(Z4&lt;AA4,Z5&lt;AA5),1,0)*IF(AND(Z4=0,Z5=0),0,1)+IF(AB4&gt;AC4,1,0)*2+IF(AB4&lt;AC4,1,0)*1</f>
        <v>2</v>
      </c>
      <c r="AC5" s="251"/>
      <c r="AD5" s="203"/>
      <c r="AE5" s="200"/>
      <c r="AF5" s="177"/>
      <c r="AG5" s="179"/>
      <c r="AH5" s="217"/>
      <c r="AI5" s="220"/>
      <c r="AJ5" s="181"/>
      <c r="AL5" s="213"/>
      <c r="AM5" s="214"/>
      <c r="AN5" s="214"/>
      <c r="AO5" s="215"/>
    </row>
    <row r="6" spans="1:41" ht="16.5" customHeight="1" thickTop="1" thickBot="1" x14ac:dyDescent="0.3">
      <c r="A6" s="188"/>
      <c r="B6" s="207"/>
      <c r="C6" s="208"/>
      <c r="D6" s="208"/>
      <c r="E6" s="209"/>
      <c r="F6" s="130"/>
      <c r="G6" s="131"/>
      <c r="H6" s="132"/>
      <c r="I6" s="118"/>
      <c r="J6" s="130"/>
      <c r="K6" s="131"/>
      <c r="L6" s="132"/>
      <c r="M6" s="120"/>
      <c r="N6" s="133"/>
      <c r="O6" s="134"/>
      <c r="P6" s="135"/>
      <c r="Q6" s="118"/>
      <c r="R6" s="136"/>
      <c r="S6" s="137"/>
      <c r="T6" s="135"/>
      <c r="U6" s="120"/>
      <c r="V6" s="136"/>
      <c r="W6" s="137"/>
      <c r="X6" s="135"/>
      <c r="Y6" s="120"/>
      <c r="Z6" s="133"/>
      <c r="AA6" s="138"/>
      <c r="AB6" s="132"/>
      <c r="AC6" s="120"/>
      <c r="AD6" s="202">
        <f>X7+P7+L7+H7+AB7+T7</f>
        <v>0</v>
      </c>
      <c r="AE6" s="200"/>
      <c r="AF6" s="176">
        <f>J6+J7+L6+N6+N7+P6+H6+F6+F7+X6+V6+V7+Z6+Z7+AB6+R6+R7+T6</f>
        <v>0</v>
      </c>
      <c r="AG6" s="178">
        <f>K7+K6+M6+O7+O6+Y6+I6+G6+G7+W6+W7+Q6+AA6+AA7+AC6+S6+S7+U6</f>
        <v>0</v>
      </c>
      <c r="AH6" s="217"/>
      <c r="AI6" s="220"/>
      <c r="AJ6" s="181"/>
      <c r="AL6" s="213"/>
      <c r="AM6" s="214"/>
      <c r="AN6" s="214"/>
      <c r="AO6" s="215"/>
    </row>
    <row r="7" spans="1:41" ht="15.75" customHeight="1" thickBot="1" x14ac:dyDescent="0.3">
      <c r="A7" s="189"/>
      <c r="B7" s="210"/>
      <c r="C7" s="211"/>
      <c r="D7" s="211"/>
      <c r="E7" s="212"/>
      <c r="F7" s="118"/>
      <c r="G7" s="139"/>
      <c r="H7" s="250">
        <f>IF(AND(F6=0,F7=0),0,1)*0+IF(AND(F6&gt;G6,F7&gt;G7),1,0)*2+IF(AND(F6&lt;G6,F7&lt;G7),1,0)*IF(AND(F6=0,F7=0),0,1)+IF(H6&gt;I6,1,0)*2+IF(H6&lt;I6,1,0)*1</f>
        <v>0</v>
      </c>
      <c r="I7" s="251"/>
      <c r="J7" s="140"/>
      <c r="K7" s="139"/>
      <c r="L7" s="255">
        <f>IF(AND(J6=0,J7=0),0,1)*0+IF(AND(J6&gt;K6,J7&gt;K7),1,0)*2+IF(AND(J6&lt;K6,J7&lt;K7),1,0)*IF(AND(J6=0,J7=0),0,1)+IF(L6&gt;M6,1,0)*2+IF(L6&lt;M6,1,0)*1</f>
        <v>0</v>
      </c>
      <c r="M7" s="256"/>
      <c r="N7" s="140"/>
      <c r="O7" s="139"/>
      <c r="P7" s="255">
        <f>IF(AND(N6=0,N7=0),0,1)*0+IF(AND(N6&gt;O6,N7&gt;O7),1,0)*2+IF(AND(N6&lt;O6,N7&lt;O7),1,0)*IF(AND(N6=0,N7=0),0,1)+IF(P6&gt;Q6,1,0)*2+IF(P6&lt;Q6,1,0)*1</f>
        <v>0</v>
      </c>
      <c r="Q7" s="258"/>
      <c r="R7" s="141"/>
      <c r="S7" s="142"/>
      <c r="T7" s="255">
        <f>IF(AND(R6=0,R7=0),0,1)*0+IF(AND(R6&gt;S6,R7&gt;S7),1,0)*2+IF(AND(R6&lt;S6,R7&lt;S7),1,0)*IF(AND(R6=0,R7=0),0,1)+IF(T6&gt;U6,1,0)*2+IF(T6&lt;U6,1,0)*1</f>
        <v>0</v>
      </c>
      <c r="U7" s="256"/>
      <c r="V7" s="141"/>
      <c r="W7" s="142"/>
      <c r="X7" s="255">
        <f>IF(AND(V6=0,V7=0),0,1)*0+IF(AND(V6&gt;W6,V7&gt;W7),1,0)*2+IF(AND(V6&lt;W6,V7&lt;W7),1,0)*IF(AND(V6=0,V7=0),0,1)+IF(X6&gt;Y6,1,0)*2+IF(X6&lt;Y6,1,0)*1</f>
        <v>0</v>
      </c>
      <c r="Y7" s="256"/>
      <c r="Z7" s="140"/>
      <c r="AA7" s="139"/>
      <c r="AB7" s="255">
        <f>IF(AND(Z6=0,Z7=0),0,1)*0+IF(AND(Z6&gt;AA6,Z7&gt;AA7),1,0)*2+IF(AND(Z6&lt;AA6,Z7&lt;AA7),1,0)*IF(AND(Z6=0,Z7=0),0,1)+IF(AB6&gt;AC6,1,0)*2+IF(AB6&lt;AC6,1,0)*1</f>
        <v>0</v>
      </c>
      <c r="AC7" s="256"/>
      <c r="AD7" s="203"/>
      <c r="AE7" s="201"/>
      <c r="AF7" s="177"/>
      <c r="AG7" s="179"/>
      <c r="AH7" s="218"/>
      <c r="AI7" s="221"/>
      <c r="AJ7" s="182"/>
      <c r="AL7" s="213"/>
      <c r="AM7" s="214"/>
      <c r="AN7" s="214"/>
      <c r="AO7" s="215"/>
    </row>
    <row r="8" spans="1:41" ht="16.5" customHeight="1" thickTop="1" thickBot="1" x14ac:dyDescent="0.3">
      <c r="A8" s="187" t="s">
        <v>44</v>
      </c>
      <c r="B8" s="30">
        <f>G4</f>
        <v>15</v>
      </c>
      <c r="C8" s="31">
        <f>F4</f>
        <v>10</v>
      </c>
      <c r="D8" s="32">
        <f>I4</f>
        <v>11</v>
      </c>
      <c r="E8" s="33">
        <f>H4</f>
        <v>13</v>
      </c>
      <c r="F8" s="190"/>
      <c r="G8" s="191"/>
      <c r="H8" s="191"/>
      <c r="I8" s="192"/>
      <c r="J8" s="143">
        <v>11</v>
      </c>
      <c r="K8" s="78">
        <v>15</v>
      </c>
      <c r="L8" s="144"/>
      <c r="M8" s="33"/>
      <c r="N8" s="145">
        <v>3</v>
      </c>
      <c r="O8" s="78">
        <v>15</v>
      </c>
      <c r="P8" s="144"/>
      <c r="Q8" s="79"/>
      <c r="R8" s="121">
        <v>5</v>
      </c>
      <c r="S8" s="122">
        <v>15</v>
      </c>
      <c r="T8" s="117"/>
      <c r="U8" s="146"/>
      <c r="V8" s="77">
        <v>10</v>
      </c>
      <c r="W8" s="78">
        <v>15</v>
      </c>
      <c r="X8" s="32"/>
      <c r="Y8" s="33"/>
      <c r="Z8" s="30">
        <v>16</v>
      </c>
      <c r="AA8" s="31">
        <v>14</v>
      </c>
      <c r="AB8" s="32"/>
      <c r="AC8" s="33"/>
      <c r="AD8" s="202">
        <f>X9+P9+L9+D9+AB9+T9</f>
        <v>7</v>
      </c>
      <c r="AE8" s="199">
        <f>AD8+AD10</f>
        <v>7</v>
      </c>
      <c r="AF8" s="176">
        <f>J8+J9+L8+N8+N9+P8+D8+B8+B9+V8+V9+X8+Z8+Z9+AB8+R8+R9+T8</f>
        <v>122</v>
      </c>
      <c r="AG8" s="178">
        <f>K9+K8+M8+O9+O8+Y8+E8+C8+C9+W8+W9+Q8+AA8+AA9+AC8+S8+S9+U8</f>
        <v>183</v>
      </c>
      <c r="AH8" s="176">
        <f>AF8+AF10</f>
        <v>122</v>
      </c>
      <c r="AI8" s="178">
        <f>AG8+AG10</f>
        <v>183</v>
      </c>
      <c r="AJ8" s="180" t="s">
        <v>56</v>
      </c>
      <c r="AL8" s="213">
        <f>IF(J8&gt;K8,1,0)+IF(J9&gt;K9,1,0)+IF(L8&gt;M8,1,0)+IF(J10&gt;K10,1,0)+IF(J11&gt;K11,1,0)+IF(L10&gt;M10,1,0)+IF(N8&gt;O8,1,0)+IF(N9&gt;O9,1,0)+IF(P8&gt;Q8,1,0)+IF(N10&gt;O10,1,0)+IF(N11&gt;O11,1,0)+IF(P10&gt;Q10,1,0)+IF(V8&gt;W8,1,0)+IF(V9&gt;W9,1,0)+IF(X8&gt;Y8,1,0)+IF(V10&gt;W10,1,0)+IF(V11&gt;W11,1,0)+IF(X10&gt;Y10,1,0)+IF(Z8&gt;AA8,1,0)+IF(Z9&gt;AA9,1,0)+IF(AB8&gt;AC8,1,0)+IF(Z10&gt;AA10,1,0)+IF(Z11&gt;AA11,1,0)+IF(AB10&gt;AC10,1,0)+IF(B8&gt;C8,1,0)+IF(B9&gt;C9,1,0)+IF(D8&gt;E8,1,0)+IF(B10&gt;C10,1,0)+IF(B11&gt;C11,1,0)+IF(D10&gt;E10,1,0)</f>
        <v>3</v>
      </c>
      <c r="AM8" s="214">
        <f>IF(J8&lt;K8,1,0)+IF(J9&lt;K9,1,0)+IF(L8&lt;M8,1,0)+IF(J10&lt;K10,1,0)+IF(J11&lt;K11,1,0)+IF(L10&lt;M10,1,0)+IF(N8&lt;O8,1,0)+IF(N9&lt;O9,1,0)+IF(P8&lt;Q8,1,0)+IF(N10&lt;O10,1,0)+IF(N11&lt;O11,1,0)+IF(P10&lt;Q10,1,0)+IF(V8&lt;W8,1,0)+IF(V9&lt;W9,1,0)+IF(X8&lt;Y8,1,0)+IF(V10&lt;W10,1,0)+IF(V11&lt;W11,1,0)+IF(X10&lt;Y10,1,0)+IF(Z8&lt;AA8,1,0)+IF(Z9&lt;AA9,1,0)+IF(AB8&lt;AC8,1,0)+IF(Z10&lt;AA10,1,0)+IF(Z11&lt;AA11,1,0)+IF(AB10&lt;AC10,1,0)+IF(B8&lt;C8,1,0)+IF(B9&lt;C9,1,0)+IF(D8&lt;E8,1,0)+IF(B10&lt;C10,1,0)+IF(B11&lt;C11,1,0)+IF(D10&lt;E10,1,0)</f>
        <v>8</v>
      </c>
      <c r="AN8" s="214">
        <f t="shared" ref="AN8" si="0">AL8/AM8</f>
        <v>0.375</v>
      </c>
      <c r="AO8" s="215">
        <f t="shared" ref="AO8" si="1">AH8/AI8</f>
        <v>0.66666666666666663</v>
      </c>
    </row>
    <row r="9" spans="1:41" ht="15.75" customHeight="1" thickBot="1" x14ac:dyDescent="0.3">
      <c r="A9" s="188"/>
      <c r="B9" s="44">
        <f>G5</f>
        <v>6</v>
      </c>
      <c r="C9" s="45">
        <f>F5</f>
        <v>15</v>
      </c>
      <c r="D9" s="185">
        <f>IF(AND(B8=0,B9=0),0,1)*0+IF(AND(B8&gt;C8,B9&gt;C9),1,0)*2+IF(AND(B8&lt;C8,B9&lt;C9),1,0)*IF(AND(B8=0,B9=0),0,1)+IF(D8&gt;E8,1,0)*2+IF(D8&lt;E8,1,0)*1</f>
        <v>1</v>
      </c>
      <c r="E9" s="186"/>
      <c r="F9" s="193"/>
      <c r="G9" s="194"/>
      <c r="H9" s="194"/>
      <c r="I9" s="195"/>
      <c r="J9" s="147">
        <v>7</v>
      </c>
      <c r="K9" s="82">
        <v>15</v>
      </c>
      <c r="L9" s="250">
        <f>IF(AND(J8=0,J9=0),0,1)*0+IF(AND(J8&gt;K8,J9&gt;K9),1,0)*2+IF(AND(J8&lt;K8,J9&lt;K9),1,0)*IF(AND(J8=0,J9=0),0,1)+IF(L8&gt;M8,1,0)*2+IF(L8&lt;M8,1,0)*1</f>
        <v>1</v>
      </c>
      <c r="M9" s="251"/>
      <c r="N9" s="147">
        <v>5</v>
      </c>
      <c r="O9" s="82">
        <v>15</v>
      </c>
      <c r="P9" s="250">
        <f>IF(AND(N8=0,N9=0),0,1)*0+IF(AND(N8&gt;O8,N9&gt;O9),1,0)*2+IF(AND(N8&lt;O8,N9&lt;O9),1,0)*IF(AND(N8=0,N9=0),0,1)+IF(P8&gt;Q8,1,0)*2+IF(P8&lt;Q8,1,0)*1</f>
        <v>1</v>
      </c>
      <c r="Q9" s="257"/>
      <c r="R9" s="126">
        <v>8</v>
      </c>
      <c r="S9" s="127">
        <v>15</v>
      </c>
      <c r="T9" s="250">
        <f>IF(AND(R8=0,R9=0),0,1)*0+IF(AND(R8&gt;S8,R9&gt;S9),1,0)*2+IF(AND(R8&lt;S8,R9&lt;S9),1,0)*IF(AND(R8=0,R9=0),0,1)+IF(T8&gt;U8,1,0)*2+IF(T8&lt;U8,1,0)*1</f>
        <v>1</v>
      </c>
      <c r="U9" s="251"/>
      <c r="V9" s="81">
        <v>10</v>
      </c>
      <c r="W9" s="82">
        <v>15</v>
      </c>
      <c r="X9" s="250">
        <f>IF(AND(V8=0,V9=0),0,1)*0+IF(AND(V8&gt;W8,V9&gt;W9),1,0)*2+IF(AND(V8&lt;W8,V9&lt;W9),1,0)*IF(AND(V8=0,V9=0),0,1)+IF(X8&gt;Y8,1,0)*2+IF(X8&lt;Y8,1,0)*1</f>
        <v>1</v>
      </c>
      <c r="Y9" s="251"/>
      <c r="Z9" s="82">
        <v>15</v>
      </c>
      <c r="AA9" s="45">
        <v>11</v>
      </c>
      <c r="AB9" s="250">
        <f>IF(AND(Z8=0,Z9=0),0,1)*0+IF(AND(Z8&gt;AA8,Z9&gt;AA9),1,0)*2+IF(AND(Z8&lt;AA8,Z9&lt;AA9),1,0)*IF(AND(Z8=0,Z9=0),0,1)+IF(AB8&gt;AC8,1,0)*2+IF(AB8&lt;AC8,1,0)*1</f>
        <v>2</v>
      </c>
      <c r="AC9" s="251"/>
      <c r="AD9" s="203"/>
      <c r="AE9" s="200"/>
      <c r="AF9" s="177"/>
      <c r="AG9" s="179"/>
      <c r="AH9" s="222"/>
      <c r="AI9" s="224"/>
      <c r="AJ9" s="181"/>
      <c r="AL9" s="213"/>
      <c r="AM9" s="214"/>
      <c r="AN9" s="214"/>
      <c r="AO9" s="215"/>
    </row>
    <row r="10" spans="1:41" ht="16.5" customHeight="1" thickTop="1" thickBot="1" x14ac:dyDescent="0.3">
      <c r="A10" s="188"/>
      <c r="B10" s="50">
        <f>G6</f>
        <v>0</v>
      </c>
      <c r="C10" s="51">
        <f>F6</f>
        <v>0</v>
      </c>
      <c r="D10" s="52">
        <f>I6</f>
        <v>0</v>
      </c>
      <c r="E10" s="53">
        <f>H6</f>
        <v>0</v>
      </c>
      <c r="F10" s="193"/>
      <c r="G10" s="194"/>
      <c r="H10" s="194"/>
      <c r="I10" s="195"/>
      <c r="J10" s="148"/>
      <c r="K10" s="149"/>
      <c r="L10" s="150"/>
      <c r="M10" s="53"/>
      <c r="N10" s="148"/>
      <c r="O10" s="149"/>
      <c r="P10" s="150"/>
      <c r="Q10" s="87"/>
      <c r="R10" s="136"/>
      <c r="S10" s="137"/>
      <c r="T10" s="135"/>
      <c r="U10" s="120"/>
      <c r="V10" s="151"/>
      <c r="W10" s="149"/>
      <c r="X10" s="87"/>
      <c r="Y10" s="152"/>
      <c r="Z10" s="153"/>
      <c r="AA10" s="154"/>
      <c r="AB10" s="87"/>
      <c r="AC10" s="152"/>
      <c r="AD10" s="202">
        <f>P11+L11+D11+X11+AB11+T11</f>
        <v>0</v>
      </c>
      <c r="AE10" s="200"/>
      <c r="AF10" s="176">
        <f>J10+J11+L10+N10+N11+P10+D10+B10+B11+V10+V11+X10+Z10+Z11+AB10+R10+R11+T10</f>
        <v>0</v>
      </c>
      <c r="AG10" s="178">
        <f>K11+K10+M10+O11+O10+Y10+E10+C10+C11+W10+W11+Q10+AA10+AA11+AC10+S10+S11+U10</f>
        <v>0</v>
      </c>
      <c r="AH10" s="222"/>
      <c r="AI10" s="224"/>
      <c r="AJ10" s="181"/>
      <c r="AL10" s="213"/>
      <c r="AM10" s="214"/>
      <c r="AN10" s="214"/>
      <c r="AO10" s="215"/>
    </row>
    <row r="11" spans="1:41" ht="15.75" customHeight="1" thickBot="1" x14ac:dyDescent="0.3">
      <c r="A11" s="189"/>
      <c r="B11" s="59">
        <f>G7</f>
        <v>0</v>
      </c>
      <c r="C11" s="60">
        <f>F7</f>
        <v>0</v>
      </c>
      <c r="D11" s="183">
        <f>IF(AND(B10=0,B11=0),0,1)*0+IF(AND(B10&gt;C10,B11&gt;C11),1,0)*2+IF(AND(B10&lt;C10,B11&lt;C11),1,0)*IF(AND(B10=0,B11=0),0,1)+IF(D10&gt;E10,1,0)*2+IF(D10&lt;E10,1,0)*1</f>
        <v>0</v>
      </c>
      <c r="E11" s="184"/>
      <c r="F11" s="196"/>
      <c r="G11" s="197"/>
      <c r="H11" s="197"/>
      <c r="I11" s="198"/>
      <c r="J11" s="155"/>
      <c r="K11" s="90"/>
      <c r="L11" s="255">
        <f>IF(AND(J10=0,J11=0),0,1)*0+IF(AND(J10&gt;K10,J11&gt;K11),1,0)*2+IF(AND(J10&lt;K10,J11&lt;K11),1,0)*IF(AND(J10=0,J11=0),0,1)+IF(L10&gt;M10,1,0)*2+IF(L10&lt;M10,1,0)*1</f>
        <v>0</v>
      </c>
      <c r="M11" s="256"/>
      <c r="N11" s="155"/>
      <c r="O11" s="90"/>
      <c r="P11" s="255">
        <f>IF(AND(N10=0,N11=0),0,1)*0+IF(AND(N10&gt;O10,N11&gt;O11),1,0)*2+IF(AND(N10&lt;O10,N11&lt;O11),1,0)*IF(AND(N10=0,N11=0),0,1)+IF(P10&gt;Q10,1,0)*2+IF(P10&lt;Q10,1,0)*1</f>
        <v>0</v>
      </c>
      <c r="Q11" s="258"/>
      <c r="R11" s="141"/>
      <c r="S11" s="142"/>
      <c r="T11" s="255">
        <f>IF(AND(R10=0,R11=0),0,1)*0+IF(AND(R10&gt;S10,R11&gt;S11),1,0)*2+IF(AND(R10&lt;S10,R11&lt;S11),1,0)*IF(AND(R10=0,R11=0),0,1)+IF(T10&gt;U10,1,0)*2+IF(T10&lt;U10,1,0)*1</f>
        <v>0</v>
      </c>
      <c r="U11" s="256"/>
      <c r="V11" s="89"/>
      <c r="W11" s="90"/>
      <c r="X11" s="255">
        <f>IF(AND(V10=0,V11=0),0,1)*0+IF(AND(V10&gt;W10,V11&gt;W11),1,0)*2+IF(AND(V10&lt;W10,V11&lt;W11),1,0)*IF(AND(V10=0,V11=0),0,1)+IF(X10&gt;Y10,1,0)*2+IF(X10&lt;Y10,1,0)*1</f>
        <v>0</v>
      </c>
      <c r="Y11" s="256"/>
      <c r="Z11" s="90"/>
      <c r="AA11" s="60"/>
      <c r="AB11" s="255">
        <f>IF(AND(Z10=0,Z11=0),0,1)*0+IF(AND(Z10&gt;AA10,Z11&gt;AA11),1,0)*2+IF(AND(Z10&lt;AA10,Z11&lt;AA11),1,0)*IF(AND(Z10=0,Z11=0),0,1)+IF(AB10&gt;AC10,1,0)*2+IF(AB10&lt;AC10,1,0)*1</f>
        <v>0</v>
      </c>
      <c r="AC11" s="256"/>
      <c r="AD11" s="203"/>
      <c r="AE11" s="201"/>
      <c r="AF11" s="177"/>
      <c r="AG11" s="179"/>
      <c r="AH11" s="223"/>
      <c r="AI11" s="225"/>
      <c r="AJ11" s="182"/>
      <c r="AL11" s="213"/>
      <c r="AM11" s="214"/>
      <c r="AN11" s="214"/>
      <c r="AO11" s="215"/>
    </row>
    <row r="12" spans="1:41" ht="16.5" customHeight="1" thickTop="1" thickBot="1" x14ac:dyDescent="0.3">
      <c r="A12" s="187" t="s">
        <v>45</v>
      </c>
      <c r="B12" s="38">
        <f>K4</f>
        <v>15</v>
      </c>
      <c r="C12" s="35">
        <f>J4</f>
        <v>9</v>
      </c>
      <c r="D12" s="36">
        <f>M4</f>
        <v>0</v>
      </c>
      <c r="E12" s="37">
        <f>L4</f>
        <v>0</v>
      </c>
      <c r="F12" s="156">
        <f>K8</f>
        <v>15</v>
      </c>
      <c r="G12" s="157">
        <f>J8</f>
        <v>11</v>
      </c>
      <c r="H12" s="41">
        <f>M8</f>
        <v>0</v>
      </c>
      <c r="I12" s="39">
        <f>L8</f>
        <v>0</v>
      </c>
      <c r="J12" s="193"/>
      <c r="K12" s="194"/>
      <c r="L12" s="194"/>
      <c r="M12" s="195"/>
      <c r="N12" s="148">
        <v>15</v>
      </c>
      <c r="O12" s="158">
        <v>7</v>
      </c>
      <c r="P12" s="144">
        <v>8</v>
      </c>
      <c r="Q12" s="79">
        <v>11</v>
      </c>
      <c r="R12" s="121">
        <v>14</v>
      </c>
      <c r="S12" s="122">
        <v>16</v>
      </c>
      <c r="T12" s="117"/>
      <c r="U12" s="146"/>
      <c r="V12" s="77">
        <v>15</v>
      </c>
      <c r="W12" s="78">
        <v>11</v>
      </c>
      <c r="X12" s="79"/>
      <c r="Y12" s="80"/>
      <c r="Z12" s="30">
        <v>15</v>
      </c>
      <c r="AA12" s="31">
        <v>5</v>
      </c>
      <c r="AB12" s="79"/>
      <c r="AC12" s="80"/>
      <c r="AD12" s="202">
        <f>P13+H13+D13+X13+AB13+T13</f>
        <v>10</v>
      </c>
      <c r="AE12" s="199">
        <f>AD12+AD14</f>
        <v>10</v>
      </c>
      <c r="AF12" s="176">
        <f>H12+F12+F13+D12+B12+B13+N12+N13+P12+V12+V13+X12+Z12+Z13+AB12+R12+R13+T12</f>
        <v>175</v>
      </c>
      <c r="AG12" s="178">
        <f>I12+G12+G13+E12+C12+C13+O13+O12+Y12+W12+W13+Q12+AA12+AA13+AC12+S12+S13+U12</f>
        <v>133</v>
      </c>
      <c r="AH12" s="176">
        <f>AF12+AF14</f>
        <v>175</v>
      </c>
      <c r="AI12" s="178">
        <f>AG12+AG14</f>
        <v>133</v>
      </c>
      <c r="AJ12" s="180" t="s">
        <v>53</v>
      </c>
      <c r="AL12" s="213">
        <f>IF(B12&gt;C12,1,0)+IF(B13&gt;C13,1,0)+IF(D12&gt;E12,1,0)+IF(B14&gt;C14,1,0)+IF(B15&gt;C15,1,0)+IF(D14&gt;E14,1,0)+IF(N12&gt;O12,1,0)+IF(N13&gt;O13,1,0)+IF(P12&gt;Q12,1,0)+IF(N14&gt;O14,1,0)+IF(N15&gt;O15,1,0)+IF(P14&gt;Q14,1,0)+IF(V12&gt;W12,1,0)+IF(V13&gt;W13,1,0)+IF(X12&gt;Y12,1,0)+IF(V14&gt;W14,1,0)+IF(V15&gt;W15,1,0)+IF(X14&gt;Y14,1,0)+IF(Z12&gt;AA12,1,0)+IF(Z13&gt;AA13,1,0)+IF(AB12&gt;AC12,1,0)+IF(Z14&gt;AA14,1,0)+IF(Z15&gt;AA15,1,0)+IF(AB14&gt;AC14,1,0)+IF(F12&gt;G12,1,0)+IF(F13&gt;G13,1,0)+IF(H12&gt;I12,1,0)+IF(F14&gt;G14,1,0)+IF(F15&gt;G15,1,0)+IF(H14&gt;I14,1,0)</f>
        <v>9</v>
      </c>
      <c r="AM12" s="214">
        <f>IF(B12&lt;C12,1,0)+IF(B13&lt;C13,1,0)+IF(D12&lt;E12,1,0)+IF(B14&lt;C14,1,0)+IF(B15&lt;C15,1,0)+IF(D14&lt;E14,1,0)+IF(N12&lt;O12,1,0)+IF(N13&lt;O13,1,0)+IF(P12&lt;Q12,1,0)+IF(N14&lt;O14,1,0)+IF(N15&lt;O15,1,0)+IF(P14&lt;Q14,1,0)+IF(V12&lt;W12,1,0)+IF(V13&lt;W13,1,0)+IF(X12&lt;Y12,1,0)+IF(V14&lt;W14,1,0)+IF(V15&lt;W15,1,0)+IF(X14&lt;Y14,1,0)+IF(Z12&lt;AA12,1,0)+IF(Z13&lt;AA13,1,0)+IF(AB12&lt;AC12,1,0)+IF(Z14&lt;AA14,1,0)+IF(Z15&lt;AA15,1,0)+IF(AB14&lt;AC14,1,0)+IF(F12&lt;G12,1,0)+IF(F13&lt;G13,1,0)+IF(H12&lt;I12,1,0)+IF(F14&lt;G14,1,0)+IF(F15&lt;G15,1,0)+IF(H14&lt;I14,1,0)</f>
        <v>2</v>
      </c>
      <c r="AN12" s="214">
        <f t="shared" ref="AN12" si="2">AL12/AM12</f>
        <v>4.5</v>
      </c>
      <c r="AO12" s="215">
        <f t="shared" ref="AO12" si="3">AH12/AI12</f>
        <v>1.3157894736842106</v>
      </c>
    </row>
    <row r="13" spans="1:41" ht="15.75" customHeight="1" thickBot="1" x14ac:dyDescent="0.3">
      <c r="A13" s="188"/>
      <c r="B13" s="46">
        <f>K5</f>
        <v>15</v>
      </c>
      <c r="C13" s="47">
        <f>J5</f>
        <v>8</v>
      </c>
      <c r="D13" s="185">
        <f>IF(AND(B12=0,B13=0),0,1)*0+IF(AND(B12&gt;C12,B13&gt;C13),1,0)*2+IF(AND(B12&lt;C12,B13&lt;C13),1,0)*IF(AND(B12=0,B13=0),0,1)+IF(D12&gt;E12,1,0)*2+IF(D12&lt;E12,1,0)*1</f>
        <v>2</v>
      </c>
      <c r="E13" s="186"/>
      <c r="F13" s="71">
        <f>K9</f>
        <v>15</v>
      </c>
      <c r="G13" s="49">
        <f>J9</f>
        <v>7</v>
      </c>
      <c r="H13" s="185">
        <f>IF(AND(F12=0,F13=0),0,1)*0+IF(AND(F12&gt;G12,F13&gt;G13),1,0)*2+IF(AND(F12&lt;G12,F13&lt;G13),1,0)*IF(AND(F12=0,F13=0),0,1)+IF(H12&gt;I12,1,0)*2+IF(H12&lt;I12,1,0)*1</f>
        <v>2</v>
      </c>
      <c r="I13" s="186"/>
      <c r="J13" s="193"/>
      <c r="K13" s="194"/>
      <c r="L13" s="194"/>
      <c r="M13" s="195"/>
      <c r="N13" s="147">
        <v>10</v>
      </c>
      <c r="O13" s="159">
        <v>15</v>
      </c>
      <c r="P13" s="250">
        <f>IF(AND(N12=0,N13=0),0,1)*0+IF(AND(N12&gt;O12,N13&gt;O13),1,0)*2+IF(AND(N12&lt;O12,N13&lt;O13),1,0)*IF(AND(N12=0,N13=0),0,1)+IF(P12&gt;Q12,1,0)*2+IF(P12&lt;Q12,1,0)*1</f>
        <v>1</v>
      </c>
      <c r="Q13" s="257"/>
      <c r="R13" s="126">
        <v>8</v>
      </c>
      <c r="S13" s="127">
        <v>15</v>
      </c>
      <c r="T13" s="250">
        <f>IF(AND(R12=0,R13=0),0,1)*0+IF(AND(R12&gt;S12,R13&gt;S13),1,0)*2+IF(AND(R12&lt;S12,R13&lt;S13),1,0)*IF(AND(R12=0,R13=0),0,1)+IF(T12&gt;U12,1,0)*2+IF(T12&lt;U12,1,0)*1</f>
        <v>1</v>
      </c>
      <c r="U13" s="251"/>
      <c r="V13" s="81">
        <v>15</v>
      </c>
      <c r="W13" s="82">
        <v>12</v>
      </c>
      <c r="X13" s="250">
        <f>IF(AND(V12=0,V13=0),0,1)*0+IF(AND(V12&gt;W12,V13&gt;W13),1,0)*2+IF(AND(V12&lt;W12,V13&lt;W13),1,0)*IF(AND(V12=0,V13=0),0,1)+IF(X12&gt;Y12,1,0)*2+IF(X12&lt;Y12,1,0)*1</f>
        <v>2</v>
      </c>
      <c r="Y13" s="251"/>
      <c r="Z13" s="82">
        <v>15</v>
      </c>
      <c r="AA13" s="45">
        <v>6</v>
      </c>
      <c r="AB13" s="250">
        <f>IF(AND(Z12=0,Z13=0),0,1)*0+IF(AND(Z12&gt;AA12,Z13&gt;AA13),1,0)*2+IF(AND(Z12&lt;AA12,Z13&lt;AA13),1,0)*IF(AND(Z12=0,Z13=0),0,1)+IF(AB12&gt;AC12,1,0)*2+IF(AB12&lt;AC12,1,0)*1</f>
        <v>2</v>
      </c>
      <c r="AC13" s="251"/>
      <c r="AD13" s="203"/>
      <c r="AE13" s="200"/>
      <c r="AF13" s="223"/>
      <c r="AG13" s="225"/>
      <c r="AH13" s="222"/>
      <c r="AI13" s="224"/>
      <c r="AJ13" s="181"/>
      <c r="AL13" s="213"/>
      <c r="AM13" s="214"/>
      <c r="AN13" s="214"/>
      <c r="AO13" s="215"/>
    </row>
    <row r="14" spans="1:41" ht="16.5" customHeight="1" thickTop="1" thickBot="1" x14ac:dyDescent="0.3">
      <c r="A14" s="188"/>
      <c r="B14" s="54">
        <f>K6</f>
        <v>0</v>
      </c>
      <c r="C14" s="55">
        <f>J6</f>
        <v>0</v>
      </c>
      <c r="D14" s="56">
        <f>M6</f>
        <v>0</v>
      </c>
      <c r="E14" s="37">
        <f>L6</f>
        <v>0</v>
      </c>
      <c r="F14" s="42">
        <f>K10</f>
        <v>0</v>
      </c>
      <c r="G14" s="72">
        <f>J10</f>
        <v>0</v>
      </c>
      <c r="H14" s="73">
        <f>M10</f>
        <v>0</v>
      </c>
      <c r="I14" s="39">
        <f>L10</f>
        <v>0</v>
      </c>
      <c r="J14" s="193"/>
      <c r="K14" s="194"/>
      <c r="L14" s="194"/>
      <c r="M14" s="195"/>
      <c r="N14" s="160"/>
      <c r="O14" s="149"/>
      <c r="P14" s="150"/>
      <c r="Q14" s="87"/>
      <c r="R14" s="136"/>
      <c r="S14" s="137"/>
      <c r="T14" s="135"/>
      <c r="U14" s="120"/>
      <c r="V14" s="151"/>
      <c r="W14" s="149"/>
      <c r="X14" s="87"/>
      <c r="Y14" s="152"/>
      <c r="Z14" s="153"/>
      <c r="AA14" s="154"/>
      <c r="AB14" s="87"/>
      <c r="AC14" s="152"/>
      <c r="AD14" s="202">
        <f>P15+H15+D15+X15+AB15+T15</f>
        <v>0</v>
      </c>
      <c r="AE14" s="200"/>
      <c r="AF14" s="176">
        <f>H14+F14+F15+D14+B14+B15+N14+N15+P14+V14+V15+X14+Z14+Z15+AB14+R14+R15+T14</f>
        <v>0</v>
      </c>
      <c r="AG14" s="178">
        <f>I14+G14+G15+E14+C14+C15+O15+O14+Y14+W14+W15+Q14+AA14+AA15+AC14+S14+S15+U14</f>
        <v>0</v>
      </c>
      <c r="AH14" s="222"/>
      <c r="AI14" s="224"/>
      <c r="AJ14" s="181"/>
      <c r="AL14" s="213"/>
      <c r="AM14" s="214"/>
      <c r="AN14" s="214"/>
      <c r="AO14" s="215"/>
    </row>
    <row r="15" spans="1:41" ht="15.75" customHeight="1" thickBot="1" x14ac:dyDescent="0.3">
      <c r="A15" s="189"/>
      <c r="B15" s="61">
        <f>K7</f>
        <v>0</v>
      </c>
      <c r="C15" s="62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62">
        <f>K11</f>
        <v>0</v>
      </c>
      <c r="G15" s="7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196"/>
      <c r="K15" s="197"/>
      <c r="L15" s="197"/>
      <c r="M15" s="198"/>
      <c r="N15" s="155"/>
      <c r="O15" s="90"/>
      <c r="P15" s="250">
        <f>IF(AND(N14=0,N15=0),0,1)*0+IF(AND(N14&gt;O14,N15&gt;O15),1,0)*2+IF(AND(N14&lt;O14,N15&lt;O15),1,0)*IF(AND(N14=0,N15=0),0,1)+IF(P14&gt;Q14,1,0)*2+IF(P14&lt;Q14,1,0)*1</f>
        <v>0</v>
      </c>
      <c r="Q15" s="257"/>
      <c r="R15" s="141"/>
      <c r="S15" s="142"/>
      <c r="T15" s="255">
        <f>IF(AND(R14=0,R15=0),0,1)*0+IF(AND(R14&gt;S14,R15&gt;S15),1,0)*2+IF(AND(R14&lt;S14,R15&lt;S15),1,0)*IF(AND(R14=0,R15=0),0,1)+IF(T14&gt;U14,1,0)*2+IF(T14&lt;U14,1,0)*1</f>
        <v>0</v>
      </c>
      <c r="U15" s="256"/>
      <c r="V15" s="89"/>
      <c r="W15" s="90"/>
      <c r="X15" s="255">
        <f>IF(AND(V14=0,V15=0),0,1)*0+IF(AND(V14&gt;W14,V15&gt;W15),1,0)*2+IF(AND(V14&lt;W14,V15&lt;W15),1,0)*IF(AND(V14=0,V15=0),0,1)+IF(X14&gt;Y14,1,0)*2+IF(X14&lt;Y14,1,0)*1</f>
        <v>0</v>
      </c>
      <c r="Y15" s="256"/>
      <c r="Z15" s="90"/>
      <c r="AA15" s="60"/>
      <c r="AB15" s="255">
        <f>IF(AND(Z14=0,Z15=0),0,1)*0+IF(AND(Z14&gt;AA14,Z15&gt;AA15),1,0)*2+IF(AND(Z14&lt;AA14,Z15&lt;AA15),1,0)*IF(AND(Z14=0,Z15=0),0,1)+IF(AB14&gt;AC14,1,0)*2+IF(AB14&lt;AC14,1,0)*1</f>
        <v>0</v>
      </c>
      <c r="AC15" s="256"/>
      <c r="AD15" s="203"/>
      <c r="AE15" s="201"/>
      <c r="AF15" s="223"/>
      <c r="AG15" s="225"/>
      <c r="AH15" s="223"/>
      <c r="AI15" s="225"/>
      <c r="AJ15" s="182"/>
      <c r="AL15" s="213"/>
      <c r="AM15" s="214"/>
      <c r="AN15" s="214"/>
      <c r="AO15" s="215"/>
    </row>
    <row r="16" spans="1:41" ht="16.5" customHeight="1" thickTop="1" thickBot="1" x14ac:dyDescent="0.3">
      <c r="A16" s="187" t="s">
        <v>46</v>
      </c>
      <c r="B16" s="38">
        <f>O4</f>
        <v>15</v>
      </c>
      <c r="C16" s="35">
        <f>N4</f>
        <v>3</v>
      </c>
      <c r="D16" s="65">
        <f>Q4</f>
        <v>0</v>
      </c>
      <c r="E16" s="75">
        <f>P4</f>
        <v>0</v>
      </c>
      <c r="F16" s="66">
        <f>O8</f>
        <v>15</v>
      </c>
      <c r="G16" s="67">
        <f>N8</f>
        <v>3</v>
      </c>
      <c r="H16" s="68">
        <f>Q8</f>
        <v>0</v>
      </c>
      <c r="I16" s="76">
        <f>P8</f>
        <v>0</v>
      </c>
      <c r="J16" s="38">
        <f>O12</f>
        <v>7</v>
      </c>
      <c r="K16" s="35">
        <f>N12</f>
        <v>15</v>
      </c>
      <c r="L16" s="65">
        <f>Q12</f>
        <v>11</v>
      </c>
      <c r="M16" s="75">
        <f>P12</f>
        <v>8</v>
      </c>
      <c r="N16" s="190"/>
      <c r="O16" s="191"/>
      <c r="P16" s="191"/>
      <c r="Q16" s="192"/>
      <c r="R16" s="121">
        <v>15</v>
      </c>
      <c r="S16" s="122">
        <v>17</v>
      </c>
      <c r="T16" s="117">
        <v>12</v>
      </c>
      <c r="U16" s="146">
        <v>10</v>
      </c>
      <c r="V16" s="77">
        <v>15</v>
      </c>
      <c r="W16" s="78">
        <v>5</v>
      </c>
      <c r="X16" s="79"/>
      <c r="Y16" s="80"/>
      <c r="Z16" s="77">
        <v>15</v>
      </c>
      <c r="AA16" s="31">
        <v>2</v>
      </c>
      <c r="AB16" s="79"/>
      <c r="AC16" s="80"/>
      <c r="AD16" s="202">
        <f>H17+D17+L17+X17+AB17+T17</f>
        <v>12</v>
      </c>
      <c r="AE16" s="199">
        <f>AD16+AD18</f>
        <v>12</v>
      </c>
      <c r="AF16" s="176">
        <f>J16+J17+L16+B16+B17+D16+F16+F17+H16+V16+V17+X16+Z16+Z17+AB16+R16+R17+T16</f>
        <v>196</v>
      </c>
      <c r="AG16" s="178">
        <f>K17+K16+M16+C17+C16+E16+I16+G16+S16+S17+U16+G17+W16+W17+Y16+AA16+AA17+AC16</f>
        <v>99</v>
      </c>
      <c r="AH16" s="176">
        <f>AF16+AF18</f>
        <v>196</v>
      </c>
      <c r="AI16" s="178">
        <f>AG16+AG18</f>
        <v>99</v>
      </c>
      <c r="AJ16" s="180" t="s">
        <v>51</v>
      </c>
      <c r="AL16" s="213">
        <f>IF(J16&gt;K16,1,0)+IF(J17&gt;K17,1,0)+IF(L16&gt;M16,1,0)+IF(J18&gt;K18,1,0)+IF(J19&gt;K19,1,0)+IF(L18&gt;M18,1,0)+IF(B16&gt;C16,1,0)+IF(B17&gt;C17,1,0)+IF(D16&gt;E16,1,0)+IF(B18&gt;C18,1,0)+IF(B19&gt;C19,1,0)+IF(D18&gt;E18,1,0)+IF(V16&gt;W16,1,0)+IF(V17&gt;W17,1,0)+IF(X16&gt;Y16,1,0)+IF(V18&gt;W18,1,0)+IF(V19&gt;W19,1,0)+IF(X18&gt;Y18,1,0)+IF(Z16&gt;AA16,1,0)+IF(Z17&gt;AA17,1,0)+IF(AB16&gt;AC16,1,0)+IF(Z18&gt;AA18,1,0)+IF(Z19&gt;AA19,1,0)+IF(AB18&gt;AC18,1,0)+IF(F16&gt;G16,1,0)+IF(F17&gt;G17,1,0)+IF(H16&gt;I16,1,0)+IF(F18&gt;G18,1,0)+IF(F19&gt;G19,1,0)+IF(H18&gt;I18,1,0)</f>
        <v>10</v>
      </c>
      <c r="AM16" s="214">
        <f>IF(J16&lt;K16,1,0)+IF(J17&lt;K17,1,0)+IF(L16&lt;M16,1,0)+IF(J18&lt;K18,1,0)+IF(J19&lt;K19,1,0)+IF(L18&lt;M18,1,0)+IF(B16&lt;C16,1,0)+IF(B17&lt;C17,1,0)+IF(D16&lt;E16,1,0)+IF(B18&lt;C18,1,0)+IF(B19&lt;C19,1,0)+IF(D18&lt;E18,1,0)+IF(V16&lt;W16,1,0)+IF(V17&lt;W17,1,0)+IF(X16&lt;Y16,1,0)+IF(V18&lt;W18,1,0)+IF(V19&lt;W19,1,0)+IF(X18&lt;Y18,1,0)+IF(Z16&lt;AA16,1,0)+IF(Z17&lt;AA17,1,0)+IF(AB16&lt;AC16,1,0)+IF(Z18&lt;AA18,1,0)+IF(Z19&lt;AA19,1,0)+IF(AB18&lt;AC18,1,0)+IF(F16&lt;G16,1,0)+IF(F17&lt;G17,1,0)+IF(H16&lt;I16,1,0)+IF(F18&lt;G18,1,0)+IF(F19&lt;G19,1,0)+IF(H18&lt;I18,1,0)</f>
        <v>1</v>
      </c>
      <c r="AN16" s="214">
        <f t="shared" ref="AN16" si="4">AL16/AM16</f>
        <v>10</v>
      </c>
      <c r="AO16" s="215">
        <f t="shared" ref="AO16" si="5">AH16/AI16</f>
        <v>1.9797979797979799</v>
      </c>
    </row>
    <row r="17" spans="1:41" ht="15.75" customHeight="1" thickBot="1" x14ac:dyDescent="0.3">
      <c r="A17" s="188"/>
      <c r="B17" s="46">
        <f>O5</f>
        <v>15</v>
      </c>
      <c r="C17" s="47">
        <f>N5</f>
        <v>5</v>
      </c>
      <c r="D17" s="185">
        <f>IF(AND(B16=0,B17=0),0,1)*0+IF(AND(B16&gt;C16,B17&gt;C17),1,0)*2+IF(AND(B16&lt;C16,B17&lt;C17),1,0)*IF(AND(B16=0,B17=0),0,1)+IF(D16&gt;E16,1,0)*2+IF(D16&lt;E16,1,0)*1</f>
        <v>2</v>
      </c>
      <c r="E17" s="186"/>
      <c r="F17" s="47">
        <f>O9</f>
        <v>15</v>
      </c>
      <c r="G17" s="49">
        <f>N9</f>
        <v>5</v>
      </c>
      <c r="H17" s="185">
        <f>IF(AND(F16=0,F17=0),0,1)*0+IF(AND(F16&gt;G16,F17&gt;G17),1,0)*2+IF(AND(F16&lt;G16,F17&lt;G17),1,0)*IF(AND(F16=0,F17=0),0,1)+IF(H16&gt;I16,1,0)*2+IF(H16&lt;I16,1,0)*1</f>
        <v>2</v>
      </c>
      <c r="I17" s="186"/>
      <c r="J17" s="46">
        <f>O13</f>
        <v>15</v>
      </c>
      <c r="K17" s="47">
        <f>N13</f>
        <v>10</v>
      </c>
      <c r="L17" s="185">
        <f>IF(AND(J16=0,J17=0),0,1)*0+IF(AND(J16&gt;K16,J17&gt;K17),1,0)*2+IF(AND(J16&lt;K16,J17&lt;K17),1,0)*IF(AND(J16=0,J17=0),0,1)+IF(L16&gt;M16,1,0)*2+IF(L16&lt;M16,1,0)*1</f>
        <v>2</v>
      </c>
      <c r="M17" s="186"/>
      <c r="N17" s="193"/>
      <c r="O17" s="194"/>
      <c r="P17" s="194"/>
      <c r="Q17" s="195"/>
      <c r="R17" s="126">
        <v>15</v>
      </c>
      <c r="S17" s="127">
        <v>10</v>
      </c>
      <c r="T17" s="250">
        <f>IF(AND(R16=0,R17=0),0,1)*0+IF(AND(R16&gt;S16,R17&gt;S17),1,0)*2+IF(AND(R16&lt;S16,R17&lt;S17),1,0)*IF(AND(R16=0,R17=0),0,1)+IF(T16&gt;U16,1,0)*2+IF(T16&lt;U16,1,0)*1</f>
        <v>2</v>
      </c>
      <c r="U17" s="251"/>
      <c r="V17" s="81">
        <v>16</v>
      </c>
      <c r="W17" s="82">
        <v>5</v>
      </c>
      <c r="X17" s="185">
        <f>IF(AND(V16=0,V17=0),0,1)*0+IF(AND(V16&gt;W16,V17&gt;W17),1,0)*2+IF(AND(V16&lt;W16,V17&lt;W17),1,0)*IF(AND(V16=0,V17=0),0,1)+IF(X16&gt;Y16,1,0)*2+IF(X16&lt;Y16,1,0)*1</f>
        <v>2</v>
      </c>
      <c r="Y17" s="186"/>
      <c r="Z17" s="82">
        <v>15</v>
      </c>
      <c r="AA17" s="45">
        <v>1</v>
      </c>
      <c r="AB17" s="250">
        <f>IF(AND(Z16=0,Z17=0),0,1)*0+IF(AND(Z16&gt;AA16,Z17&gt;AA17),1,0)*2+IF(AND(Z16&lt;AA16,Z17&lt;AA17),1,0)*IF(AND(Z16=0,Z17=0),0,1)+IF(AB16&gt;AC16,1,0)*2+IF(AB16&lt;AC16,1,0)*1</f>
        <v>2</v>
      </c>
      <c r="AC17" s="251"/>
      <c r="AD17" s="203"/>
      <c r="AE17" s="200"/>
      <c r="AF17" s="177"/>
      <c r="AG17" s="179"/>
      <c r="AH17" s="222"/>
      <c r="AI17" s="224"/>
      <c r="AJ17" s="181"/>
      <c r="AL17" s="213"/>
      <c r="AM17" s="214"/>
      <c r="AN17" s="214"/>
      <c r="AO17" s="215"/>
    </row>
    <row r="18" spans="1:41" ht="16.5" customHeight="1" thickTop="1" thickBot="1" x14ac:dyDescent="0.3">
      <c r="A18" s="188"/>
      <c r="B18" s="54">
        <f>O6</f>
        <v>0</v>
      </c>
      <c r="C18" s="55">
        <f>N6</f>
        <v>0</v>
      </c>
      <c r="D18" s="83">
        <f>Q6</f>
        <v>0</v>
      </c>
      <c r="E18" s="37">
        <f>P6</f>
        <v>0</v>
      </c>
      <c r="F18" s="42">
        <f>O10</f>
        <v>0</v>
      </c>
      <c r="G18" s="72">
        <f>N10</f>
        <v>0</v>
      </c>
      <c r="H18" s="84">
        <f>Q10</f>
        <v>0</v>
      </c>
      <c r="I18" s="39">
        <f>P10</f>
        <v>0</v>
      </c>
      <c r="J18" s="54">
        <f>O14</f>
        <v>0</v>
      </c>
      <c r="K18" s="55">
        <f>N14</f>
        <v>0</v>
      </c>
      <c r="L18" s="83">
        <f>Q14</f>
        <v>0</v>
      </c>
      <c r="M18" s="37">
        <f>P14</f>
        <v>0</v>
      </c>
      <c r="N18" s="193"/>
      <c r="O18" s="194"/>
      <c r="P18" s="194"/>
      <c r="Q18" s="195"/>
      <c r="R18" s="136"/>
      <c r="S18" s="137"/>
      <c r="T18" s="135"/>
      <c r="U18" s="120"/>
      <c r="V18" s="151"/>
      <c r="W18" s="149"/>
      <c r="X18" s="87"/>
      <c r="Y18" s="152"/>
      <c r="Z18" s="153"/>
      <c r="AA18" s="154"/>
      <c r="AB18" s="87"/>
      <c r="AC18" s="152"/>
      <c r="AD18" s="202">
        <f>D19+H19+L19+X19+AB19+T19</f>
        <v>0</v>
      </c>
      <c r="AE18" s="200"/>
      <c r="AF18" s="176">
        <f>F19+J19+V18+V19+X18+J18+L18+B18+D18+F18+H18+B19+Z18+Z19+AB18+R18+R19+T18</f>
        <v>0</v>
      </c>
      <c r="AG18" s="178">
        <f>K18+M18+C18+E18+I18+G18+C19+G19+K19+W18+W19+Y18+AA18+AA19+AC18+S18+S19+U18</f>
        <v>0</v>
      </c>
      <c r="AH18" s="222"/>
      <c r="AI18" s="224"/>
      <c r="AJ18" s="181"/>
      <c r="AL18" s="213"/>
      <c r="AM18" s="214"/>
      <c r="AN18" s="214"/>
      <c r="AO18" s="215"/>
    </row>
    <row r="19" spans="1:41" ht="15.75" customHeight="1" thickBot="1" x14ac:dyDescent="0.3">
      <c r="A19" s="189"/>
      <c r="B19" s="61">
        <f>O7</f>
        <v>0</v>
      </c>
      <c r="C19" s="62">
        <f>N7</f>
        <v>0</v>
      </c>
      <c r="D19" s="185">
        <f>IF(AND(B18=0,B19=0),0,1)*0+IF(AND(B18&gt;C18,B19&gt;C19),1,0)*2+IF(AND(B18&lt;C18,B19&lt;C19),1,0)*IF(AND(B18=0,B19=0),0,1)+IF(D18&gt;E18,1,0)*2+IF(D18&lt;E18,1,0)*1</f>
        <v>0</v>
      </c>
      <c r="E19" s="186"/>
      <c r="F19" s="62">
        <f>O11</f>
        <v>0</v>
      </c>
      <c r="G19" s="74">
        <f>N11</f>
        <v>0</v>
      </c>
      <c r="H19" s="185">
        <f>IF(AND(F18=0,F19=0),0,1)*0+IF(AND(F18&gt;G18,F19&gt;G19),1,0)*2+IF(AND(F18&lt;G18,F19&lt;G19),1,0)*IF(AND(F18=0,F19=0),0,1)+IF(H18&gt;I18,1,0)*2+IF(H18&lt;I18,1,0)*1</f>
        <v>0</v>
      </c>
      <c r="I19" s="186"/>
      <c r="J19" s="61">
        <f>O15</f>
        <v>0</v>
      </c>
      <c r="K19" s="62">
        <f>N15</f>
        <v>0</v>
      </c>
      <c r="L19" s="183">
        <f>IF(AND(J18=0,J19=0),0,1)*0+IF(AND(J18&gt;K18,J19&gt;K19),1,0)*2+IF(AND(J18&lt;K18,J19&lt;K19),1,0)*IF(AND(J18=0,J19=0),0,1)+IF(L18&gt;M18,1,0)*2+IF(L18&lt;M18,1,0)*1</f>
        <v>0</v>
      </c>
      <c r="M19" s="184"/>
      <c r="N19" s="196"/>
      <c r="O19" s="197"/>
      <c r="P19" s="197"/>
      <c r="Q19" s="198"/>
      <c r="R19" s="141"/>
      <c r="S19" s="142"/>
      <c r="T19" s="255">
        <f>IF(AND(R18=0,R19=0),0,1)*0+IF(AND(R18&gt;S18,R19&gt;S19),1,0)*2+IF(AND(R18&lt;S18,R19&lt;S19),1,0)*IF(AND(R18=0,R19=0),0,1)+IF(T18&gt;U18,1,0)*2+IF(T18&lt;U18,1,0)*1</f>
        <v>0</v>
      </c>
      <c r="U19" s="256"/>
      <c r="V19" s="89"/>
      <c r="W19" s="90"/>
      <c r="X19" s="183">
        <f>IF(AND(V18=0,V19=0),0,1)*0+IF(AND(V18&gt;W18,V19&gt;W19),1,0)*2+IF(AND(V18&lt;W18,V19&lt;W19),1,0)*IF(AND(V18=0,V19=0),0,1)+IF(X18&gt;Y18,1,0)*2+IF(X18&lt;Y18,1,0)*1</f>
        <v>0</v>
      </c>
      <c r="Y19" s="184"/>
      <c r="Z19" s="90"/>
      <c r="AA19" s="60"/>
      <c r="AB19" s="255">
        <f>IF(AND(Z18=0,Z19=0),0,1)*0+IF(AND(Z18&gt;AA18,Z19&gt;AA19),1,0)*2+IF(AND(Z18&lt;AA18,Z19&lt;AA19),1,0)*IF(AND(Z18=0,Z19=0),0,1)+IF(AB18&gt;AC18,1,0)*2+IF(AB18&lt;AC18,1,0)*1</f>
        <v>0</v>
      </c>
      <c r="AC19" s="256"/>
      <c r="AD19" s="226"/>
      <c r="AE19" s="201"/>
      <c r="AF19" s="223"/>
      <c r="AG19" s="225"/>
      <c r="AH19" s="223"/>
      <c r="AI19" s="225"/>
      <c r="AJ19" s="182"/>
      <c r="AL19" s="213"/>
      <c r="AM19" s="214"/>
      <c r="AN19" s="214"/>
      <c r="AO19" s="215"/>
    </row>
    <row r="20" spans="1:41" ht="16.5" customHeight="1" thickTop="1" thickBot="1" x14ac:dyDescent="0.3">
      <c r="A20" s="187" t="s">
        <v>47</v>
      </c>
      <c r="B20" s="38">
        <f>S4</f>
        <v>15</v>
      </c>
      <c r="C20" s="35">
        <f>R4</f>
        <v>4</v>
      </c>
      <c r="D20" s="65">
        <f>U4</f>
        <v>0</v>
      </c>
      <c r="E20" s="75">
        <f>T4</f>
        <v>0</v>
      </c>
      <c r="F20" s="38">
        <f>S8</f>
        <v>15</v>
      </c>
      <c r="G20" s="35">
        <f>R8</f>
        <v>5</v>
      </c>
      <c r="H20" s="65">
        <f>U8</f>
        <v>0</v>
      </c>
      <c r="I20" s="75">
        <f>T8</f>
        <v>0</v>
      </c>
      <c r="J20" s="38">
        <f>S12</f>
        <v>16</v>
      </c>
      <c r="K20" s="35">
        <f>R12</f>
        <v>14</v>
      </c>
      <c r="L20" s="161">
        <f>U12</f>
        <v>0</v>
      </c>
      <c r="M20" s="75">
        <f>T12</f>
        <v>0</v>
      </c>
      <c r="N20" s="77">
        <f>S16</f>
        <v>17</v>
      </c>
      <c r="O20" s="92">
        <f>R16</f>
        <v>15</v>
      </c>
      <c r="P20" s="32">
        <f>U16</f>
        <v>10</v>
      </c>
      <c r="Q20" s="33">
        <f>T16</f>
        <v>12</v>
      </c>
      <c r="R20" s="190"/>
      <c r="S20" s="191"/>
      <c r="T20" s="191"/>
      <c r="U20" s="192"/>
      <c r="V20" s="30">
        <v>15</v>
      </c>
      <c r="W20" s="31">
        <v>4</v>
      </c>
      <c r="X20" s="79"/>
      <c r="Y20" s="80"/>
      <c r="Z20" s="30">
        <v>15</v>
      </c>
      <c r="AA20" s="31">
        <v>4</v>
      </c>
      <c r="AB20" s="79"/>
      <c r="AC20" s="80"/>
      <c r="AD20" s="202">
        <f>D21+H21+L21+P21+X21+AB21</f>
        <v>11</v>
      </c>
      <c r="AE20" s="199">
        <f>AD20+AD22</f>
        <v>11</v>
      </c>
      <c r="AF20" s="176">
        <f>J20+J21+L20+B20+B21+D20+F20+F21+H20+V20+V21+X20+Z20+Z21+AB20+N20+N21+P20</f>
        <v>188</v>
      </c>
      <c r="AG20" s="178">
        <f>K21+K20+M20+C21+C20+E20+I20+G20+G21+W20+W21+Y20+AA20+AA21+AC20+O20+O21+Q20</f>
        <v>109</v>
      </c>
      <c r="AH20" s="176">
        <f>AF20+AF22</f>
        <v>188</v>
      </c>
      <c r="AI20" s="178">
        <f>AG20+AG22</f>
        <v>109</v>
      </c>
      <c r="AJ20" s="180" t="s">
        <v>52</v>
      </c>
      <c r="AL20" s="213">
        <f>IF(J20&gt;K20,1,0)+IF(J21&gt;K21,1,0)+IF(L20&gt;M20,1,0)+IF(J22&gt;K22,1,0)+IF(J23&gt;K23,1,0)+IF(L22&gt;M22,1,0)+IF(B20&gt;C20,1,0)+IF(B21&gt;C21,1,0)+IF(D20&gt;E20,1,0)+IF(B22&gt;C22,1,0)+IF(B23&gt;C23,1,0)+IF(D22&gt;E22,1,0)+IF(V20&gt;W20,1,0)+IF(V21&gt;W21,1,0)+IF(X20&gt;Y20,1,0)+IF(V22&gt;W22,1,0)+IF(V23&gt;W23,1,0)+IF(X22&gt;Y22,1,0)+IF(Z20&gt;AA20,1,0)+IF(Z21&gt;AA21,1,0)+IF(AB20&gt;AC20,1,0)+IF(Z22&gt;AA22,1,0)+IF(Z23&gt;AA23,1,0)+IF(AB22&gt;AC22,1,0)+IF(F20&gt;G20,1,0)+IF(F21&gt;G21,1,0)+IF(H20&gt;I20,1,0)+IF(F22&gt;G22,1,0)+IF(F23&gt;G23,1,0)+IF(H22&gt;I22,1,0)</f>
        <v>10</v>
      </c>
      <c r="AM20" s="214">
        <f>IF(J20&lt;K20,1,0)+IF(J21&lt;K21,1,0)+IF(L20&lt;M20,1,0)+IF(J22&lt;K22,1,0)+IF(J23&lt;K23,1,0)+IF(L22&lt;M22,1,0)+IF(B20&lt;C20,1,0)+IF(B21&lt;C21,1,0)+IF(D20&lt;E20,1,0)+IF(B22&lt;C22,1,0)+IF(B23&lt;C23,1,0)+IF(D22&lt;E22,1,0)+IF(V20&lt;W20,1,0)+IF(V21&lt;W21,1,0)+IF(X20&lt;Y20,1,0)+IF(V22&lt;W22,1,0)+IF(V23&lt;W23,1,0)+IF(X22&lt;Y22,1,0)+IF(Z20&lt;AA20,1,0)+IF(Z21&lt;AA21,1,0)+IF(AB20&lt;AC20,1,0)+IF(Z22&lt;AA22,1,0)+IF(Z23&lt;AA23,1,0)+IF(AB22&lt;AC22,1,0)+IF(F20&lt;G20,1,0)+IF(F21&lt;G21,1,0)+IF(H20&lt;I20,1,0)+IF(F22&lt;G22,1,0)+IF(F23&lt;G23,1,0)+IF(H22&lt;I22,1,0)</f>
        <v>0</v>
      </c>
      <c r="AN20" s="214" t="e">
        <f t="shared" ref="AN20" si="6">AL20/AM20</f>
        <v>#DIV/0!</v>
      </c>
      <c r="AO20" s="215">
        <f t="shared" ref="AO20" si="7">AH20/AI20</f>
        <v>1.724770642201835</v>
      </c>
    </row>
    <row r="21" spans="1:41" ht="15.75" customHeight="1" thickBot="1" x14ac:dyDescent="0.3">
      <c r="A21" s="188"/>
      <c r="B21" s="46">
        <f>S5</f>
        <v>15</v>
      </c>
      <c r="C21" s="47">
        <f>R5</f>
        <v>8</v>
      </c>
      <c r="D21" s="185">
        <f>IF(AND(B20=0,B21=0),0,1)*0+IF(AND(B20&gt;C20,B21&gt;C21),1,0)*2+IF(AND(B20&lt;C20,B21&lt;C21),1,0)*IF(AND(B20=0,B21=0),0,1)+IF(D20&gt;E20,1,0)*2+IF(D20&lt;E20,1,0)*1</f>
        <v>2</v>
      </c>
      <c r="E21" s="186"/>
      <c r="F21" s="46">
        <f>S9</f>
        <v>15</v>
      </c>
      <c r="G21" s="47">
        <f>R9</f>
        <v>8</v>
      </c>
      <c r="H21" s="185">
        <f>IF(AND(F20=0,F21=0),0,1)*0+IF(AND(F20&gt;G20,F21&gt;G21),1,0)*2+IF(AND(F20&lt;G20,F21&lt;G21),1,0)*IF(AND(F20=0,F21=0),0,1)+IF(H20&gt;I20,1,0)*2+IF(H20&lt;I20,1,0)*1</f>
        <v>2</v>
      </c>
      <c r="I21" s="186"/>
      <c r="J21" s="46">
        <f>S13</f>
        <v>15</v>
      </c>
      <c r="K21" s="47">
        <f>R13</f>
        <v>8</v>
      </c>
      <c r="L21" s="185">
        <f>IF(AND(J20=0,J21=0),0,1)*0+IF(AND(J20&gt;K20,J21&gt;K21),1,0)*2+IF(AND(J20&lt;K20,J21&lt;K21),1,0)*IF(AND(J20=0,J21=0),0,1)+IF(L20&gt;M20,1,0)*2+IF(L20&lt;M20,1,0)*1</f>
        <v>2</v>
      </c>
      <c r="M21" s="186"/>
      <c r="N21" s="81">
        <f>S17</f>
        <v>10</v>
      </c>
      <c r="O21" s="82">
        <f>R17</f>
        <v>15</v>
      </c>
      <c r="P21" s="185">
        <f>IF(AND(N20=0,N21=0),0,1)*0+IF(AND(N20&gt;O20,N21&gt;O21),1,0)*2+IF(AND(N20&lt;O20,N21&lt;O21),1,0)*IF(AND(N20=0,N21=0),0,1)+IF(P20&gt;Q20,1,0)*2+IF(P20&lt;Q20,1,0)*1</f>
        <v>1</v>
      </c>
      <c r="Q21" s="186"/>
      <c r="R21" s="193"/>
      <c r="S21" s="194"/>
      <c r="T21" s="194"/>
      <c r="U21" s="195"/>
      <c r="V21" s="44">
        <v>15</v>
      </c>
      <c r="W21" s="45">
        <v>9</v>
      </c>
      <c r="X21" s="250">
        <f>IF(AND(V20=0,V21=0),0,1)*0+IF(AND(V20&gt;W20,V21&gt;W21),1,0)*2+IF(AND(V20&lt;W20,V21&lt;W21),1,0)*IF(AND(V20=0,V21=0),0,1)+IF(X20&gt;Y20,1,0)*2+IF(X20&lt;Y20,1,0)*1</f>
        <v>2</v>
      </c>
      <c r="Y21" s="251"/>
      <c r="Z21" s="82">
        <v>15</v>
      </c>
      <c r="AA21" s="45">
        <v>3</v>
      </c>
      <c r="AB21" s="250">
        <f>IF(AND(Z20=0,Z21=0),0,1)*0+IF(AND(Z20&gt;AA20,Z21&gt;AA21),1,0)*2+IF(AND(Z20&lt;AA20,Z21&lt;AA21),1,0)*IF(AND(Z20=0,Z21=0),0,1)+IF(AB20&gt;AC20,1,0)*2+IF(AB20&lt;AC20,1,0)*1</f>
        <v>2</v>
      </c>
      <c r="AC21" s="251"/>
      <c r="AD21" s="238"/>
      <c r="AE21" s="200"/>
      <c r="AF21" s="177"/>
      <c r="AG21" s="179"/>
      <c r="AH21" s="222"/>
      <c r="AI21" s="224"/>
      <c r="AJ21" s="181"/>
      <c r="AL21" s="213"/>
      <c r="AM21" s="214"/>
      <c r="AN21" s="214"/>
      <c r="AO21" s="215"/>
    </row>
    <row r="22" spans="1:41" ht="16.5" customHeight="1" thickTop="1" thickBot="1" x14ac:dyDescent="0.3">
      <c r="A22" s="188"/>
      <c r="B22" s="54">
        <f>S6</f>
        <v>0</v>
      </c>
      <c r="C22" s="55">
        <f>R6</f>
        <v>0</v>
      </c>
      <c r="D22" s="83">
        <f>U6</f>
        <v>0</v>
      </c>
      <c r="E22" s="37">
        <f>T6</f>
        <v>0</v>
      </c>
      <c r="F22" s="54">
        <f>S10</f>
        <v>0</v>
      </c>
      <c r="G22" s="55">
        <f>R10</f>
        <v>0</v>
      </c>
      <c r="H22" s="83">
        <f>U10</f>
        <v>0</v>
      </c>
      <c r="I22" s="37">
        <f>T10</f>
        <v>0</v>
      </c>
      <c r="J22" s="162">
        <f>S14</f>
        <v>0</v>
      </c>
      <c r="K22" s="163">
        <f>R14</f>
        <v>0</v>
      </c>
      <c r="L22" s="164">
        <f>U14</f>
        <v>0</v>
      </c>
      <c r="M22" s="37">
        <f>T14</f>
        <v>0</v>
      </c>
      <c r="N22" s="151">
        <f>S18</f>
        <v>0</v>
      </c>
      <c r="O22" s="165">
        <f>R18</f>
        <v>0</v>
      </c>
      <c r="P22" s="166">
        <f>U18</f>
        <v>0</v>
      </c>
      <c r="Q22" s="53">
        <f>T18</f>
        <v>0</v>
      </c>
      <c r="R22" s="193"/>
      <c r="S22" s="194"/>
      <c r="T22" s="194"/>
      <c r="U22" s="195"/>
      <c r="V22" s="153"/>
      <c r="W22" s="154"/>
      <c r="X22" s="87"/>
      <c r="Y22" s="152"/>
      <c r="Z22" s="153"/>
      <c r="AA22" s="154"/>
      <c r="AB22" s="87"/>
      <c r="AC22" s="152"/>
      <c r="AD22" s="202">
        <f>D23+H23+L23+P23+X23+AB23</f>
        <v>0</v>
      </c>
      <c r="AE22" s="200"/>
      <c r="AF22" s="176">
        <f>F23+J23+V22+V23+X22+J22+L22+B22+D22+F22+H22+B23+Z22+Z23+AB22+N22+N23+P22</f>
        <v>0</v>
      </c>
      <c r="AG22" s="178">
        <f>K22+M22+C22+E22+I22+G22+C23+G23+K23+W22+W23+Y22+AA22+AA23+AC22+O22+O23+Q22</f>
        <v>0</v>
      </c>
      <c r="AH22" s="222"/>
      <c r="AI22" s="224"/>
      <c r="AJ22" s="181"/>
      <c r="AL22" s="213"/>
      <c r="AM22" s="214"/>
      <c r="AN22" s="214"/>
      <c r="AO22" s="215"/>
    </row>
    <row r="23" spans="1:41" ht="15.75" customHeight="1" thickBot="1" x14ac:dyDescent="0.3">
      <c r="A23" s="189"/>
      <c r="B23" s="61">
        <f>S7</f>
        <v>0</v>
      </c>
      <c r="C23" s="62">
        <f>R7</f>
        <v>0</v>
      </c>
      <c r="D23" s="183">
        <f>IF(AND(B22=0,B23=0),0,1)*0+IF(AND(B22&gt;C22,B23&gt;C23),1,0)*2+IF(AND(B22&lt;C22,B23&lt;C23),1,0)*IF(AND(B22=0,B23=0),0,1)+IF(D22&gt;E22,1,0)*2+IF(D22&lt;E22,1,0)*1</f>
        <v>0</v>
      </c>
      <c r="E23" s="184"/>
      <c r="F23" s="61">
        <f>S11</f>
        <v>0</v>
      </c>
      <c r="G23" s="62">
        <f>R11</f>
        <v>0</v>
      </c>
      <c r="H23" s="183">
        <f>IF(AND(F22=0,F23=0),0,1)*0+IF(AND(F22&gt;G22,F23&gt;G23),1,0)*2+IF(AND(F22&lt;G22,F23&lt;G23),1,0)*IF(AND(F22=0,F23=0),0,1)+IF(H22&gt;I22,1,0)*2+IF(H22&lt;I22,1,0)*1</f>
        <v>0</v>
      </c>
      <c r="I23" s="184"/>
      <c r="J23" s="61">
        <f>S15</f>
        <v>0</v>
      </c>
      <c r="K23" s="62">
        <f>R15</f>
        <v>0</v>
      </c>
      <c r="L23" s="183">
        <f>IF(AND(J22=0,J23=0),0,1)*0+IF(AND(J22&gt;K22,J23&gt;K23),1,0)*2+IF(AND(J22&lt;K22,J23&lt;K23),1,0)*IF(AND(J22=0,J23=0),0,1)+IF(L22&gt;M22,1,0)*2+IF(L22&lt;M22,1,0)*1</f>
        <v>0</v>
      </c>
      <c r="M23" s="184"/>
      <c r="N23" s="89">
        <f>S19</f>
        <v>0</v>
      </c>
      <c r="O23" s="90">
        <f>R19</f>
        <v>0</v>
      </c>
      <c r="P23" s="183">
        <f>IF(AND(N22=0,N23=0),0,1)*0+IF(AND(N22&gt;O22,N23&gt;O23),1,0)*2+IF(AND(N22&lt;O22,N23&lt;O23),1,0)*IF(AND(N22=0,N23=0),0,1)+IF(P22&gt;Q22,1,0)*2+IF(P22&lt;Q22,1,0)*1</f>
        <v>0</v>
      </c>
      <c r="Q23" s="184"/>
      <c r="R23" s="196"/>
      <c r="S23" s="197"/>
      <c r="T23" s="197"/>
      <c r="U23" s="198"/>
      <c r="V23" s="90"/>
      <c r="W23" s="60"/>
      <c r="X23" s="255">
        <f>IF(AND(V22=0,V23=0),0,1)*0+IF(AND(V22&gt;W22,V23&gt;W23),1,0)*2+IF(AND(V22&lt;W22,V23&lt;W23),1,0)*IF(AND(V22=0,V23=0),0,1)+IF(X22&gt;Y22,1,0)*2+IF(X22&lt;Y22,1,0)*1</f>
        <v>0</v>
      </c>
      <c r="Y23" s="256"/>
      <c r="Z23" s="90"/>
      <c r="AA23" s="60"/>
      <c r="AB23" s="255">
        <f>IF(AND(Z22=0,Z23=0),0,1)*0+IF(AND(Z22&gt;AA22,Z23&gt;AA23),1,0)*2+IF(AND(Z22&lt;AA22,Z23&lt;AA23),1,0)*IF(AND(Z22=0,Z23=0),0,1)+IF(AB22&gt;AC22,1,0)*2+IF(AB22&lt;AC22,1,0)*1</f>
        <v>0</v>
      </c>
      <c r="AC23" s="256"/>
      <c r="AD23" s="238"/>
      <c r="AE23" s="201"/>
      <c r="AF23" s="223"/>
      <c r="AG23" s="225"/>
      <c r="AH23" s="223"/>
      <c r="AI23" s="225"/>
      <c r="AJ23" s="182"/>
      <c r="AL23" s="213"/>
      <c r="AM23" s="214"/>
      <c r="AN23" s="214"/>
      <c r="AO23" s="215"/>
    </row>
    <row r="24" spans="1:41" ht="16.5" thickTop="1" thickBot="1" x14ac:dyDescent="0.3">
      <c r="A24" s="187" t="s">
        <v>48</v>
      </c>
      <c r="B24" s="162">
        <f>W4</f>
        <v>15</v>
      </c>
      <c r="C24" s="167">
        <f>V4</f>
        <v>12</v>
      </c>
      <c r="D24" s="41">
        <f>Y4</f>
        <v>0</v>
      </c>
      <c r="E24" s="37">
        <f>X4</f>
        <v>0</v>
      </c>
      <c r="F24" s="156">
        <f>W8</f>
        <v>15</v>
      </c>
      <c r="G24" s="157">
        <f>V8</f>
        <v>10</v>
      </c>
      <c r="H24" s="41">
        <f>Y8</f>
        <v>0</v>
      </c>
      <c r="I24" s="39">
        <f>X8</f>
        <v>0</v>
      </c>
      <c r="J24" s="162">
        <f>W12</f>
        <v>11</v>
      </c>
      <c r="K24" s="167">
        <f>V12</f>
        <v>15</v>
      </c>
      <c r="L24" s="41">
        <f>Y12</f>
        <v>0</v>
      </c>
      <c r="M24" s="37">
        <f>X12</f>
        <v>0</v>
      </c>
      <c r="N24" s="151">
        <f>W16</f>
        <v>5</v>
      </c>
      <c r="O24" s="165">
        <f>V16</f>
        <v>15</v>
      </c>
      <c r="P24" s="166">
        <f>Y16</f>
        <v>0</v>
      </c>
      <c r="Q24" s="53">
        <f>X16</f>
        <v>0</v>
      </c>
      <c r="R24" s="151">
        <f>W20</f>
        <v>4</v>
      </c>
      <c r="S24" s="165">
        <f>V20</f>
        <v>15</v>
      </c>
      <c r="T24" s="166">
        <f>Y20</f>
        <v>0</v>
      </c>
      <c r="U24" s="53">
        <f>X20</f>
        <v>0</v>
      </c>
      <c r="V24" s="193"/>
      <c r="W24" s="194"/>
      <c r="X24" s="194"/>
      <c r="Y24" s="195"/>
      <c r="Z24" s="151">
        <v>15</v>
      </c>
      <c r="AA24" s="154">
        <v>11</v>
      </c>
      <c r="AB24" s="87"/>
      <c r="AC24" s="152"/>
      <c r="AD24" s="202">
        <f>P25+L25+H25+D25+AB25+T25</f>
        <v>9</v>
      </c>
      <c r="AE24" s="199">
        <f>AD24+AD26</f>
        <v>9</v>
      </c>
      <c r="AF24" s="176">
        <f>P24+N24+N25+L24+J24+J25+H24+F24+F25+D24+B24+B25+Z24+Z25+AB24+R24+R25+T24</f>
        <v>140</v>
      </c>
      <c r="AG24" s="178">
        <f>Q24+O24+O25+M24+K24+K25+I24+G24+G25+E24+C24+C25+AA24+AA25+AC24+S24+S25+U24</f>
        <v>161</v>
      </c>
      <c r="AH24" s="176">
        <f>AF24+AF26</f>
        <v>140</v>
      </c>
      <c r="AI24" s="178">
        <f>AG24+AG26</f>
        <v>161</v>
      </c>
      <c r="AJ24" s="180" t="s">
        <v>54</v>
      </c>
      <c r="AL24" s="252">
        <f>IF(J24&gt;K24,1,0)+IF(J25&gt;K25,1,0)+IF(L24&gt;M24,1,0)+IF(J26&gt;K26,1,0)+IF(J27&gt;K27,1,0)+IF(L26&gt;M26,1,0)+IF(N24&gt;O24,1,0)+IF(N25&gt;O25,1,0)+IF(P24&gt;Q24,1,0)+IF(N26&gt;O26,1,0)+IF(N27&gt;O27,1,0)+IF(P26&gt;Q26,1,0)+IF(B24&gt;C24,1,0)+IF(B25&gt;C25,1,0)+IF(D24&gt;E24,1,0)+IF(B26&gt;C26,1,0)+IF(B27&gt;C27,1,0)+IF(D26&gt;E26,1,0)+IF(Z24&gt;AA24,1,0)+IF(Z25&gt;AA25,1,0)+IF(AB24&gt;AC24,1,0)+IF(Z26&gt;AA26,1,0)+IF(Z27&gt;AA27,1,0)+IF(AB26&gt;AC26,1,0)+IF(F24&gt;G24,1,0)+IF(F25&gt;G25,1,0)+IF(H24&gt;I24,1,0)+IF(F26&gt;G26,1,0)+IF(F27&gt;G27,1,0)+IF(H26&gt;I26,1,0)</f>
        <v>6</v>
      </c>
      <c r="AM24" s="233">
        <f>IF(J24&lt;K24,1,0)+IF(J25&lt;K25,1,0)+IF(L24&lt;M24,1,0)+IF(J26&lt;K26,1,0)+IF(J27&lt;K27,1,0)+IF(L26&lt;M26,1,0)+IF(N24&lt;O24,1,0)+IF(N25&lt;O25,1,0)+IF(P24&lt;Q24,1,0)+IF(N26&lt;O26,1,0)+IF(N27&lt;O27,1,0)+IF(P26&lt;Q26,1,0)+IF(B24&lt;C24,1,0)+IF(B25&lt;C25,1,0)+IF(D24&lt;E24,1,0)+IF(B26&lt;C26,1,0)+IF(B27&lt;C27,1,0)+IF(D26&lt;E26,1,0)+IF(Z24&lt;AA24,1,0)+IF(Z25&lt;AA25,1,0)+IF(AB24&lt;AC24,1,0)+IF(Z26&lt;AA26,1,0)+IF(Z27&lt;AA27,1,0)+IF(AB26&lt;AC26,1,0)+IF(F24&lt;G24,1,0)+IF(F25&lt;G25,1,0)+IF(H24&lt;I24,1,0)+IF(F26&lt;G26,1,0)+IF(F27&lt;G27,1,0)+IF(H26&lt;I26,1,0)</f>
        <v>4</v>
      </c>
      <c r="AN24" s="233">
        <f t="shared" ref="AN24" si="8">AL24/AM24</f>
        <v>1.5</v>
      </c>
      <c r="AO24" s="234">
        <f t="shared" ref="AO24" si="9">AH24/AI24</f>
        <v>0.86956521739130432</v>
      </c>
    </row>
    <row r="25" spans="1:41" ht="15.75" thickBot="1" x14ac:dyDescent="0.3">
      <c r="A25" s="188"/>
      <c r="B25" s="46">
        <f>W5</f>
        <v>19</v>
      </c>
      <c r="C25" s="47">
        <f>V5</f>
        <v>17</v>
      </c>
      <c r="D25" s="185">
        <f>IF(AND(B24=0,B25=0),0,1)*0+IF(AND(B24&gt;C24,B25&gt;C25),1,0)*2+IF(AND(B24&lt;C24,B25&lt;C25),1,0)*IF(AND(B24=0,B25=0),0,1)+IF(D24&gt;E24,1,0)*2+IF(D24&lt;E24,1,0)*1</f>
        <v>2</v>
      </c>
      <c r="E25" s="186"/>
      <c r="F25" s="47">
        <f>W9</f>
        <v>15</v>
      </c>
      <c r="G25" s="49">
        <f>V9</f>
        <v>10</v>
      </c>
      <c r="H25" s="185">
        <f>IF(AND(F24=0,F25=0),0,1)*0+IF(AND(F24&gt;G24,F25&gt;G25),1,0)*2+IF(AND(F24&lt;G24,F25&lt;G25),1,0)*IF(AND(F24=0,F25=0),0,1)+IF(H24&gt;I24,1,0)*2+IF(H24&lt;I24,1,0)*1</f>
        <v>2</v>
      </c>
      <c r="I25" s="186"/>
      <c r="J25" s="46">
        <f>W13</f>
        <v>12</v>
      </c>
      <c r="K25" s="47">
        <f>V13</f>
        <v>15</v>
      </c>
      <c r="L25" s="185">
        <f>IF(AND(J24=0,J25=0),0,1)*0+IF(AND(J24&gt;K24,J25&gt;K25),1,0)*2+IF(AND(J24&lt;K24,J25&lt;K25),1,0)*IF(AND(J24=0,J25=0),0,1)+IF(L24&gt;M24,1,0)*2+IF(L24&lt;M24,1,0)*1</f>
        <v>1</v>
      </c>
      <c r="M25" s="186"/>
      <c r="N25" s="81">
        <f>W17</f>
        <v>5</v>
      </c>
      <c r="O25" s="82">
        <f>V17</f>
        <v>16</v>
      </c>
      <c r="P25" s="185">
        <f>IF(AND(N24=0,N25=0),0,1)*0+IF(AND(N24&gt;O24,N25&gt;O25),1,0)*2+IF(AND(N24&lt;O24,N25&lt;O25),1,0)*IF(AND(N24=0,N25=0),0,1)+IF(P24&gt;Q24,1,0)*2+IF(P24&lt;Q24,1,0)*1</f>
        <v>1</v>
      </c>
      <c r="Q25" s="186"/>
      <c r="R25" s="81">
        <f>W21</f>
        <v>9</v>
      </c>
      <c r="S25" s="82">
        <f>V21</f>
        <v>15</v>
      </c>
      <c r="T25" s="185">
        <f>IF(AND(R24=0,R25=0),0,1)*0+IF(AND(R24&gt;S24,R25&gt;S25),1,0)*2+IF(AND(R24&lt;S24,R25&lt;S25),1,0)*IF(AND(R24=0,R25=0),0,1)+IF(T24&gt;U24,1,0)*2+IF(T24&lt;U24,1,0)*1</f>
        <v>1</v>
      </c>
      <c r="U25" s="186"/>
      <c r="V25" s="193"/>
      <c r="W25" s="194"/>
      <c r="X25" s="194"/>
      <c r="Y25" s="195"/>
      <c r="Z25" s="44">
        <v>15</v>
      </c>
      <c r="AA25" s="93">
        <v>10</v>
      </c>
      <c r="AB25" s="250">
        <f>IF(AND(Z24=0,Z25=0),0,1)*0+IF(AND(Z24&gt;AA24,Z25&gt;AA25),1,0)*2+IF(AND(Z24&lt;AA24,Z25&lt;AA25),1,0)*IF(AND(Z24=0,Z25=0),0,1)+IF(AB24&gt;AC24,1,0)*2+IF(AB24&lt;AC24,1,0)*1</f>
        <v>2</v>
      </c>
      <c r="AC25" s="251"/>
      <c r="AD25" s="226"/>
      <c r="AE25" s="200"/>
      <c r="AF25" s="223"/>
      <c r="AG25" s="225"/>
      <c r="AH25" s="222"/>
      <c r="AI25" s="224"/>
      <c r="AJ25" s="181"/>
      <c r="AL25" s="253"/>
      <c r="AM25" s="246"/>
      <c r="AN25" s="246"/>
      <c r="AO25" s="248"/>
    </row>
    <row r="26" spans="1:41" ht="16.5" thickTop="1" thickBot="1" x14ac:dyDescent="0.3">
      <c r="A26" s="188"/>
      <c r="B26" s="54">
        <f>W6</f>
        <v>0</v>
      </c>
      <c r="C26" s="55">
        <f>V6</f>
        <v>0</v>
      </c>
      <c r="D26" s="84">
        <f>Y6</f>
        <v>0</v>
      </c>
      <c r="E26" s="37">
        <f>X6</f>
        <v>0</v>
      </c>
      <c r="F26" s="42">
        <f>W10</f>
        <v>0</v>
      </c>
      <c r="G26" s="72">
        <f>V10</f>
        <v>0</v>
      </c>
      <c r="H26" s="84">
        <f>Y10</f>
        <v>0</v>
      </c>
      <c r="I26" s="39">
        <f>X10</f>
        <v>0</v>
      </c>
      <c r="J26" s="54">
        <f>W14</f>
        <v>0</v>
      </c>
      <c r="K26" s="94">
        <f>V14</f>
        <v>0</v>
      </c>
      <c r="L26" s="84">
        <f>Y14</f>
        <v>0</v>
      </c>
      <c r="M26" s="37">
        <f>X14</f>
        <v>0</v>
      </c>
      <c r="N26" s="85">
        <f>W18</f>
        <v>0</v>
      </c>
      <c r="O26" s="95">
        <f>V18</f>
        <v>0</v>
      </c>
      <c r="P26" s="96">
        <f>Y18</f>
        <v>0</v>
      </c>
      <c r="Q26" s="53">
        <f>X18</f>
        <v>0</v>
      </c>
      <c r="R26" s="85">
        <f>W22</f>
        <v>0</v>
      </c>
      <c r="S26" s="95">
        <f>V22</f>
        <v>0</v>
      </c>
      <c r="T26" s="96">
        <f>Y22</f>
        <v>0</v>
      </c>
      <c r="U26" s="53">
        <f>X22</f>
        <v>0</v>
      </c>
      <c r="V26" s="193"/>
      <c r="W26" s="194"/>
      <c r="X26" s="194"/>
      <c r="Y26" s="195"/>
      <c r="Z26" s="85"/>
      <c r="AA26" s="51"/>
      <c r="AB26" s="87"/>
      <c r="AC26" s="88"/>
      <c r="AD26" s="202">
        <f>P27+L27+H27+D27+AB27+T27</f>
        <v>0</v>
      </c>
      <c r="AE26" s="200"/>
      <c r="AF26" s="176">
        <f>P26+N26+N27+L26+J26+J27+H26+F26+F27+D26+B26+B27+Z26+Z27+AB26+R26+R27+S26</f>
        <v>0</v>
      </c>
      <c r="AG26" s="178">
        <f>Q26+O26+O27+M26+K26+K27+I26+G26+G27+E26+C26+C27+AA26+AA27+AC26+S26+S27+U26</f>
        <v>0</v>
      </c>
      <c r="AH26" s="222"/>
      <c r="AI26" s="224"/>
      <c r="AJ26" s="181"/>
      <c r="AL26" s="253"/>
      <c r="AM26" s="246"/>
      <c r="AN26" s="246"/>
      <c r="AO26" s="248"/>
    </row>
    <row r="27" spans="1:41" ht="15.75" thickBot="1" x14ac:dyDescent="0.3">
      <c r="A27" s="189"/>
      <c r="B27" s="61">
        <f>W7</f>
        <v>0</v>
      </c>
      <c r="C27" s="62">
        <f>V7</f>
        <v>0</v>
      </c>
      <c r="D27" s="183">
        <f>IF(AND(B26=0,B27=0),0,1)*0+IF(AND(B26&gt;C26,B27&gt;C27),1,0)*2+IF(AND(B26&lt;C26,B27&lt;C27),1,0)*IF(AND(B26=0,B27=0),0,1)+IF(D26&gt;E26,1,0)*2+IF(D26&lt;E26,1,0)*1</f>
        <v>0</v>
      </c>
      <c r="E27" s="184"/>
      <c r="F27" s="62">
        <f>W11</f>
        <v>0</v>
      </c>
      <c r="G27" s="74">
        <f>V11</f>
        <v>0</v>
      </c>
      <c r="H27" s="183">
        <f>IF(AND(F26=0,F27=0),0,1)*0+IF(AND(F26&gt;G26,F27&gt;G27),1,0)*2+IF(AND(F26&lt;G26,F27&lt;G27),1,0)*IF(AND(F26=0,F27=0),0,1)+IF(H26&gt;I26,1,0)*2+IF(H26&lt;I26,1,0)*1</f>
        <v>0</v>
      </c>
      <c r="I27" s="184"/>
      <c r="J27" s="61">
        <f>W15</f>
        <v>0</v>
      </c>
      <c r="K27" s="62">
        <f>V15</f>
        <v>0</v>
      </c>
      <c r="L27" s="183">
        <f>IF(AND(J26=0,J27=0),0,1)*0+IF(AND(J26&gt;K26,J27&gt;K27),1,0)*2+IF(AND(J26&lt;K26,J27&lt;K27),1,0)*IF(AND(J26=0,J27=0),0,1)+IF(L26&gt;M26,1,0)*2+IF(L26&lt;M26,1,0)*1</f>
        <v>0</v>
      </c>
      <c r="M27" s="184"/>
      <c r="N27" s="89">
        <f>W19</f>
        <v>0</v>
      </c>
      <c r="O27" s="90">
        <f>V19</f>
        <v>0</v>
      </c>
      <c r="P27" s="183">
        <f>IF(AND(N26=0,N27=0),0,1)*0+IF(AND(N26&gt;O26,N27&gt;O27),1,0)*2+IF(AND(N26&lt;O26,N27&lt;O27),1,0)*IF(AND(N26=0,N27=0),0,1)+IF(P26&gt;Q26,1,0)*2+IF(P26&lt;Q26,1,0)*1</f>
        <v>0</v>
      </c>
      <c r="Q27" s="184"/>
      <c r="R27" s="89">
        <f>W23</f>
        <v>0</v>
      </c>
      <c r="S27" s="90">
        <f>V23</f>
        <v>0</v>
      </c>
      <c r="T27" s="183">
        <f>IF(AND(R26=0,R27=0),0,1)*0+IF(AND(R26&gt;S26,R27&gt;S27),1,0)*2+IF(AND(R26&lt;S26,R27&lt;S27),1,0)*IF(AND(R26=0,R27=0),0,1)+IF(T26&gt;U26,1,0)*2+IF(T26&lt;U26,1,0)*1</f>
        <v>0</v>
      </c>
      <c r="U27" s="184"/>
      <c r="V27" s="196"/>
      <c r="W27" s="197"/>
      <c r="X27" s="197"/>
      <c r="Y27" s="198"/>
      <c r="Z27" s="97"/>
      <c r="AA27" s="87"/>
      <c r="AB27" s="255">
        <f>IF(AND(Z26=0,Z27=0),0,1)*0+IF(AND(Z26&gt;AA26,Z27&gt;AA27),1,0)*2+IF(AND(Z26&lt;AA26,Z27&lt;AA27),1,0)*IF(AND(Z26=0,Z27=0),0,1)+IF(AB26&gt;AC26,1,0)*2+IF(AB26&lt;AC26,1,0)*1</f>
        <v>0</v>
      </c>
      <c r="AC27" s="256"/>
      <c r="AD27" s="226"/>
      <c r="AE27" s="201"/>
      <c r="AF27" s="223"/>
      <c r="AG27" s="225"/>
      <c r="AH27" s="223"/>
      <c r="AI27" s="225"/>
      <c r="AJ27" s="182"/>
      <c r="AL27" s="254"/>
      <c r="AM27" s="247"/>
      <c r="AN27" s="247"/>
      <c r="AO27" s="249"/>
    </row>
    <row r="28" spans="1:41" ht="16.5" thickTop="1" thickBot="1" x14ac:dyDescent="0.3">
      <c r="A28" s="187" t="s">
        <v>49</v>
      </c>
      <c r="B28" s="38">
        <f>AA4</f>
        <v>13</v>
      </c>
      <c r="C28" s="91">
        <f>Z4</f>
        <v>15</v>
      </c>
      <c r="D28" s="41">
        <f>AC4</f>
        <v>0</v>
      </c>
      <c r="E28" s="37">
        <f>AB4</f>
        <v>0</v>
      </c>
      <c r="F28" s="156">
        <f>AA8</f>
        <v>14</v>
      </c>
      <c r="G28" s="157">
        <f>Z8</f>
        <v>16</v>
      </c>
      <c r="H28" s="41">
        <f>AC8</f>
        <v>0</v>
      </c>
      <c r="I28" s="39">
        <f>AB8</f>
        <v>0</v>
      </c>
      <c r="J28" s="162">
        <f>AA12</f>
        <v>5</v>
      </c>
      <c r="K28" s="163">
        <f>Z12</f>
        <v>15</v>
      </c>
      <c r="L28" s="39">
        <f>AC12</f>
        <v>0</v>
      </c>
      <c r="M28" s="69">
        <f>AB12</f>
        <v>0</v>
      </c>
      <c r="N28" s="151">
        <f>AA16</f>
        <v>2</v>
      </c>
      <c r="O28" s="149">
        <f>Z16</f>
        <v>15</v>
      </c>
      <c r="P28" s="87">
        <f>AC16</f>
        <v>0</v>
      </c>
      <c r="Q28" s="152">
        <f>AB16</f>
        <v>0</v>
      </c>
      <c r="R28" s="99">
        <f>AA20</f>
        <v>4</v>
      </c>
      <c r="S28" s="100">
        <f>Z20</f>
        <v>15</v>
      </c>
      <c r="T28" s="101">
        <f>AC20</f>
        <v>0</v>
      </c>
      <c r="U28" s="102">
        <f>AB20</f>
        <v>0</v>
      </c>
      <c r="V28" s="99">
        <f>AA24</f>
        <v>11</v>
      </c>
      <c r="W28" s="100">
        <f>Z24</f>
        <v>15</v>
      </c>
      <c r="X28" s="101">
        <f>AC24</f>
        <v>0</v>
      </c>
      <c r="Y28" s="102">
        <f>AB24</f>
        <v>0</v>
      </c>
      <c r="Z28" s="190"/>
      <c r="AA28" s="191"/>
      <c r="AB28" s="191"/>
      <c r="AC28" s="192"/>
      <c r="AD28" s="202">
        <f>D29+H29+L29+P29+X29+T29</f>
        <v>6</v>
      </c>
      <c r="AE28" s="199">
        <f>AD28+AD30</f>
        <v>6</v>
      </c>
      <c r="AF28" s="232">
        <f>B28+B29+D28+F28+F29+H28+J28+J29+L28+N28+N29+P28+V28+V29+X28+R28+R29+T28</f>
        <v>93</v>
      </c>
      <c r="AG28" s="235">
        <f>C28+C29+E28+G28+G29+I28+K28+K29+M28+O28+O29+Q28+W28+W29+Y28+S28+S29+U28</f>
        <v>181</v>
      </c>
      <c r="AH28" s="222">
        <f>AF28+AF30</f>
        <v>93</v>
      </c>
      <c r="AI28" s="224">
        <f>AG28+AG30</f>
        <v>181</v>
      </c>
      <c r="AJ28" s="180" t="s">
        <v>57</v>
      </c>
      <c r="AL28" s="213">
        <f>IF(J28&gt;K28,1,0)+IF(J29&gt;K29,1,0)+IF(L28&gt;M28,1,0)+IF(J30&gt;K30,1,0)+IF(J31&gt;K31,1,0)+IF(L30&gt;M30,1,0)+IF(N28&gt;O28,1,0)+IF(N29&gt;O29,1,0)+IF(P28&gt;Q28,1,0)+IF(N30&gt;O30,1,0)+IF(N31&gt;O31,1,0)+IF(P30&gt;Q30,1,0)+IF(V28&gt;W28,1,0)+IF(V29&gt;W29,1,0)+IF(X28&gt;Y28,1,0)+IF(V30&gt;W30,1,0)+IF(V31&gt;W31,1,0)+IF(X30&gt;Y30,1,0)+IF(B28&gt;C28,1,0)+IF(B29&gt;C29,1,0)+IF(D28&gt;E28,1,0)+IF(B30&gt;C30,1,0)+IF(B31&gt;C31,1,0)+IF(D30&gt;E30,1,0)+IF(F28&gt;G28,1,0)+IF(F29&gt;G29,1,0)+IF(H28&gt;I28,1,0)+IF(F30&gt;G30,1,0)+IF(F31&gt;G31,1,0)+IF(H30&gt;I30,1,0)</f>
        <v>0</v>
      </c>
      <c r="AM28" s="214">
        <f>IF(J28&lt;K28,1,0)+IF(J29&lt;K29,1,0)+IF(L28&lt;M28,1,0)+IF(J30&lt;K30,1,0)+IF(J31&lt;K31,1,0)+IF(L30&lt;M30,1,0)+IF(N28&lt;O28,1,0)+IF(N29&lt;O29,1,0)+IF(P28&lt;Q28,1,0)+IF(N30&lt;O30,1,0)+IF(N31&lt;O31,1,0)+IF(P30&lt;Q30,1,0)+IF(V28&lt;W28,1,0)+IF(V29&lt;W29,1,0)+IF(X28&lt;Y28,1,0)+IF(V30&lt;W30,1,0)+IF(V31&lt;W31,1,0)+IF(X30&lt;Y30,1,0)+IF(B28&lt;C28,1,0)+IF(B29&lt;C29,1,0)+IF(D28&lt;E28,1,0)+IF(B30&lt;C30,1,0)+IF(B31&lt;C31,1,0)+IF(D30&lt;E30,1,0)+IF(F28&lt;G28,1,0)+IF(F29&lt;G29,1,0)+IF(H28&lt;I28,1,0)+IF(F30&lt;G30,1,0)+IF(F31&lt;G31,1,0)+IF(H30&lt;I30,1,0)</f>
        <v>10</v>
      </c>
      <c r="AN28" s="214">
        <f>AL28/AM28</f>
        <v>0</v>
      </c>
      <c r="AO28" s="215">
        <f t="shared" ref="AO28" si="10">AH28/AI28</f>
        <v>0.51381215469613262</v>
      </c>
    </row>
    <row r="29" spans="1:41" ht="16.5" thickTop="1" thickBot="1" x14ac:dyDescent="0.3">
      <c r="A29" s="188"/>
      <c r="B29" s="46">
        <f>AA5</f>
        <v>13</v>
      </c>
      <c r="C29" s="47">
        <f>Z5</f>
        <v>15</v>
      </c>
      <c r="D29" s="185">
        <f>IF(AND(B28=0,B29=0),0,1)*0+IF(AND(B28&gt;C28,B29&gt;C29),1,0)*2+IF(AND(B28&lt;C28,B29&lt;C29),1,0)*IF(AND(B28=0,B29=0),0,1)+IF(D28&gt;E28,1,0)*2+IF(D28&lt;E28,1,0)*1</f>
        <v>1</v>
      </c>
      <c r="E29" s="186"/>
      <c r="F29" s="47">
        <f>AA9</f>
        <v>11</v>
      </c>
      <c r="G29" s="49">
        <f>Z9</f>
        <v>15</v>
      </c>
      <c r="H29" s="185">
        <f>IF(AND(F28=0,F29=0),0,1)*0+IF(AND(F28&gt;G28,F29&gt;G29),1,0)*2+IF(AND(F28&lt;G28,F29&lt;G29),1,0)*IF(AND(F28=0,F29=0),0,1)+IF(H28&gt;I28,1,0)*2+IF(H28&lt;I28,1,0)*1</f>
        <v>1</v>
      </c>
      <c r="I29" s="186"/>
      <c r="J29" s="46">
        <f>AA13</f>
        <v>6</v>
      </c>
      <c r="K29" s="47">
        <f>Z13</f>
        <v>15</v>
      </c>
      <c r="L29" s="185">
        <f>IF(AND(J28=0,J29=0),0,1)*0+IF(AND(J28&gt;K28,J29&gt;K29),1,0)*2+IF(AND(J28&lt;K28,J29&lt;K29),1,0)*IF(AND(J28=0,J29=0),0,1)+IF(L28&gt;M28,1,0)*2+IF(L28&lt;M28,1,0)*1</f>
        <v>1</v>
      </c>
      <c r="M29" s="186"/>
      <c r="N29" s="81">
        <f>AA17</f>
        <v>1</v>
      </c>
      <c r="O29" s="82">
        <f>Z17</f>
        <v>15</v>
      </c>
      <c r="P29" s="185">
        <f>IF(AND(N28=0,N29=0),0,1)*0+IF(AND(N28&gt;O28,N29&gt;O29),1,0)*2+IF(AND(N28&lt;O28,N29&lt;O29),1,0)*IF(AND(N28=0,N29=0),0,1)+IF(P28&gt;Q28,1,0)*2+IF(P28&lt;Q28,1,0)*1</f>
        <v>1</v>
      </c>
      <c r="Q29" s="186"/>
      <c r="R29" s="103">
        <f>AA21</f>
        <v>3</v>
      </c>
      <c r="S29" s="104">
        <f>Z21</f>
        <v>15</v>
      </c>
      <c r="T29" s="185">
        <f>IF(AND(R28=0,R29=0),0,1)*0+IF(AND(R28&gt;S28,R29&gt;S29),1,0)*2+IF(AND(R28&lt;S28,R29&lt;S29),1,0)*IF(AND(R28=0,R29=0),0,1)+IF(T28&gt;U28,1,0)*2+IF(T28&lt;U28,1,0)*1</f>
        <v>1</v>
      </c>
      <c r="U29" s="186"/>
      <c r="V29" s="103">
        <f>AA25</f>
        <v>10</v>
      </c>
      <c r="W29" s="104">
        <f>Z25</f>
        <v>15</v>
      </c>
      <c r="X29" s="185">
        <f>IF(AND(V28=0,V29=0),0,1)*0+IF(AND(V28&gt;W28,V29&gt;W29),1,0)*2+IF(AND(V28&lt;W28,V29&lt;W29),1,0)*IF(AND(V28=0,V29=0),0,1)+IF(X28&gt;Y28,1,0)*2+IF(X28&lt;Y28,1,0)*1</f>
        <v>1</v>
      </c>
      <c r="Y29" s="186"/>
      <c r="Z29" s="193"/>
      <c r="AA29" s="194"/>
      <c r="AB29" s="194"/>
      <c r="AC29" s="195"/>
      <c r="AD29" s="226"/>
      <c r="AE29" s="200"/>
      <c r="AF29" s="232"/>
      <c r="AG29" s="235"/>
      <c r="AH29" s="222"/>
      <c r="AI29" s="224"/>
      <c r="AJ29" s="181"/>
      <c r="AL29" s="213"/>
      <c r="AM29" s="214"/>
      <c r="AN29" s="214"/>
      <c r="AO29" s="215"/>
    </row>
    <row r="30" spans="1:41" ht="15.75" thickBot="1" x14ac:dyDescent="0.3">
      <c r="A30" s="188"/>
      <c r="B30" s="54">
        <f>AA6</f>
        <v>0</v>
      </c>
      <c r="C30" s="94">
        <f>Z6</f>
        <v>0</v>
      </c>
      <c r="D30" s="73">
        <f>AC6</f>
        <v>0</v>
      </c>
      <c r="E30" s="37">
        <f>AB6</f>
        <v>0</v>
      </c>
      <c r="F30" s="42">
        <f>AA10</f>
        <v>0</v>
      </c>
      <c r="G30" s="72">
        <f>Z10</f>
        <v>0</v>
      </c>
      <c r="H30" s="73">
        <f>AC10</f>
        <v>0</v>
      </c>
      <c r="I30" s="39">
        <f>AB10</f>
        <v>0</v>
      </c>
      <c r="J30" s="54">
        <f>AA14</f>
        <v>0</v>
      </c>
      <c r="K30" s="55">
        <f>Z14</f>
        <v>0</v>
      </c>
      <c r="L30" s="39">
        <f>AC14</f>
        <v>0</v>
      </c>
      <c r="M30" s="58">
        <f>AB14</f>
        <v>0</v>
      </c>
      <c r="N30" s="85">
        <f>AA18</f>
        <v>0</v>
      </c>
      <c r="O30" s="86">
        <f>Z18</f>
        <v>0</v>
      </c>
      <c r="P30" s="87">
        <f>AC18</f>
        <v>0</v>
      </c>
      <c r="Q30" s="88">
        <f>AB18</f>
        <v>0</v>
      </c>
      <c r="R30" s="105">
        <f>AA22</f>
        <v>0</v>
      </c>
      <c r="S30" s="106">
        <f>Z22</f>
        <v>0</v>
      </c>
      <c r="T30" s="101">
        <f>AC22</f>
        <v>0</v>
      </c>
      <c r="U30" s="107">
        <f>AB22</f>
        <v>0</v>
      </c>
      <c r="V30" s="105">
        <f>AA26</f>
        <v>0</v>
      </c>
      <c r="W30" s="106">
        <f>Z26</f>
        <v>0</v>
      </c>
      <c r="X30" s="101">
        <f>AC26</f>
        <v>0</v>
      </c>
      <c r="Y30" s="107">
        <f>AB26</f>
        <v>0</v>
      </c>
      <c r="Z30" s="193"/>
      <c r="AA30" s="194"/>
      <c r="AB30" s="194"/>
      <c r="AC30" s="195"/>
      <c r="AD30" s="238">
        <f>D31+H31+L31+P31+X31+T31</f>
        <v>0</v>
      </c>
      <c r="AE30" s="200"/>
      <c r="AF30" s="222">
        <f>B30+B31+D30+F30+F31+H30+J30+J31+L30+N30+N31+P30+V30+V31+X30+R30+R31+T30</f>
        <v>0</v>
      </c>
      <c r="AG30" s="224">
        <f>C30+C31+E30+G30+G31+I30+K30+K31+M30+O30+O31+Q30+W30+W31+Y30+S30+S31+U30</f>
        <v>0</v>
      </c>
      <c r="AH30" s="222"/>
      <c r="AI30" s="224"/>
      <c r="AJ30" s="181"/>
      <c r="AL30" s="213"/>
      <c r="AM30" s="214"/>
      <c r="AN30" s="214"/>
      <c r="AO30" s="215"/>
    </row>
    <row r="31" spans="1:41" ht="15.75" thickBot="1" x14ac:dyDescent="0.3">
      <c r="A31" s="227"/>
      <c r="B31" s="108">
        <f>AA7</f>
        <v>0</v>
      </c>
      <c r="C31" s="109">
        <f>Z7</f>
        <v>0</v>
      </c>
      <c r="D31" s="242">
        <f>IF(AND(B30=0,B31=0),0,1)*0+IF(AND(B30&gt;C30,B31&gt;C31),1,0)*2+IF(AND(B30&lt;C30,B31&lt;C31),1,0)*IF(AND(B30=0,B31=0),0,1)+IF(D30&gt;E30,1,0)*2+IF(D30&lt;E30,1,0)*1</f>
        <v>0</v>
      </c>
      <c r="E31" s="243"/>
      <c r="F31" s="109">
        <f>AA11</f>
        <v>0</v>
      </c>
      <c r="G31" s="110">
        <f>Z11</f>
        <v>0</v>
      </c>
      <c r="H31" s="242">
        <f>IF(AND(F30=0,F31=0),0,1)*0+IF(AND(F30&gt;G30,F31&gt;G31),1,0)*2+IF(AND(F30&lt;G30,F31&lt;G31),1,0)*IF(AND(F30=0,F31=0),0,1)+IF(H30&gt;I30,1,0)*2+IF(H30&lt;I30,1,0)*1</f>
        <v>0</v>
      </c>
      <c r="I31" s="243"/>
      <c r="J31" s="108">
        <f>AA15</f>
        <v>0</v>
      </c>
      <c r="K31" s="109">
        <f>Z15</f>
        <v>0</v>
      </c>
      <c r="L31" s="242">
        <f>IF(AND(J30=0,J31=0),0,1)*0+IF(AND(J30&gt;K30,J31&gt;K31),1,0)*2+IF(AND(J30&lt;K30,J31&lt;K31),1,0)*IF(AND(J30=0,J31=0),0,1)+IF(L30&gt;M30,1,0)*2+IF(L30&lt;M30,1,0)*1</f>
        <v>0</v>
      </c>
      <c r="M31" s="243"/>
      <c r="N31" s="111">
        <f>AA19</f>
        <v>0</v>
      </c>
      <c r="O31" s="112">
        <f>Z19</f>
        <v>0</v>
      </c>
      <c r="P31" s="242">
        <f>IF(AND(N30=0,N31=0),0,1)*0+IF(AND(N30&gt;O30,N31&gt;O31),1,0)*2+IF(AND(N30&lt;O30,N31&lt;O31),1,0)*IF(AND(N30=0,N31=0),0,1)+IF(P30&gt;Q30,1,0)*2+IF(P30&lt;Q30,1,0)*1</f>
        <v>0</v>
      </c>
      <c r="Q31" s="243"/>
      <c r="R31" s="113">
        <f>AA23</f>
        <v>0</v>
      </c>
      <c r="S31" s="114">
        <f>Z23</f>
        <v>0</v>
      </c>
      <c r="T31" s="242">
        <f>IF(AND(R30=0,R31=0),0,1)*0+IF(AND(R30&gt;S30,R31&gt;S31),1,0)*2+IF(AND(R30&lt;S30,R31&lt;S31),1,0)*IF(AND(R30=0,R31=0),0,1)+IF(T30&gt;U30,1,0)*2+IF(T30&lt;U30,1,0)*1</f>
        <v>0</v>
      </c>
      <c r="U31" s="243"/>
      <c r="V31" s="113">
        <f>AA27</f>
        <v>0</v>
      </c>
      <c r="W31" s="114">
        <f>Z27</f>
        <v>0</v>
      </c>
      <c r="X31" s="242">
        <f>IF(AND(V30=0,V31=0),0,1)*0+IF(AND(V30&gt;W30,V31&gt;W31),1,0)*2+IF(AND(V30&lt;W30,V31&lt;W31),1,0)*IF(AND(V30=0,V31=0),0,1)+IF(X30&gt;Y30,1,0)*2+IF(X30&lt;Y30,1,0)*1</f>
        <v>0</v>
      </c>
      <c r="Y31" s="243"/>
      <c r="Z31" s="228"/>
      <c r="AA31" s="229"/>
      <c r="AB31" s="229"/>
      <c r="AC31" s="230"/>
      <c r="AD31" s="239"/>
      <c r="AE31" s="231"/>
      <c r="AF31" s="240"/>
      <c r="AG31" s="241"/>
      <c r="AH31" s="240"/>
      <c r="AI31" s="241"/>
      <c r="AJ31" s="244"/>
      <c r="AL31" s="245"/>
      <c r="AM31" s="236"/>
      <c r="AN31" s="236"/>
      <c r="AO31" s="237"/>
    </row>
    <row r="32" spans="1:41" ht="15.75" thickTop="1" x14ac:dyDescent="0.25"/>
    <row r="34" spans="1:1" x14ac:dyDescent="0.25">
      <c r="A34" t="s">
        <v>50</v>
      </c>
    </row>
  </sheetData>
  <mergeCells count="207">
    <mergeCell ref="A1:AJ1"/>
    <mergeCell ref="B3:E3"/>
    <mergeCell ref="F3:I3"/>
    <mergeCell ref="J3:M3"/>
    <mergeCell ref="N3:Q3"/>
    <mergeCell ref="R3:U3"/>
    <mergeCell ref="V3:Y3"/>
    <mergeCell ref="Z3:AC3"/>
    <mergeCell ref="AD3:AE3"/>
    <mergeCell ref="AF3:AG3"/>
    <mergeCell ref="AH3:AI3"/>
    <mergeCell ref="A4:A7"/>
    <mergeCell ref="B4:E7"/>
    <mergeCell ref="AD4:AD5"/>
    <mergeCell ref="AE4:AE7"/>
    <mergeCell ref="AF4:AF5"/>
    <mergeCell ref="AG4:AG5"/>
    <mergeCell ref="AH4:AH7"/>
    <mergeCell ref="AI4:AI7"/>
    <mergeCell ref="AB5:AC5"/>
    <mergeCell ref="AJ4:AJ7"/>
    <mergeCell ref="AL4:AL7"/>
    <mergeCell ref="AM4:AM7"/>
    <mergeCell ref="AN4:AN7"/>
    <mergeCell ref="AO4:AO7"/>
    <mergeCell ref="H5:I5"/>
    <mergeCell ref="L5:M5"/>
    <mergeCell ref="P5:Q5"/>
    <mergeCell ref="T5:U5"/>
    <mergeCell ref="X5:Y5"/>
    <mergeCell ref="AD6:AD7"/>
    <mergeCell ref="AF6:AF7"/>
    <mergeCell ref="AG6:AG7"/>
    <mergeCell ref="H7:I7"/>
    <mergeCell ref="L7:M7"/>
    <mergeCell ref="P7:Q7"/>
    <mergeCell ref="T7:U7"/>
    <mergeCell ref="X7:Y7"/>
    <mergeCell ref="AB7:AC7"/>
    <mergeCell ref="AO8:AO11"/>
    <mergeCell ref="D9:E9"/>
    <mergeCell ref="L9:M9"/>
    <mergeCell ref="P9:Q9"/>
    <mergeCell ref="T9:U9"/>
    <mergeCell ref="X9:Y9"/>
    <mergeCell ref="AB9:AC9"/>
    <mergeCell ref="AD10:AD11"/>
    <mergeCell ref="AF10:AF11"/>
    <mergeCell ref="AG10:AG11"/>
    <mergeCell ref="AH8:AH11"/>
    <mergeCell ref="AI8:AI11"/>
    <mergeCell ref="AJ8:AJ11"/>
    <mergeCell ref="AL8:AL11"/>
    <mergeCell ref="AM8:AM11"/>
    <mergeCell ref="AN8:AN11"/>
    <mergeCell ref="F8:I11"/>
    <mergeCell ref="AD8:AD9"/>
    <mergeCell ref="AE8:AE11"/>
    <mergeCell ref="AF8:AF9"/>
    <mergeCell ref="AG8:AG9"/>
    <mergeCell ref="D11:E11"/>
    <mergeCell ref="L11:M11"/>
    <mergeCell ref="P11:Q11"/>
    <mergeCell ref="X11:Y11"/>
    <mergeCell ref="AB11:AC11"/>
    <mergeCell ref="A12:A15"/>
    <mergeCell ref="J12:M15"/>
    <mergeCell ref="AD12:AD13"/>
    <mergeCell ref="AE12:AE15"/>
    <mergeCell ref="D15:E15"/>
    <mergeCell ref="H15:I15"/>
    <mergeCell ref="P15:Q15"/>
    <mergeCell ref="T15:U15"/>
    <mergeCell ref="A8:A11"/>
    <mergeCell ref="T11:U11"/>
    <mergeCell ref="AM12:AM15"/>
    <mergeCell ref="AN12:AN15"/>
    <mergeCell ref="AO12:AO15"/>
    <mergeCell ref="D13:E13"/>
    <mergeCell ref="H13:I13"/>
    <mergeCell ref="P13:Q13"/>
    <mergeCell ref="T13:U13"/>
    <mergeCell ref="X13:Y13"/>
    <mergeCell ref="AB13:AC13"/>
    <mergeCell ref="AD14:AD15"/>
    <mergeCell ref="AF12:AF13"/>
    <mergeCell ref="AG12:AG13"/>
    <mergeCell ref="AH12:AH15"/>
    <mergeCell ref="AI12:AI15"/>
    <mergeCell ref="AJ12:AJ15"/>
    <mergeCell ref="AL12:AL15"/>
    <mergeCell ref="AF14:AF15"/>
    <mergeCell ref="AG14:AG15"/>
    <mergeCell ref="X15:Y15"/>
    <mergeCell ref="AB15:AC15"/>
    <mergeCell ref="A16:A19"/>
    <mergeCell ref="N16:Q19"/>
    <mergeCell ref="AD16:AD17"/>
    <mergeCell ref="AE16:AE19"/>
    <mergeCell ref="D19:E19"/>
    <mergeCell ref="H19:I19"/>
    <mergeCell ref="L19:M19"/>
    <mergeCell ref="T19:U19"/>
    <mergeCell ref="AM16:AM19"/>
    <mergeCell ref="AN16:AN19"/>
    <mergeCell ref="AO16:AO19"/>
    <mergeCell ref="D17:E17"/>
    <mergeCell ref="H17:I17"/>
    <mergeCell ref="L17:M17"/>
    <mergeCell ref="T17:U17"/>
    <mergeCell ref="X17:Y17"/>
    <mergeCell ref="AB17:AC17"/>
    <mergeCell ref="AD18:AD19"/>
    <mergeCell ref="AF16:AF17"/>
    <mergeCell ref="AG16:AG17"/>
    <mergeCell ref="AH16:AH19"/>
    <mergeCell ref="AI16:AI19"/>
    <mergeCell ref="AJ16:AJ19"/>
    <mergeCell ref="AL16:AL19"/>
    <mergeCell ref="AF18:AF19"/>
    <mergeCell ref="AG18:AG19"/>
    <mergeCell ref="X19:Y19"/>
    <mergeCell ref="AB19:AC19"/>
    <mergeCell ref="A20:A23"/>
    <mergeCell ref="R20:U23"/>
    <mergeCell ref="AD20:AD21"/>
    <mergeCell ref="AE20:AE23"/>
    <mergeCell ref="D23:E23"/>
    <mergeCell ref="H23:I23"/>
    <mergeCell ref="L23:M23"/>
    <mergeCell ref="P23:Q23"/>
    <mergeCell ref="AM20:AM23"/>
    <mergeCell ref="AN20:AN23"/>
    <mergeCell ref="AO20:AO23"/>
    <mergeCell ref="D21:E21"/>
    <mergeCell ref="H21:I21"/>
    <mergeCell ref="L21:M21"/>
    <mergeCell ref="P21:Q21"/>
    <mergeCell ref="X21:Y21"/>
    <mergeCell ref="AB21:AC21"/>
    <mergeCell ref="AD22:AD23"/>
    <mergeCell ref="AF20:AF21"/>
    <mergeCell ref="AG20:AG21"/>
    <mergeCell ref="AH20:AH23"/>
    <mergeCell ref="AI20:AI23"/>
    <mergeCell ref="AJ20:AJ23"/>
    <mergeCell ref="AL20:AL23"/>
    <mergeCell ref="AF22:AF23"/>
    <mergeCell ref="AG22:AG23"/>
    <mergeCell ref="X23:Y23"/>
    <mergeCell ref="AB23:AC23"/>
    <mergeCell ref="A24:A27"/>
    <mergeCell ref="V24:Y27"/>
    <mergeCell ref="AD24:AD25"/>
    <mergeCell ref="AE24:AE27"/>
    <mergeCell ref="D27:E27"/>
    <mergeCell ref="H27:I27"/>
    <mergeCell ref="L27:M27"/>
    <mergeCell ref="P27:Q27"/>
    <mergeCell ref="AM24:AM27"/>
    <mergeCell ref="AN24:AN27"/>
    <mergeCell ref="AO24:AO27"/>
    <mergeCell ref="D25:E25"/>
    <mergeCell ref="H25:I25"/>
    <mergeCell ref="L25:M25"/>
    <mergeCell ref="P25:Q25"/>
    <mergeCell ref="T25:U25"/>
    <mergeCell ref="AB25:AC25"/>
    <mergeCell ref="AD26:AD27"/>
    <mergeCell ref="AF24:AF25"/>
    <mergeCell ref="AG24:AG25"/>
    <mergeCell ref="AH24:AH27"/>
    <mergeCell ref="AI24:AI27"/>
    <mergeCell ref="AJ24:AJ27"/>
    <mergeCell ref="AL24:AL27"/>
    <mergeCell ref="AF26:AF27"/>
    <mergeCell ref="AG26:AG27"/>
    <mergeCell ref="T27:U27"/>
    <mergeCell ref="AB27:AC27"/>
    <mergeCell ref="A28:A31"/>
    <mergeCell ref="Z28:AC31"/>
    <mergeCell ref="AD28:AD29"/>
    <mergeCell ref="AE28:AE31"/>
    <mergeCell ref="D31:E31"/>
    <mergeCell ref="H31:I31"/>
    <mergeCell ref="L31:M31"/>
    <mergeCell ref="P31:Q31"/>
    <mergeCell ref="T31:U31"/>
    <mergeCell ref="X31:Y31"/>
    <mergeCell ref="AM28:AM31"/>
    <mergeCell ref="AN28:AN31"/>
    <mergeCell ref="AO28:AO31"/>
    <mergeCell ref="D29:E29"/>
    <mergeCell ref="H29:I29"/>
    <mergeCell ref="L29:M29"/>
    <mergeCell ref="P29:Q29"/>
    <mergeCell ref="T29:U29"/>
    <mergeCell ref="X29:Y29"/>
    <mergeCell ref="AD30:AD31"/>
    <mergeCell ref="AF28:AF29"/>
    <mergeCell ref="AG28:AG29"/>
    <mergeCell ref="AH28:AH31"/>
    <mergeCell ref="AI28:AI31"/>
    <mergeCell ref="AJ28:AJ31"/>
    <mergeCell ref="AL28:AL31"/>
    <mergeCell ref="AF30:AF31"/>
    <mergeCell ref="AG30:AG3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Gr1</vt:lpstr>
      <vt:lpstr>Gr2</vt:lpstr>
      <vt:lpstr>Gr3</vt:lpstr>
      <vt:lpstr>Gr4</vt:lpstr>
      <vt:lpstr>Gr5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2017-11-09T10:03:11Z</cp:lastPrinted>
  <dcterms:created xsi:type="dcterms:W3CDTF">2016-11-14T12:15:05Z</dcterms:created>
  <dcterms:modified xsi:type="dcterms:W3CDTF">2019-12-02T08:49:00Z</dcterms:modified>
</cp:coreProperties>
</file>