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Konrad Jaroszek\Desktop\Minisiatkówka\Sezon 2019\Tabele etap eliminacji miejskich\"/>
    </mc:Choice>
  </mc:AlternateContent>
  <bookViews>
    <workbookView xWindow="0" yWindow="0" windowWidth="20490" windowHeight="7455" firstSheet="15" activeTab="19"/>
  </bookViews>
  <sheets>
    <sheet name="Gr1" sheetId="1" r:id="rId1"/>
    <sheet name="Gr2" sheetId="3" r:id="rId2"/>
    <sheet name="Gr3" sheetId="2" r:id="rId3"/>
    <sheet name="Gr4" sheetId="4" r:id="rId4"/>
    <sheet name="Gr5" sheetId="8" r:id="rId5"/>
    <sheet name="Gr6" sheetId="9" r:id="rId6"/>
    <sheet name="Gr7" sheetId="10" r:id="rId7"/>
    <sheet name="Gr8" sheetId="11" r:id="rId8"/>
    <sheet name="Gr9" sheetId="17" r:id="rId9"/>
    <sheet name="Gr10" sheetId="12" r:id="rId10"/>
    <sheet name="Gr11" sheetId="13" r:id="rId11"/>
    <sheet name="Gr12" sheetId="14" r:id="rId12"/>
    <sheet name="Gr13" sheetId="15" r:id="rId13"/>
    <sheet name="Gr14" sheetId="18" r:id="rId14"/>
    <sheet name="Gr15" sheetId="16" r:id="rId15"/>
    <sheet name="Gr16" sheetId="39" r:id="rId16"/>
    <sheet name="Gr17" sheetId="20" r:id="rId17"/>
    <sheet name="Gr18" sheetId="21" r:id="rId18"/>
    <sheet name="Gr19" sheetId="22" r:id="rId19"/>
    <sheet name="Gr20" sheetId="37" r:id="rId20"/>
    <sheet name="Gr21" sheetId="35" r:id="rId21"/>
    <sheet name="Gr22" sheetId="25" r:id="rId22"/>
    <sheet name="Gr23" sheetId="26" r:id="rId23"/>
    <sheet name="Gr24" sheetId="27" r:id="rId24"/>
    <sheet name="Gr25" sheetId="28" r:id="rId25"/>
    <sheet name="Gr26" sheetId="38" r:id="rId26"/>
    <sheet name="Gr27" sheetId="30" r:id="rId27"/>
    <sheet name="Gr28" sheetId="31" r:id="rId28"/>
    <sheet name="Gr29" sheetId="34" r:id="rId29"/>
    <sheet name="Gr30" sheetId="33" r:id="rId30"/>
    <sheet name="Gr31" sheetId="36" r:id="rId31"/>
    <sheet name="Gr32" sheetId="40" r:id="rId32"/>
    <sheet name="Gr33" sheetId="41" r:id="rId33"/>
    <sheet name="Gr34" sheetId="42" r:id="rId3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7" i="36" l="1"/>
  <c r="R27" i="36"/>
  <c r="O27" i="36"/>
  <c r="N27" i="36"/>
  <c r="K27" i="36"/>
  <c r="L27" i="36" s="1"/>
  <c r="J27" i="36"/>
  <c r="G27" i="36"/>
  <c r="F27" i="36"/>
  <c r="C27" i="36"/>
  <c r="B27" i="36"/>
  <c r="AC26" i="36"/>
  <c r="U26" i="36"/>
  <c r="T26" i="36"/>
  <c r="S26" i="36"/>
  <c r="R26" i="36"/>
  <c r="T27" i="36" s="1"/>
  <c r="Q26" i="36"/>
  <c r="P26" i="36"/>
  <c r="P27" i="36" s="1"/>
  <c r="O26" i="36"/>
  <c r="N26" i="36"/>
  <c r="M26" i="36"/>
  <c r="L26" i="36"/>
  <c r="K26" i="36"/>
  <c r="J26" i="36"/>
  <c r="I26" i="36"/>
  <c r="H26" i="36"/>
  <c r="G26" i="36"/>
  <c r="F26" i="36"/>
  <c r="H27" i="36" s="1"/>
  <c r="E26" i="36"/>
  <c r="D26" i="36"/>
  <c r="C26" i="36"/>
  <c r="B26" i="36"/>
  <c r="D27" i="36" s="1"/>
  <c r="S25" i="36"/>
  <c r="R25" i="36"/>
  <c r="O25" i="36"/>
  <c r="N25" i="36"/>
  <c r="K25" i="36"/>
  <c r="J25" i="36"/>
  <c r="G25" i="36"/>
  <c r="F25" i="36"/>
  <c r="C25" i="36"/>
  <c r="B25" i="36"/>
  <c r="U24" i="36"/>
  <c r="T24" i="36"/>
  <c r="S24" i="36"/>
  <c r="R24" i="36"/>
  <c r="T25" i="36" s="1"/>
  <c r="Q24" i="36"/>
  <c r="P24" i="36"/>
  <c r="O24" i="36"/>
  <c r="N24" i="36"/>
  <c r="P25" i="36" s="1"/>
  <c r="M24" i="36"/>
  <c r="AI24" i="36" s="1"/>
  <c r="L24" i="36"/>
  <c r="K24" i="36"/>
  <c r="J24" i="36"/>
  <c r="L25" i="36" s="1"/>
  <c r="I24" i="36"/>
  <c r="H25" i="36" s="1"/>
  <c r="H24" i="36"/>
  <c r="G24" i="36"/>
  <c r="F24" i="36"/>
  <c r="E24" i="36"/>
  <c r="AC24" i="36" s="1"/>
  <c r="AE24" i="36" s="1"/>
  <c r="D24" i="36"/>
  <c r="C24" i="36"/>
  <c r="B24" i="36"/>
  <c r="AB24" i="36" s="1"/>
  <c r="X23" i="36"/>
  <c r="O23" i="36"/>
  <c r="N23" i="36"/>
  <c r="K23" i="36"/>
  <c r="J23" i="36"/>
  <c r="G23" i="36"/>
  <c r="F23" i="36"/>
  <c r="C23" i="36"/>
  <c r="B23" i="36"/>
  <c r="Q22" i="36"/>
  <c r="AC22" i="36" s="1"/>
  <c r="P22" i="36"/>
  <c r="O22" i="36"/>
  <c r="N22" i="36"/>
  <c r="P23" i="36" s="1"/>
  <c r="M22" i="36"/>
  <c r="L23" i="36" s="1"/>
  <c r="L22" i="36"/>
  <c r="K22" i="36"/>
  <c r="J22" i="36"/>
  <c r="I22" i="36"/>
  <c r="H22" i="36"/>
  <c r="G22" i="36"/>
  <c r="F22" i="36"/>
  <c r="H23" i="36" s="1"/>
  <c r="E22" i="36"/>
  <c r="D22" i="36"/>
  <c r="C22" i="36"/>
  <c r="B22" i="36"/>
  <c r="D23" i="36" s="1"/>
  <c r="X21" i="36"/>
  <c r="O21" i="36"/>
  <c r="N21" i="36"/>
  <c r="K21" i="36"/>
  <c r="J21" i="36"/>
  <c r="G21" i="36"/>
  <c r="H21" i="36" s="1"/>
  <c r="F21" i="36"/>
  <c r="C21" i="36"/>
  <c r="B21" i="36"/>
  <c r="AH20" i="36"/>
  <c r="AB20" i="36"/>
  <c r="Q20" i="36"/>
  <c r="AC20" i="36" s="1"/>
  <c r="AE20" i="36" s="1"/>
  <c r="P20" i="36"/>
  <c r="O20" i="36"/>
  <c r="N20" i="36"/>
  <c r="P21" i="36" s="1"/>
  <c r="M20" i="36"/>
  <c r="L20" i="36"/>
  <c r="K20" i="36"/>
  <c r="J20" i="36"/>
  <c r="I20" i="36"/>
  <c r="H20" i="36"/>
  <c r="G20" i="36"/>
  <c r="F20" i="36"/>
  <c r="E20" i="36"/>
  <c r="D20" i="36"/>
  <c r="C20" i="36"/>
  <c r="B20" i="36"/>
  <c r="D21" i="36" s="1"/>
  <c r="X19" i="36"/>
  <c r="T19" i="36"/>
  <c r="K19" i="36"/>
  <c r="J19" i="36"/>
  <c r="H19" i="36"/>
  <c r="G19" i="36"/>
  <c r="F19" i="36"/>
  <c r="C19" i="36"/>
  <c r="B19" i="36"/>
  <c r="M18" i="36"/>
  <c r="L18" i="36"/>
  <c r="K18" i="36"/>
  <c r="AC18" i="36" s="1"/>
  <c r="J18" i="36"/>
  <c r="I18" i="36"/>
  <c r="H18" i="36"/>
  <c r="G18" i="36"/>
  <c r="F18" i="36"/>
  <c r="E18" i="36"/>
  <c r="D18" i="36"/>
  <c r="C18" i="36"/>
  <c r="B18" i="36"/>
  <c r="X17" i="36"/>
  <c r="T17" i="36"/>
  <c r="K17" i="36"/>
  <c r="AC16" i="36" s="1"/>
  <c r="AE16" i="36" s="1"/>
  <c r="J17" i="36"/>
  <c r="G17" i="36"/>
  <c r="F17" i="36"/>
  <c r="C17" i="36"/>
  <c r="B17" i="36"/>
  <c r="M16" i="36"/>
  <c r="L16" i="36"/>
  <c r="K16" i="36"/>
  <c r="J16" i="36"/>
  <c r="I16" i="36"/>
  <c r="H16" i="36"/>
  <c r="G16" i="36"/>
  <c r="F16" i="36"/>
  <c r="E16" i="36"/>
  <c r="D16" i="36"/>
  <c r="C16" i="36"/>
  <c r="B16" i="36"/>
  <c r="D17" i="36" s="1"/>
  <c r="X15" i="36"/>
  <c r="T15" i="36"/>
  <c r="P15" i="36"/>
  <c r="G15" i="36"/>
  <c r="F15" i="36"/>
  <c r="C15" i="36"/>
  <c r="B15" i="36"/>
  <c r="AB14" i="36"/>
  <c r="I14" i="36"/>
  <c r="H14" i="36"/>
  <c r="G14" i="36"/>
  <c r="F14" i="36"/>
  <c r="E14" i="36"/>
  <c r="D14" i="36"/>
  <c r="C14" i="36"/>
  <c r="D15" i="36" s="1"/>
  <c r="B14" i="36"/>
  <c r="X13" i="36"/>
  <c r="T13" i="36"/>
  <c r="P13" i="36"/>
  <c r="G13" i="36"/>
  <c r="F13" i="36"/>
  <c r="C13" i="36"/>
  <c r="B13" i="36"/>
  <c r="I12" i="36"/>
  <c r="AC12" i="36" s="1"/>
  <c r="H12" i="36"/>
  <c r="G12" i="36"/>
  <c r="F12" i="36"/>
  <c r="H13" i="36" s="1"/>
  <c r="E12" i="36"/>
  <c r="D12" i="36"/>
  <c r="C12" i="36"/>
  <c r="B12" i="36"/>
  <c r="X11" i="36"/>
  <c r="T11" i="36"/>
  <c r="P11" i="36"/>
  <c r="L11" i="36"/>
  <c r="C11" i="36"/>
  <c r="B11" i="36"/>
  <c r="AC10" i="36"/>
  <c r="E10" i="36"/>
  <c r="D10" i="36"/>
  <c r="AB10" i="36" s="1"/>
  <c r="C10" i="36"/>
  <c r="B10" i="36"/>
  <c r="D11" i="36" s="1"/>
  <c r="X9" i="36"/>
  <c r="T9" i="36"/>
  <c r="P9" i="36"/>
  <c r="L9" i="36"/>
  <c r="C9" i="36"/>
  <c r="AI8" i="36" s="1"/>
  <c r="B9" i="36"/>
  <c r="E8" i="36"/>
  <c r="AC8" i="36" s="1"/>
  <c r="AE8" i="36" s="1"/>
  <c r="D8" i="36"/>
  <c r="AB8" i="36" s="1"/>
  <c r="AD8" i="36" s="1"/>
  <c r="C8" i="36"/>
  <c r="B8" i="36"/>
  <c r="X7" i="36"/>
  <c r="T7" i="36"/>
  <c r="P7" i="36"/>
  <c r="L7" i="36"/>
  <c r="H7" i="36"/>
  <c r="Z6" i="36" s="1"/>
  <c r="AC6" i="36"/>
  <c r="AB6" i="36"/>
  <c r="X5" i="36"/>
  <c r="T5" i="36"/>
  <c r="P5" i="36"/>
  <c r="L5" i="36"/>
  <c r="H5" i="36"/>
  <c r="AI4" i="36"/>
  <c r="AH4" i="36"/>
  <c r="AJ4" i="36" s="1"/>
  <c r="AC4" i="36"/>
  <c r="AE4" i="36" s="1"/>
  <c r="AB4" i="36"/>
  <c r="AD4" i="36" s="1"/>
  <c r="AK4" i="36" s="1"/>
  <c r="P15" i="30"/>
  <c r="P13" i="30"/>
  <c r="P11" i="30"/>
  <c r="L11" i="30"/>
  <c r="P9" i="30"/>
  <c r="L9" i="30"/>
  <c r="P7" i="30"/>
  <c r="L7" i="30"/>
  <c r="H7" i="30"/>
  <c r="P5" i="30"/>
  <c r="L5" i="30"/>
  <c r="H5" i="30"/>
  <c r="T19" i="31"/>
  <c r="T17" i="31"/>
  <c r="T15" i="31"/>
  <c r="P15" i="31"/>
  <c r="T13" i="31"/>
  <c r="P13" i="31"/>
  <c r="T11" i="31"/>
  <c r="P11" i="31"/>
  <c r="L11" i="31"/>
  <c r="T9" i="31"/>
  <c r="P9" i="31"/>
  <c r="L9" i="31"/>
  <c r="T7" i="31"/>
  <c r="P7" i="31"/>
  <c r="L7" i="31"/>
  <c r="H7" i="31"/>
  <c r="T5" i="31"/>
  <c r="P5" i="31"/>
  <c r="L5" i="31"/>
  <c r="H5" i="31"/>
  <c r="P15" i="34"/>
  <c r="P13" i="34"/>
  <c r="P11" i="34"/>
  <c r="L11" i="34"/>
  <c r="P9" i="34"/>
  <c r="L9" i="34"/>
  <c r="P7" i="34"/>
  <c r="L7" i="34"/>
  <c r="H7" i="34"/>
  <c r="P5" i="34"/>
  <c r="L5" i="34"/>
  <c r="H5" i="34"/>
  <c r="P15" i="33"/>
  <c r="P13" i="33"/>
  <c r="P11" i="33"/>
  <c r="L11" i="33"/>
  <c r="P9" i="33"/>
  <c r="L9" i="33"/>
  <c r="P7" i="33"/>
  <c r="L7" i="33"/>
  <c r="H7" i="33"/>
  <c r="P5" i="33"/>
  <c r="L5" i="33"/>
  <c r="H5" i="33"/>
  <c r="P15" i="40"/>
  <c r="P13" i="40"/>
  <c r="P11" i="40"/>
  <c r="L11" i="40"/>
  <c r="P9" i="40"/>
  <c r="L9" i="40"/>
  <c r="P7" i="40"/>
  <c r="L7" i="40"/>
  <c r="H7" i="40"/>
  <c r="P5" i="40"/>
  <c r="L5" i="40"/>
  <c r="H5" i="40"/>
  <c r="T19" i="41"/>
  <c r="T17" i="41"/>
  <c r="T15" i="41"/>
  <c r="P15" i="41"/>
  <c r="T13" i="41"/>
  <c r="P13" i="41"/>
  <c r="T11" i="41"/>
  <c r="P11" i="41"/>
  <c r="L11" i="41"/>
  <c r="T9" i="41"/>
  <c r="P9" i="41"/>
  <c r="L9" i="41"/>
  <c r="T7" i="41"/>
  <c r="P7" i="41"/>
  <c r="L7" i="41"/>
  <c r="H7" i="41"/>
  <c r="T5" i="41"/>
  <c r="P5" i="41"/>
  <c r="L5" i="41"/>
  <c r="H5" i="41"/>
  <c r="T19" i="42"/>
  <c r="T17" i="42"/>
  <c r="T15" i="42"/>
  <c r="P15" i="42"/>
  <c r="T13" i="42"/>
  <c r="P13" i="42"/>
  <c r="X11" i="42"/>
  <c r="T11" i="42"/>
  <c r="P11" i="42"/>
  <c r="L11" i="42"/>
  <c r="X9" i="42"/>
  <c r="T9" i="42"/>
  <c r="P9" i="42"/>
  <c r="L9" i="42"/>
  <c r="X7" i="42"/>
  <c r="T7" i="42"/>
  <c r="P7" i="42"/>
  <c r="L7" i="42"/>
  <c r="H7" i="42"/>
  <c r="X5" i="42"/>
  <c r="T5" i="42"/>
  <c r="P5" i="42"/>
  <c r="L5" i="42"/>
  <c r="H5" i="42"/>
  <c r="Z12" i="36" l="1"/>
  <c r="AI12" i="36"/>
  <c r="AH12" i="36"/>
  <c r="AC14" i="36"/>
  <c r="AE12" i="36" s="1"/>
  <c r="Z22" i="36"/>
  <c r="AH8" i="36"/>
  <c r="AJ8" i="36" s="1"/>
  <c r="Z10" i="36"/>
  <c r="D13" i="36"/>
  <c r="Z14" i="36"/>
  <c r="AI16" i="36"/>
  <c r="L17" i="36"/>
  <c r="AH16" i="36"/>
  <c r="H17" i="36"/>
  <c r="Z16" i="36" s="1"/>
  <c r="Z20" i="36"/>
  <c r="AA20" i="36" s="1"/>
  <c r="AD24" i="36"/>
  <c r="AK24" i="36" s="1"/>
  <c r="Z4" i="36"/>
  <c r="AA4" i="36" s="1"/>
  <c r="AB12" i="36"/>
  <c r="AD12" i="36" s="1"/>
  <c r="AB16" i="36"/>
  <c r="AK8" i="36"/>
  <c r="Z8" i="36"/>
  <c r="AA8" i="36" s="1"/>
  <c r="H15" i="36"/>
  <c r="D19" i="36"/>
  <c r="L19" i="36"/>
  <c r="AB18" i="36"/>
  <c r="AI20" i="36"/>
  <c r="AJ20" i="36" s="1"/>
  <c r="L21" i="36"/>
  <c r="Z26" i="36"/>
  <c r="D9" i="36"/>
  <c r="D25" i="36"/>
  <c r="Z24" i="36" s="1"/>
  <c r="AB22" i="36"/>
  <c r="AD20" i="36" s="1"/>
  <c r="AK20" i="36" s="1"/>
  <c r="AH24" i="36"/>
  <c r="AJ24" i="36" s="1"/>
  <c r="AB26" i="36"/>
  <c r="X12" i="35"/>
  <c r="P13" i="38"/>
  <c r="P9" i="38"/>
  <c r="L9" i="38"/>
  <c r="P5" i="38"/>
  <c r="L5" i="38"/>
  <c r="H5" i="38"/>
  <c r="P15" i="28"/>
  <c r="P13" i="28"/>
  <c r="P11" i="28"/>
  <c r="L11" i="28"/>
  <c r="P9" i="28"/>
  <c r="L9" i="28"/>
  <c r="P7" i="28"/>
  <c r="L7" i="28"/>
  <c r="H7" i="28"/>
  <c r="P5" i="28"/>
  <c r="L5" i="28"/>
  <c r="H5" i="28"/>
  <c r="P15" i="27"/>
  <c r="P13" i="27"/>
  <c r="P11" i="27"/>
  <c r="L11" i="27"/>
  <c r="P9" i="27"/>
  <c r="L9" i="27"/>
  <c r="P7" i="27"/>
  <c r="L7" i="27"/>
  <c r="H7" i="27"/>
  <c r="P5" i="27"/>
  <c r="L5" i="27"/>
  <c r="H5" i="27"/>
  <c r="P15" i="26"/>
  <c r="P13" i="26"/>
  <c r="P11" i="26"/>
  <c r="L11" i="26"/>
  <c r="P9" i="26"/>
  <c r="L9" i="26"/>
  <c r="P7" i="26"/>
  <c r="L7" i="26"/>
  <c r="H7" i="26"/>
  <c r="P5" i="26"/>
  <c r="L5" i="26"/>
  <c r="H5" i="26"/>
  <c r="T19" i="25"/>
  <c r="T17" i="25"/>
  <c r="T15" i="25"/>
  <c r="P15" i="25"/>
  <c r="T13" i="25"/>
  <c r="P13" i="25"/>
  <c r="P11" i="25"/>
  <c r="L11" i="25"/>
  <c r="P9" i="25"/>
  <c r="L9" i="25"/>
  <c r="P7" i="25"/>
  <c r="L7" i="25"/>
  <c r="H7" i="25"/>
  <c r="P5" i="25"/>
  <c r="L5" i="25"/>
  <c r="H5" i="25"/>
  <c r="P13" i="35"/>
  <c r="P9" i="35"/>
  <c r="L9" i="35"/>
  <c r="P5" i="35"/>
  <c r="L5" i="35"/>
  <c r="H5" i="35"/>
  <c r="T19" i="37"/>
  <c r="T17" i="37"/>
  <c r="T15" i="37"/>
  <c r="P15" i="37"/>
  <c r="T13" i="37"/>
  <c r="P13" i="37"/>
  <c r="P11" i="37"/>
  <c r="L11" i="37"/>
  <c r="P9" i="37"/>
  <c r="L9" i="37"/>
  <c r="P7" i="37"/>
  <c r="L7" i="37"/>
  <c r="H7" i="37"/>
  <c r="P5" i="37"/>
  <c r="L5" i="37"/>
  <c r="H5" i="37"/>
  <c r="T19" i="22"/>
  <c r="T17" i="22"/>
  <c r="T15" i="22"/>
  <c r="P15" i="22"/>
  <c r="T13" i="22"/>
  <c r="P13" i="22"/>
  <c r="P11" i="22"/>
  <c r="L11" i="22"/>
  <c r="P9" i="22"/>
  <c r="L9" i="22"/>
  <c r="P7" i="22"/>
  <c r="L7" i="22"/>
  <c r="H7" i="22"/>
  <c r="P5" i="22"/>
  <c r="L5" i="22"/>
  <c r="H5" i="22"/>
  <c r="P15" i="21"/>
  <c r="P13" i="21"/>
  <c r="T11" i="21"/>
  <c r="P11" i="21"/>
  <c r="L11" i="21"/>
  <c r="T9" i="21"/>
  <c r="P9" i="21"/>
  <c r="L9" i="21"/>
  <c r="T7" i="21"/>
  <c r="P7" i="21"/>
  <c r="L7" i="21"/>
  <c r="H7" i="21"/>
  <c r="T5" i="21"/>
  <c r="P5" i="21"/>
  <c r="L5" i="21"/>
  <c r="H5" i="21"/>
  <c r="P15" i="20"/>
  <c r="P13" i="20"/>
  <c r="P11" i="20"/>
  <c r="L11" i="20"/>
  <c r="P9" i="20"/>
  <c r="L9" i="20"/>
  <c r="P7" i="20"/>
  <c r="L7" i="20"/>
  <c r="H7" i="20"/>
  <c r="P5" i="20"/>
  <c r="L5" i="20"/>
  <c r="H5" i="20"/>
  <c r="L5" i="11"/>
  <c r="H5" i="11"/>
  <c r="P13" i="10"/>
  <c r="P9" i="10"/>
  <c r="L9" i="10"/>
  <c r="P5" i="10"/>
  <c r="L5" i="10"/>
  <c r="H5" i="10"/>
  <c r="T17" i="9"/>
  <c r="T13" i="9"/>
  <c r="P9" i="9"/>
  <c r="L9" i="9"/>
  <c r="P5" i="9"/>
  <c r="L5" i="9"/>
  <c r="H5" i="9"/>
  <c r="T19" i="8"/>
  <c r="T17" i="8"/>
  <c r="T15" i="8"/>
  <c r="P15" i="8"/>
  <c r="T13" i="8"/>
  <c r="P13" i="8"/>
  <c r="P11" i="8"/>
  <c r="L11" i="8"/>
  <c r="P9" i="8"/>
  <c r="L9" i="8"/>
  <c r="P7" i="8"/>
  <c r="L7" i="8"/>
  <c r="H7" i="8"/>
  <c r="P5" i="8"/>
  <c r="L5" i="8"/>
  <c r="H5" i="8"/>
  <c r="P15" i="4"/>
  <c r="P13" i="4"/>
  <c r="P11" i="4"/>
  <c r="L11" i="4"/>
  <c r="P9" i="4"/>
  <c r="L9" i="4"/>
  <c r="P7" i="4"/>
  <c r="L7" i="4"/>
  <c r="H7" i="4"/>
  <c r="P5" i="4"/>
  <c r="L5" i="4"/>
  <c r="H5" i="4"/>
  <c r="P15" i="2"/>
  <c r="P13" i="2"/>
  <c r="P11" i="2"/>
  <c r="L11" i="2"/>
  <c r="P9" i="2"/>
  <c r="L9" i="2"/>
  <c r="P7" i="2"/>
  <c r="L7" i="2"/>
  <c r="H7" i="2"/>
  <c r="P5" i="2"/>
  <c r="L5" i="2"/>
  <c r="H5" i="2"/>
  <c r="T19" i="3"/>
  <c r="T17" i="3"/>
  <c r="T15" i="3"/>
  <c r="P15" i="3"/>
  <c r="T13" i="3"/>
  <c r="P13" i="3"/>
  <c r="T11" i="3"/>
  <c r="P11" i="3"/>
  <c r="L11" i="3"/>
  <c r="T9" i="3"/>
  <c r="P9" i="3"/>
  <c r="L9" i="3"/>
  <c r="T7" i="3"/>
  <c r="P7" i="3"/>
  <c r="L7" i="3"/>
  <c r="H7" i="3"/>
  <c r="T5" i="3"/>
  <c r="P5" i="3"/>
  <c r="L5" i="3"/>
  <c r="H5" i="3"/>
  <c r="T19" i="1"/>
  <c r="T17" i="1"/>
  <c r="T15" i="1"/>
  <c r="P15" i="1"/>
  <c r="T13" i="1"/>
  <c r="P13" i="1"/>
  <c r="T11" i="1"/>
  <c r="P11" i="1"/>
  <c r="L11" i="1"/>
  <c r="T9" i="1"/>
  <c r="P9" i="1"/>
  <c r="L9" i="1"/>
  <c r="T7" i="1"/>
  <c r="P7" i="1"/>
  <c r="L7" i="1"/>
  <c r="H7" i="1"/>
  <c r="T5" i="1"/>
  <c r="P5" i="1"/>
  <c r="L5" i="1"/>
  <c r="H5" i="1"/>
  <c r="AK12" i="36" l="1"/>
  <c r="Z18" i="36"/>
  <c r="AA16" i="36"/>
  <c r="AA12" i="36"/>
  <c r="AA24" i="36"/>
  <c r="AJ16" i="36"/>
  <c r="AD16" i="36"/>
  <c r="AK16" i="36" s="1"/>
  <c r="AJ12" i="36"/>
  <c r="S27" i="42"/>
  <c r="R27" i="42"/>
  <c r="O27" i="42"/>
  <c r="N27" i="42"/>
  <c r="K27" i="42"/>
  <c r="J27" i="42"/>
  <c r="G27" i="42"/>
  <c r="F27" i="42"/>
  <c r="C27" i="42"/>
  <c r="B27" i="42"/>
  <c r="U26" i="42"/>
  <c r="T26" i="42"/>
  <c r="S26" i="42"/>
  <c r="R26" i="42"/>
  <c r="T27" i="42" s="1"/>
  <c r="Q26" i="42"/>
  <c r="P26" i="42"/>
  <c r="O26" i="42"/>
  <c r="N26" i="42"/>
  <c r="M26" i="42"/>
  <c r="L26" i="42"/>
  <c r="K26" i="42"/>
  <c r="J26" i="42"/>
  <c r="I26" i="42"/>
  <c r="H26" i="42"/>
  <c r="G26" i="42"/>
  <c r="F26" i="42"/>
  <c r="E26" i="42"/>
  <c r="D26" i="42"/>
  <c r="C26" i="42"/>
  <c r="AC26" i="42" s="1"/>
  <c r="B26" i="42"/>
  <c r="S25" i="42"/>
  <c r="R25" i="42"/>
  <c r="O25" i="42"/>
  <c r="N25" i="42"/>
  <c r="K25" i="42"/>
  <c r="J25" i="42"/>
  <c r="G25" i="42"/>
  <c r="F25" i="42"/>
  <c r="C25" i="42"/>
  <c r="B25" i="42"/>
  <c r="U24" i="42"/>
  <c r="T24" i="42"/>
  <c r="S24" i="42"/>
  <c r="R24" i="42"/>
  <c r="Q24" i="42"/>
  <c r="P24" i="42"/>
  <c r="O24" i="42"/>
  <c r="N24" i="42"/>
  <c r="M24" i="42"/>
  <c r="L24" i="42"/>
  <c r="K24" i="42"/>
  <c r="J24" i="42"/>
  <c r="L25" i="42" s="1"/>
  <c r="I24" i="42"/>
  <c r="H25" i="42" s="1"/>
  <c r="H24" i="42"/>
  <c r="G24" i="42"/>
  <c r="F24" i="42"/>
  <c r="E24" i="42"/>
  <c r="D24" i="42"/>
  <c r="C24" i="42"/>
  <c r="B24" i="42"/>
  <c r="X23" i="42"/>
  <c r="O23" i="42"/>
  <c r="N23" i="42"/>
  <c r="K23" i="42"/>
  <c r="J23" i="42"/>
  <c r="G23" i="42"/>
  <c r="F23" i="42"/>
  <c r="C23" i="42"/>
  <c r="B23" i="42"/>
  <c r="Q22" i="42"/>
  <c r="P22" i="42"/>
  <c r="O22" i="42"/>
  <c r="N22" i="42"/>
  <c r="M22" i="42"/>
  <c r="L23" i="42" s="1"/>
  <c r="L22" i="42"/>
  <c r="K22" i="42"/>
  <c r="J22" i="42"/>
  <c r="I22" i="42"/>
  <c r="H22" i="42"/>
  <c r="G22" i="42"/>
  <c r="F22" i="42"/>
  <c r="H23" i="42" s="1"/>
  <c r="E22" i="42"/>
  <c r="D22" i="42"/>
  <c r="C22" i="42"/>
  <c r="B22" i="42"/>
  <c r="D23" i="42" s="1"/>
  <c r="X21" i="42"/>
  <c r="O21" i="42"/>
  <c r="N21" i="42"/>
  <c r="K21" i="42"/>
  <c r="J21" i="42"/>
  <c r="G21" i="42"/>
  <c r="F21" i="42"/>
  <c r="C21" i="42"/>
  <c r="B21" i="42"/>
  <c r="Q20" i="42"/>
  <c r="P20" i="42"/>
  <c r="O20" i="42"/>
  <c r="N20" i="42"/>
  <c r="M20" i="42"/>
  <c r="L20" i="42"/>
  <c r="K20" i="42"/>
  <c r="J20" i="42"/>
  <c r="I20" i="42"/>
  <c r="H20" i="42"/>
  <c r="G20" i="42"/>
  <c r="F20" i="42"/>
  <c r="E20" i="42"/>
  <c r="D20" i="42"/>
  <c r="C20" i="42"/>
  <c r="B20" i="42"/>
  <c r="AH20" i="42" s="1"/>
  <c r="X19" i="42"/>
  <c r="K19" i="42"/>
  <c r="J19" i="42"/>
  <c r="G19" i="42"/>
  <c r="F19" i="42"/>
  <c r="C19" i="42"/>
  <c r="B19" i="42"/>
  <c r="M18" i="42"/>
  <c r="L18" i="42"/>
  <c r="K18" i="42"/>
  <c r="J18" i="42"/>
  <c r="I18" i="42"/>
  <c r="H18" i="42"/>
  <c r="G18" i="42"/>
  <c r="F18" i="42"/>
  <c r="E18" i="42"/>
  <c r="D18" i="42"/>
  <c r="C18" i="42"/>
  <c r="B18" i="42"/>
  <c r="X17" i="42"/>
  <c r="K17" i="42"/>
  <c r="J17" i="42"/>
  <c r="G17" i="42"/>
  <c r="F17" i="42"/>
  <c r="C17" i="42"/>
  <c r="B17" i="42"/>
  <c r="M16" i="42"/>
  <c r="L16" i="42"/>
  <c r="K16" i="42"/>
  <c r="J16" i="42"/>
  <c r="I16" i="42"/>
  <c r="H16" i="42"/>
  <c r="G16" i="42"/>
  <c r="F16" i="42"/>
  <c r="E16" i="42"/>
  <c r="D16" i="42"/>
  <c r="C16" i="42"/>
  <c r="B16" i="42"/>
  <c r="X15" i="42"/>
  <c r="G15" i="42"/>
  <c r="F15" i="42"/>
  <c r="C15" i="42"/>
  <c r="B15" i="42"/>
  <c r="I14" i="42"/>
  <c r="H14" i="42"/>
  <c r="G14" i="42"/>
  <c r="F14" i="42"/>
  <c r="E14" i="42"/>
  <c r="D15" i="42" s="1"/>
  <c r="D14" i="42"/>
  <c r="C14" i="42"/>
  <c r="B14" i="42"/>
  <c r="X13" i="42"/>
  <c r="G13" i="42"/>
  <c r="F13" i="42"/>
  <c r="C13" i="42"/>
  <c r="B13" i="42"/>
  <c r="I12" i="42"/>
  <c r="H12" i="42"/>
  <c r="G12" i="42"/>
  <c r="F12" i="42"/>
  <c r="E12" i="42"/>
  <c r="D12" i="42"/>
  <c r="C12" i="42"/>
  <c r="B12" i="42"/>
  <c r="C11" i="42"/>
  <c r="B11" i="42"/>
  <c r="E10" i="42"/>
  <c r="AC10" i="42" s="1"/>
  <c r="D10" i="42"/>
  <c r="C10" i="42"/>
  <c r="B10" i="42"/>
  <c r="C9" i="42"/>
  <c r="B9" i="42"/>
  <c r="E8" i="42"/>
  <c r="D8" i="42"/>
  <c r="C8" i="42"/>
  <c r="B8" i="42"/>
  <c r="AI8" i="42" s="1"/>
  <c r="Z6" i="42"/>
  <c r="AC6" i="42"/>
  <c r="AB6" i="42"/>
  <c r="Z4" i="42"/>
  <c r="AA4" i="42" s="1"/>
  <c r="AI4" i="42"/>
  <c r="AH4" i="42"/>
  <c r="AJ4" i="42" s="1"/>
  <c r="AC4" i="42"/>
  <c r="AE4" i="42" s="1"/>
  <c r="AB4" i="42"/>
  <c r="AD4" i="42" s="1"/>
  <c r="S27" i="41"/>
  <c r="R27" i="41"/>
  <c r="O27" i="41"/>
  <c r="N27" i="41"/>
  <c r="K27" i="41"/>
  <c r="L27" i="41" s="1"/>
  <c r="J27" i="41"/>
  <c r="G27" i="41"/>
  <c r="F27" i="41"/>
  <c r="C27" i="41"/>
  <c r="B27" i="41"/>
  <c r="U26" i="41"/>
  <c r="T26" i="41"/>
  <c r="S26" i="41"/>
  <c r="R26" i="41"/>
  <c r="T27" i="41" s="1"/>
  <c r="Q26" i="41"/>
  <c r="P26" i="41"/>
  <c r="P27" i="41" s="1"/>
  <c r="O26" i="41"/>
  <c r="N26" i="41"/>
  <c r="M26" i="41"/>
  <c r="L26" i="41"/>
  <c r="K26" i="41"/>
  <c r="J26" i="41"/>
  <c r="I26" i="41"/>
  <c r="H26" i="41"/>
  <c r="G26" i="41"/>
  <c r="F26" i="41"/>
  <c r="E26" i="41"/>
  <c r="D26" i="41"/>
  <c r="C26" i="41"/>
  <c r="B26" i="41"/>
  <c r="D27" i="41" s="1"/>
  <c r="S25" i="41"/>
  <c r="R25" i="41"/>
  <c r="O25" i="41"/>
  <c r="N25" i="41"/>
  <c r="K25" i="41"/>
  <c r="J25" i="41"/>
  <c r="G25" i="41"/>
  <c r="F25" i="41"/>
  <c r="C25" i="41"/>
  <c r="B25" i="41"/>
  <c r="U24" i="41"/>
  <c r="T24" i="41"/>
  <c r="S24" i="41"/>
  <c r="R24" i="41"/>
  <c r="T25" i="41" s="1"/>
  <c r="Q24" i="41"/>
  <c r="P24" i="41"/>
  <c r="O24" i="41"/>
  <c r="N24" i="41"/>
  <c r="P25" i="41" s="1"/>
  <c r="M24" i="41"/>
  <c r="L24" i="41"/>
  <c r="K24" i="41"/>
  <c r="J24" i="41"/>
  <c r="L25" i="41" s="1"/>
  <c r="I24" i="41"/>
  <c r="H24" i="41"/>
  <c r="G24" i="41"/>
  <c r="F24" i="41"/>
  <c r="E24" i="41"/>
  <c r="D24" i="41"/>
  <c r="C24" i="41"/>
  <c r="B24" i="41"/>
  <c r="X23" i="41"/>
  <c r="O23" i="41"/>
  <c r="N23" i="41"/>
  <c r="K23" i="41"/>
  <c r="J23" i="41"/>
  <c r="G23" i="41"/>
  <c r="F23" i="41"/>
  <c r="C23" i="41"/>
  <c r="B23" i="41"/>
  <c r="Q22" i="41"/>
  <c r="P22" i="41"/>
  <c r="O22" i="41"/>
  <c r="N22" i="41"/>
  <c r="M22" i="41"/>
  <c r="L22" i="41"/>
  <c r="K22" i="41"/>
  <c r="J22" i="41"/>
  <c r="I22" i="41"/>
  <c r="H22" i="41"/>
  <c r="G22" i="41"/>
  <c r="F22" i="41"/>
  <c r="E22" i="41"/>
  <c r="D22" i="41"/>
  <c r="C22" i="41"/>
  <c r="B22" i="41"/>
  <c r="X21" i="41"/>
  <c r="O21" i="41"/>
  <c r="N21" i="41"/>
  <c r="K21" i="41"/>
  <c r="J21" i="41"/>
  <c r="G21" i="41"/>
  <c r="F21" i="41"/>
  <c r="C21" i="41"/>
  <c r="B21" i="41"/>
  <c r="Q20" i="41"/>
  <c r="P20" i="41"/>
  <c r="O20" i="41"/>
  <c r="N20" i="41"/>
  <c r="M20" i="41"/>
  <c r="L20" i="41"/>
  <c r="K20" i="41"/>
  <c r="J20" i="41"/>
  <c r="I20" i="41"/>
  <c r="H20" i="41"/>
  <c r="G20" i="41"/>
  <c r="F20" i="41"/>
  <c r="E20" i="41"/>
  <c r="D20" i="41"/>
  <c r="C20" i="41"/>
  <c r="B20" i="41"/>
  <c r="X19" i="41"/>
  <c r="K19" i="41"/>
  <c r="J19" i="41"/>
  <c r="G19" i="41"/>
  <c r="F19" i="41"/>
  <c r="C19" i="41"/>
  <c r="B19" i="41"/>
  <c r="M18" i="41"/>
  <c r="L18" i="41"/>
  <c r="K18" i="41"/>
  <c r="J18" i="41"/>
  <c r="I18" i="41"/>
  <c r="H18" i="41"/>
  <c r="G18" i="41"/>
  <c r="F18" i="41"/>
  <c r="H19" i="41" s="1"/>
  <c r="E18" i="41"/>
  <c r="D18" i="41"/>
  <c r="C18" i="41"/>
  <c r="B18" i="41"/>
  <c r="D19" i="41" s="1"/>
  <c r="X17" i="41"/>
  <c r="K17" i="41"/>
  <c r="J17" i="41"/>
  <c r="G17" i="41"/>
  <c r="F17" i="41"/>
  <c r="C17" i="41"/>
  <c r="B17" i="41"/>
  <c r="M16" i="41"/>
  <c r="L16" i="41"/>
  <c r="K16" i="41"/>
  <c r="J16" i="41"/>
  <c r="I16" i="41"/>
  <c r="H16" i="41"/>
  <c r="G16" i="41"/>
  <c r="F16" i="41"/>
  <c r="E16" i="41"/>
  <c r="D16" i="41"/>
  <c r="C16" i="41"/>
  <c r="B16" i="41"/>
  <c r="D17" i="41" s="1"/>
  <c r="X15" i="41"/>
  <c r="G15" i="41"/>
  <c r="F15" i="41"/>
  <c r="C15" i="41"/>
  <c r="B15" i="41"/>
  <c r="D15" i="41" s="1"/>
  <c r="I14" i="41"/>
  <c r="H14" i="41"/>
  <c r="AB14" i="41" s="1"/>
  <c r="G14" i="41"/>
  <c r="F14" i="41"/>
  <c r="E14" i="41"/>
  <c r="D14" i="41"/>
  <c r="C14" i="41"/>
  <c r="B14" i="41"/>
  <c r="X13" i="41"/>
  <c r="G13" i="41"/>
  <c r="F13" i="41"/>
  <c r="C13" i="41"/>
  <c r="B13" i="41"/>
  <c r="I12" i="41"/>
  <c r="H12" i="41"/>
  <c r="G12" i="41"/>
  <c r="F12" i="41"/>
  <c r="H13" i="41" s="1"/>
  <c r="E12" i="41"/>
  <c r="D12" i="41"/>
  <c r="C12" i="41"/>
  <c r="B12" i="41"/>
  <c r="X11" i="41"/>
  <c r="C11" i="41"/>
  <c r="B11" i="41"/>
  <c r="AC10" i="41"/>
  <c r="E10" i="41"/>
  <c r="D10" i="41"/>
  <c r="C10" i="41"/>
  <c r="B10" i="41"/>
  <c r="X9" i="41"/>
  <c r="C9" i="41"/>
  <c r="B9" i="41"/>
  <c r="E8" i="41"/>
  <c r="D8" i="41"/>
  <c r="C8" i="41"/>
  <c r="B8" i="41"/>
  <c r="AI8" i="41" s="1"/>
  <c r="X7" i="41"/>
  <c r="Z6" i="41"/>
  <c r="AC6" i="41"/>
  <c r="AB6" i="41"/>
  <c r="X5" i="41"/>
  <c r="Z4" i="41"/>
  <c r="AA4" i="41" s="1"/>
  <c r="AI4" i="41"/>
  <c r="AH4" i="41"/>
  <c r="AJ4" i="41" s="1"/>
  <c r="AC4" i="41"/>
  <c r="AB4" i="41"/>
  <c r="O23" i="40"/>
  <c r="N23" i="40"/>
  <c r="K23" i="40"/>
  <c r="J23" i="40"/>
  <c r="G23" i="40"/>
  <c r="F23" i="40"/>
  <c r="C23" i="40"/>
  <c r="B23" i="40"/>
  <c r="Q22" i="40"/>
  <c r="Y22" i="40" s="1"/>
  <c r="P22" i="40"/>
  <c r="O22" i="40"/>
  <c r="N22" i="40"/>
  <c r="M22" i="40"/>
  <c r="L23" i="40" s="1"/>
  <c r="L22" i="40"/>
  <c r="K22" i="40"/>
  <c r="J22" i="40"/>
  <c r="I22" i="40"/>
  <c r="H22" i="40"/>
  <c r="G22" i="40"/>
  <c r="F22" i="40"/>
  <c r="E22" i="40"/>
  <c r="D22" i="40"/>
  <c r="C22" i="40"/>
  <c r="B22" i="40"/>
  <c r="D23" i="40" s="1"/>
  <c r="O21" i="40"/>
  <c r="N21" i="40"/>
  <c r="K21" i="40"/>
  <c r="J21" i="40"/>
  <c r="G21" i="40"/>
  <c r="F21" i="40"/>
  <c r="C21" i="40"/>
  <c r="B21" i="40"/>
  <c r="Q20" i="40"/>
  <c r="Y20" i="40" s="1"/>
  <c r="AA20" i="40" s="1"/>
  <c r="P20" i="40"/>
  <c r="O20" i="40"/>
  <c r="N20" i="40"/>
  <c r="M20" i="40"/>
  <c r="L20" i="40"/>
  <c r="K20" i="40"/>
  <c r="J20" i="40"/>
  <c r="I20" i="40"/>
  <c r="H20" i="40"/>
  <c r="G20" i="40"/>
  <c r="F20" i="40"/>
  <c r="E20" i="40"/>
  <c r="D20" i="40"/>
  <c r="C20" i="40"/>
  <c r="B20" i="40"/>
  <c r="D21" i="40" s="1"/>
  <c r="T19" i="40"/>
  <c r="K19" i="40"/>
  <c r="J19" i="40"/>
  <c r="G19" i="40"/>
  <c r="F19" i="40"/>
  <c r="C19" i="40"/>
  <c r="B19" i="40"/>
  <c r="M18" i="40"/>
  <c r="L18" i="40"/>
  <c r="K18" i="40"/>
  <c r="J18" i="40"/>
  <c r="I18" i="40"/>
  <c r="H18" i="40"/>
  <c r="G18" i="40"/>
  <c r="F18" i="40"/>
  <c r="E18" i="40"/>
  <c r="Y18" i="40" s="1"/>
  <c r="D18" i="40"/>
  <c r="C18" i="40"/>
  <c r="B18" i="40"/>
  <c r="T17" i="40"/>
  <c r="K17" i="40"/>
  <c r="J17" i="40"/>
  <c r="G17" i="40"/>
  <c r="F17" i="40"/>
  <c r="C17" i="40"/>
  <c r="B17" i="40"/>
  <c r="M16" i="40"/>
  <c r="L16" i="40"/>
  <c r="K16" i="40"/>
  <c r="J16" i="40"/>
  <c r="I16" i="40"/>
  <c r="H16" i="40"/>
  <c r="G16" i="40"/>
  <c r="F16" i="40"/>
  <c r="E16" i="40"/>
  <c r="D16" i="40"/>
  <c r="C16" i="40"/>
  <c r="B16" i="40"/>
  <c r="T15" i="40"/>
  <c r="G15" i="40"/>
  <c r="F15" i="40"/>
  <c r="C15" i="40"/>
  <c r="B15" i="40"/>
  <c r="I14" i="40"/>
  <c r="H14" i="40"/>
  <c r="X14" i="40" s="1"/>
  <c r="G14" i="40"/>
  <c r="F14" i="40"/>
  <c r="E14" i="40"/>
  <c r="D14" i="40"/>
  <c r="C14" i="40"/>
  <c r="D15" i="40" s="1"/>
  <c r="B14" i="40"/>
  <c r="T13" i="40"/>
  <c r="G13" i="40"/>
  <c r="F13" i="40"/>
  <c r="C13" i="40"/>
  <c r="B13" i="40"/>
  <c r="I12" i="40"/>
  <c r="H13" i="40" s="1"/>
  <c r="H12" i="40"/>
  <c r="G12" i="40"/>
  <c r="F12" i="40"/>
  <c r="E12" i="40"/>
  <c r="AE12" i="40" s="1"/>
  <c r="D12" i="40"/>
  <c r="C12" i="40"/>
  <c r="B12" i="40"/>
  <c r="T11" i="40"/>
  <c r="C11" i="40"/>
  <c r="B11" i="40"/>
  <c r="E10" i="40"/>
  <c r="D10" i="40"/>
  <c r="C10" i="40"/>
  <c r="B10" i="40"/>
  <c r="T9" i="40"/>
  <c r="C9" i="40"/>
  <c r="B9" i="40"/>
  <c r="E8" i="40"/>
  <c r="D8" i="40"/>
  <c r="X8" i="40" s="1"/>
  <c r="C8" i="40"/>
  <c r="B8" i="40"/>
  <c r="T7" i="40"/>
  <c r="V6" i="40"/>
  <c r="Y6" i="40"/>
  <c r="X6" i="40"/>
  <c r="T5" i="40"/>
  <c r="V4" i="40" s="1"/>
  <c r="AE4" i="40"/>
  <c r="AD4" i="40"/>
  <c r="AF4" i="40" s="1"/>
  <c r="Y4" i="40"/>
  <c r="AA4" i="40" s="1"/>
  <c r="X4" i="40"/>
  <c r="Z4" i="40" s="1"/>
  <c r="O23" i="33"/>
  <c r="N23" i="33"/>
  <c r="K23" i="33"/>
  <c r="J23" i="33"/>
  <c r="G23" i="33"/>
  <c r="F23" i="33"/>
  <c r="C23" i="33"/>
  <c r="B23" i="33"/>
  <c r="Q22" i="33"/>
  <c r="Y22" i="33" s="1"/>
  <c r="P22" i="33"/>
  <c r="O22" i="33"/>
  <c r="N22" i="33"/>
  <c r="M22" i="33"/>
  <c r="L23" i="33" s="1"/>
  <c r="L22" i="33"/>
  <c r="K22" i="33"/>
  <c r="J22" i="33"/>
  <c r="I22" i="33"/>
  <c r="H22" i="33"/>
  <c r="G22" i="33"/>
  <c r="F22" i="33"/>
  <c r="E22" i="33"/>
  <c r="D22" i="33"/>
  <c r="C22" i="33"/>
  <c r="B22" i="33"/>
  <c r="D23" i="33" s="1"/>
  <c r="O21" i="33"/>
  <c r="N21" i="33"/>
  <c r="K21" i="33"/>
  <c r="J21" i="33"/>
  <c r="G21" i="33"/>
  <c r="F21" i="33"/>
  <c r="H21" i="33" s="1"/>
  <c r="C21" i="33"/>
  <c r="B21" i="33"/>
  <c r="Q20" i="33"/>
  <c r="Y20" i="33" s="1"/>
  <c r="AA20" i="33" s="1"/>
  <c r="P20" i="33"/>
  <c r="X20" i="33" s="1"/>
  <c r="O20" i="33"/>
  <c r="N20" i="33"/>
  <c r="M20" i="33"/>
  <c r="L20" i="33"/>
  <c r="K20" i="33"/>
  <c r="J20" i="33"/>
  <c r="I20" i="33"/>
  <c r="H20" i="33"/>
  <c r="G20" i="33"/>
  <c r="F20" i="33"/>
  <c r="E20" i="33"/>
  <c r="D20" i="33"/>
  <c r="C20" i="33"/>
  <c r="B20" i="33"/>
  <c r="D21" i="33" s="1"/>
  <c r="T19" i="33"/>
  <c r="K19" i="33"/>
  <c r="J19" i="33"/>
  <c r="G19" i="33"/>
  <c r="F19" i="33"/>
  <c r="C19" i="33"/>
  <c r="B19" i="33"/>
  <c r="M18" i="33"/>
  <c r="L18" i="33"/>
  <c r="K18" i="33"/>
  <c r="J18" i="33"/>
  <c r="I18" i="33"/>
  <c r="H18" i="33"/>
  <c r="G18" i="33"/>
  <c r="F18" i="33"/>
  <c r="E18" i="33"/>
  <c r="D18" i="33"/>
  <c r="C18" i="33"/>
  <c r="B18" i="33"/>
  <c r="T17" i="33"/>
  <c r="K17" i="33"/>
  <c r="J17" i="33"/>
  <c r="G17" i="33"/>
  <c r="F17" i="33"/>
  <c r="C17" i="33"/>
  <c r="B17" i="33"/>
  <c r="M16" i="33"/>
  <c r="L16" i="33"/>
  <c r="K16" i="33"/>
  <c r="J16" i="33"/>
  <c r="I16" i="33"/>
  <c r="H16" i="33"/>
  <c r="G16" i="33"/>
  <c r="F16" i="33"/>
  <c r="E16" i="33"/>
  <c r="D16" i="33"/>
  <c r="C16" i="33"/>
  <c r="B16" i="33"/>
  <c r="T15" i="33"/>
  <c r="G15" i="33"/>
  <c r="F15" i="33"/>
  <c r="C15" i="33"/>
  <c r="B15" i="33"/>
  <c r="I14" i="33"/>
  <c r="H14" i="33"/>
  <c r="G14" i="33"/>
  <c r="F14" i="33"/>
  <c r="H15" i="33" s="1"/>
  <c r="E14" i="33"/>
  <c r="D14" i="33"/>
  <c r="C14" i="33"/>
  <c r="B14" i="33"/>
  <c r="T13" i="33"/>
  <c r="G13" i="33"/>
  <c r="F13" i="33"/>
  <c r="C13" i="33"/>
  <c r="B13" i="33"/>
  <c r="I12" i="33"/>
  <c r="H12" i="33"/>
  <c r="G12" i="33"/>
  <c r="F12" i="33"/>
  <c r="E12" i="33"/>
  <c r="D12" i="33"/>
  <c r="C12" i="33"/>
  <c r="B12" i="33"/>
  <c r="T11" i="33"/>
  <c r="C11" i="33"/>
  <c r="B11" i="33"/>
  <c r="E10" i="33"/>
  <c r="D10" i="33"/>
  <c r="C10" i="33"/>
  <c r="Y10" i="33" s="1"/>
  <c r="B10" i="33"/>
  <c r="T9" i="33"/>
  <c r="C9" i="33"/>
  <c r="B9" i="33"/>
  <c r="E8" i="33"/>
  <c r="D8" i="33"/>
  <c r="C8" i="33"/>
  <c r="B8" i="33"/>
  <c r="AE8" i="33" s="1"/>
  <c r="T7" i="33"/>
  <c r="V6" i="33"/>
  <c r="Y6" i="33"/>
  <c r="X6" i="33"/>
  <c r="T5" i="33"/>
  <c r="V4" i="33" s="1"/>
  <c r="AE4" i="33"/>
  <c r="AD4" i="33"/>
  <c r="AF4" i="33" s="1"/>
  <c r="AA4" i="33"/>
  <c r="Y4" i="33"/>
  <c r="X4" i="33"/>
  <c r="O23" i="34"/>
  <c r="N23" i="34"/>
  <c r="K23" i="34"/>
  <c r="J23" i="34"/>
  <c r="G23" i="34"/>
  <c r="F23" i="34"/>
  <c r="C23" i="34"/>
  <c r="B23" i="34"/>
  <c r="Q22" i="34"/>
  <c r="P22" i="34"/>
  <c r="O22" i="34"/>
  <c r="N22" i="34"/>
  <c r="M22" i="34"/>
  <c r="L22" i="34"/>
  <c r="K22" i="34"/>
  <c r="J22" i="34"/>
  <c r="L23" i="34" s="1"/>
  <c r="I22" i="34"/>
  <c r="H22" i="34"/>
  <c r="G22" i="34"/>
  <c r="F22" i="34"/>
  <c r="E22" i="34"/>
  <c r="D22" i="34"/>
  <c r="C22" i="34"/>
  <c r="B22" i="34"/>
  <c r="D23" i="34" s="1"/>
  <c r="O21" i="34"/>
  <c r="N21" i="34"/>
  <c r="K21" i="34"/>
  <c r="J21" i="34"/>
  <c r="G21" i="34"/>
  <c r="H21" i="34" s="1"/>
  <c r="F21" i="34"/>
  <c r="C21" i="34"/>
  <c r="B21" i="34"/>
  <c r="Q20" i="34"/>
  <c r="Y20" i="34" s="1"/>
  <c r="P20" i="34"/>
  <c r="O20" i="34"/>
  <c r="N20" i="34"/>
  <c r="M20" i="34"/>
  <c r="L20" i="34"/>
  <c r="L21" i="34" s="1"/>
  <c r="K20" i="34"/>
  <c r="J20" i="34"/>
  <c r="I20" i="34"/>
  <c r="H20" i="34"/>
  <c r="G20" i="34"/>
  <c r="F20" i="34"/>
  <c r="E20" i="34"/>
  <c r="D20" i="34"/>
  <c r="C20" i="34"/>
  <c r="B20" i="34"/>
  <c r="D21" i="34" s="1"/>
  <c r="T19" i="34"/>
  <c r="K19" i="34"/>
  <c r="J19" i="34"/>
  <c r="G19" i="34"/>
  <c r="F19" i="34"/>
  <c r="C19" i="34"/>
  <c r="B19" i="34"/>
  <c r="M18" i="34"/>
  <c r="L18" i="34"/>
  <c r="K18" i="34"/>
  <c r="J18" i="34"/>
  <c r="I18" i="34"/>
  <c r="H18" i="34"/>
  <c r="G18" i="34"/>
  <c r="F18" i="34"/>
  <c r="E18" i="34"/>
  <c r="D18" i="34"/>
  <c r="C18" i="34"/>
  <c r="B18" i="34"/>
  <c r="T17" i="34"/>
  <c r="K17" i="34"/>
  <c r="J17" i="34"/>
  <c r="G17" i="34"/>
  <c r="F17" i="34"/>
  <c r="C17" i="34"/>
  <c r="B17" i="34"/>
  <c r="M16" i="34"/>
  <c r="L16" i="34"/>
  <c r="K16" i="34"/>
  <c r="J16" i="34"/>
  <c r="L17" i="34" s="1"/>
  <c r="I16" i="34"/>
  <c r="H16" i="34"/>
  <c r="G16" i="34"/>
  <c r="F16" i="34"/>
  <c r="E16" i="34"/>
  <c r="D16" i="34"/>
  <c r="C16" i="34"/>
  <c r="B16" i="34"/>
  <c r="T15" i="34"/>
  <c r="G15" i="34"/>
  <c r="F15" i="34"/>
  <c r="C15" i="34"/>
  <c r="B15" i="34"/>
  <c r="Y14" i="34"/>
  <c r="I14" i="34"/>
  <c r="H14" i="34"/>
  <c r="G14" i="34"/>
  <c r="F14" i="34"/>
  <c r="H15" i="34" s="1"/>
  <c r="E14" i="34"/>
  <c r="D14" i="34"/>
  <c r="C14" i="34"/>
  <c r="B14" i="34"/>
  <c r="D15" i="34" s="1"/>
  <c r="T13" i="34"/>
  <c r="G13" i="34"/>
  <c r="F13" i="34"/>
  <c r="C13" i="34"/>
  <c r="B13" i="34"/>
  <c r="I12" i="34"/>
  <c r="H12" i="34"/>
  <c r="G12" i="34"/>
  <c r="F12" i="34"/>
  <c r="E12" i="34"/>
  <c r="D12" i="34"/>
  <c r="C12" i="34"/>
  <c r="B12" i="34"/>
  <c r="T11" i="34"/>
  <c r="C11" i="34"/>
  <c r="B11" i="34"/>
  <c r="E10" i="34"/>
  <c r="D10" i="34"/>
  <c r="X10" i="34" s="1"/>
  <c r="C10" i="34"/>
  <c r="B10" i="34"/>
  <c r="T9" i="34"/>
  <c r="C9" i="34"/>
  <c r="B9" i="34"/>
  <c r="E8" i="34"/>
  <c r="D8" i="34"/>
  <c r="X8" i="34" s="1"/>
  <c r="C8" i="34"/>
  <c r="AE8" i="34" s="1"/>
  <c r="B8" i="34"/>
  <c r="T7" i="34"/>
  <c r="V6" i="34" s="1"/>
  <c r="Y6" i="34"/>
  <c r="X6" i="34"/>
  <c r="T5" i="34"/>
  <c r="V4" i="34"/>
  <c r="AE4" i="34"/>
  <c r="AD4" i="34"/>
  <c r="Y4" i="34"/>
  <c r="X4" i="34"/>
  <c r="O23" i="31"/>
  <c r="N23" i="31"/>
  <c r="K23" i="31"/>
  <c r="J23" i="31"/>
  <c r="G23" i="31"/>
  <c r="F23" i="31"/>
  <c r="C23" i="31"/>
  <c r="B23" i="31"/>
  <c r="Q22" i="31"/>
  <c r="P22" i="31"/>
  <c r="O22" i="31"/>
  <c r="N22" i="31"/>
  <c r="M22" i="31"/>
  <c r="L22" i="31"/>
  <c r="K22" i="31"/>
  <c r="J22" i="31"/>
  <c r="I22" i="31"/>
  <c r="H22" i="31"/>
  <c r="G22" i="31"/>
  <c r="F22" i="31"/>
  <c r="E22" i="31"/>
  <c r="D22" i="31"/>
  <c r="C22" i="31"/>
  <c r="B22" i="31"/>
  <c r="O21" i="31"/>
  <c r="N21" i="31"/>
  <c r="K21" i="31"/>
  <c r="J21" i="31"/>
  <c r="G21" i="31"/>
  <c r="F21" i="31"/>
  <c r="C21" i="31"/>
  <c r="B21" i="31"/>
  <c r="Q20" i="31"/>
  <c r="P20" i="31"/>
  <c r="O20" i="31"/>
  <c r="N20" i="31"/>
  <c r="M20" i="31"/>
  <c r="L20" i="31"/>
  <c r="K20" i="31"/>
  <c r="J20" i="31"/>
  <c r="I20" i="31"/>
  <c r="H20" i="31"/>
  <c r="G20" i="31"/>
  <c r="F20" i="31"/>
  <c r="E20" i="31"/>
  <c r="D20" i="31"/>
  <c r="C20" i="31"/>
  <c r="B20" i="31"/>
  <c r="K19" i="31"/>
  <c r="J19" i="31"/>
  <c r="G19" i="31"/>
  <c r="F19" i="31"/>
  <c r="C19" i="31"/>
  <c r="B19" i="31"/>
  <c r="M18" i="31"/>
  <c r="L18" i="31"/>
  <c r="K18" i="31"/>
  <c r="J18" i="31"/>
  <c r="I18" i="31"/>
  <c r="H18" i="31"/>
  <c r="G18" i="31"/>
  <c r="F18" i="31"/>
  <c r="E18" i="31"/>
  <c r="D18" i="31"/>
  <c r="C18" i="31"/>
  <c r="B18" i="31"/>
  <c r="K17" i="31"/>
  <c r="J17" i="31"/>
  <c r="G17" i="31"/>
  <c r="F17" i="31"/>
  <c r="C17" i="31"/>
  <c r="B17" i="31"/>
  <c r="M16" i="31"/>
  <c r="L16" i="31"/>
  <c r="L17" i="31" s="1"/>
  <c r="K16" i="31"/>
  <c r="J16" i="31"/>
  <c r="I16" i="31"/>
  <c r="H16" i="31"/>
  <c r="G16" i="31"/>
  <c r="F16" i="31"/>
  <c r="E16" i="31"/>
  <c r="D16" i="31"/>
  <c r="C16" i="31"/>
  <c r="B16" i="31"/>
  <c r="G15" i="31"/>
  <c r="F15" i="31"/>
  <c r="C15" i="31"/>
  <c r="B15" i="31"/>
  <c r="I14" i="31"/>
  <c r="H14" i="31"/>
  <c r="G14" i="31"/>
  <c r="F14" i="31"/>
  <c r="H15" i="31" s="1"/>
  <c r="E14" i="31"/>
  <c r="D14" i="31"/>
  <c r="C14" i="31"/>
  <c r="B14" i="31"/>
  <c r="G13" i="31"/>
  <c r="F13" i="31"/>
  <c r="C13" i="31"/>
  <c r="B13" i="31"/>
  <c r="I12" i="31"/>
  <c r="H12" i="31"/>
  <c r="G12" i="31"/>
  <c r="F12" i="31"/>
  <c r="E12" i="31"/>
  <c r="D12" i="31"/>
  <c r="C12" i="31"/>
  <c r="B12" i="31"/>
  <c r="C11" i="31"/>
  <c r="B11" i="31"/>
  <c r="E10" i="31"/>
  <c r="D10" i="31"/>
  <c r="C10" i="31"/>
  <c r="Y10" i="31" s="1"/>
  <c r="B10" i="31"/>
  <c r="D11" i="31" s="1"/>
  <c r="V10" i="31" s="1"/>
  <c r="C9" i="31"/>
  <c r="B9" i="31"/>
  <c r="E8" i="31"/>
  <c r="Y8" i="31" s="1"/>
  <c r="D8" i="31"/>
  <c r="X8" i="31" s="1"/>
  <c r="C8" i="31"/>
  <c r="B8" i="31"/>
  <c r="V6" i="31"/>
  <c r="Y6" i="31"/>
  <c r="X6" i="31"/>
  <c r="V4" i="31"/>
  <c r="AE4" i="31"/>
  <c r="AD4" i="31"/>
  <c r="AF4" i="31" s="1"/>
  <c r="Y4" i="31"/>
  <c r="AA4" i="31" s="1"/>
  <c r="X4" i="31"/>
  <c r="Z4" i="31" s="1"/>
  <c r="O23" i="30"/>
  <c r="N23" i="30"/>
  <c r="K23" i="30"/>
  <c r="J23" i="30"/>
  <c r="G23" i="30"/>
  <c r="F23" i="30"/>
  <c r="C23" i="30"/>
  <c r="B23" i="30"/>
  <c r="Q22" i="30"/>
  <c r="Y22" i="30" s="1"/>
  <c r="P22" i="30"/>
  <c r="O22" i="30"/>
  <c r="N22" i="30"/>
  <c r="M22" i="30"/>
  <c r="L23" i="30" s="1"/>
  <c r="L22" i="30"/>
  <c r="K22" i="30"/>
  <c r="J22" i="30"/>
  <c r="I22" i="30"/>
  <c r="H22" i="30"/>
  <c r="G22" i="30"/>
  <c r="F22" i="30"/>
  <c r="E22" i="30"/>
  <c r="D22" i="30"/>
  <c r="C22" i="30"/>
  <c r="B22" i="30"/>
  <c r="D23" i="30" s="1"/>
  <c r="O21" i="30"/>
  <c r="N21" i="30"/>
  <c r="K21" i="30"/>
  <c r="J21" i="30"/>
  <c r="G21" i="30"/>
  <c r="F21" i="30"/>
  <c r="H21" i="30" s="1"/>
  <c r="C21" i="30"/>
  <c r="B21" i="30"/>
  <c r="Q20" i="30"/>
  <c r="Y20" i="30" s="1"/>
  <c r="AA20" i="30" s="1"/>
  <c r="P20" i="30"/>
  <c r="O20" i="30"/>
  <c r="N20" i="30"/>
  <c r="M20" i="30"/>
  <c r="L20" i="30"/>
  <c r="K20" i="30"/>
  <c r="J20" i="30"/>
  <c r="I20" i="30"/>
  <c r="H20" i="30"/>
  <c r="G20" i="30"/>
  <c r="F20" i="30"/>
  <c r="E20" i="30"/>
  <c r="D20" i="30"/>
  <c r="C20" i="30"/>
  <c r="B20" i="30"/>
  <c r="D21" i="30" s="1"/>
  <c r="T19" i="30"/>
  <c r="K19" i="30"/>
  <c r="J19" i="30"/>
  <c r="G19" i="30"/>
  <c r="F19" i="30"/>
  <c r="C19" i="30"/>
  <c r="B19" i="30"/>
  <c r="M18" i="30"/>
  <c r="L18" i="30"/>
  <c r="K18" i="30"/>
  <c r="J18" i="30"/>
  <c r="I18" i="30"/>
  <c r="H18" i="30"/>
  <c r="G18" i="30"/>
  <c r="F18" i="30"/>
  <c r="E18" i="30"/>
  <c r="Y18" i="30" s="1"/>
  <c r="D18" i="30"/>
  <c r="C18" i="30"/>
  <c r="B18" i="30"/>
  <c r="T17" i="30"/>
  <c r="K17" i="30"/>
  <c r="J17" i="30"/>
  <c r="G17" i="30"/>
  <c r="F17" i="30"/>
  <c r="C17" i="30"/>
  <c r="B17" i="30"/>
  <c r="M16" i="30"/>
  <c r="L16" i="30"/>
  <c r="K16" i="30"/>
  <c r="J16" i="30"/>
  <c r="I16" i="30"/>
  <c r="H16" i="30"/>
  <c r="G16" i="30"/>
  <c r="F16" i="30"/>
  <c r="E16" i="30"/>
  <c r="D16" i="30"/>
  <c r="C16" i="30"/>
  <c r="B16" i="30"/>
  <c r="T15" i="30"/>
  <c r="G15" i="30"/>
  <c r="F15" i="30"/>
  <c r="C15" i="30"/>
  <c r="B15" i="30"/>
  <c r="I14" i="30"/>
  <c r="H14" i="30"/>
  <c r="G14" i="30"/>
  <c r="F14" i="30"/>
  <c r="H15" i="30" s="1"/>
  <c r="E14" i="30"/>
  <c r="D14" i="30"/>
  <c r="C14" i="30"/>
  <c r="B14" i="30"/>
  <c r="T13" i="30"/>
  <c r="G13" i="30"/>
  <c r="F13" i="30"/>
  <c r="C13" i="30"/>
  <c r="B13" i="30"/>
  <c r="I12" i="30"/>
  <c r="H12" i="30"/>
  <c r="G12" i="30"/>
  <c r="F12" i="30"/>
  <c r="E12" i="30"/>
  <c r="D12" i="30"/>
  <c r="C12" i="30"/>
  <c r="B12" i="30"/>
  <c r="T11" i="30"/>
  <c r="C11" i="30"/>
  <c r="B11" i="30"/>
  <c r="E10" i="30"/>
  <c r="D10" i="30"/>
  <c r="C10" i="30"/>
  <c r="Y10" i="30" s="1"/>
  <c r="B10" i="30"/>
  <c r="T9" i="30"/>
  <c r="C9" i="30"/>
  <c r="B9" i="30"/>
  <c r="E8" i="30"/>
  <c r="D8" i="30"/>
  <c r="C8" i="30"/>
  <c r="B8" i="30"/>
  <c r="AE8" i="30" s="1"/>
  <c r="T7" i="30"/>
  <c r="V6" i="30"/>
  <c r="Y6" i="30"/>
  <c r="X6" i="30"/>
  <c r="T5" i="30"/>
  <c r="V4" i="30" s="1"/>
  <c r="AE4" i="30"/>
  <c r="AD4" i="30"/>
  <c r="AF4" i="30" s="1"/>
  <c r="AA4" i="30"/>
  <c r="Y4" i="30"/>
  <c r="X4" i="30"/>
  <c r="Y22" i="38"/>
  <c r="O21" i="38"/>
  <c r="N21" i="38"/>
  <c r="K21" i="38"/>
  <c r="J21" i="38"/>
  <c r="G21" i="38"/>
  <c r="F21" i="38"/>
  <c r="C21" i="38"/>
  <c r="B21" i="38"/>
  <c r="O20" i="38"/>
  <c r="N20" i="38"/>
  <c r="P21" i="38" s="1"/>
  <c r="K20" i="38"/>
  <c r="J20" i="38"/>
  <c r="L21" i="38" s="1"/>
  <c r="G20" i="38"/>
  <c r="F20" i="38"/>
  <c r="C20" i="38"/>
  <c r="B20" i="38"/>
  <c r="T17" i="38"/>
  <c r="K17" i="38"/>
  <c r="J17" i="38"/>
  <c r="G17" i="38"/>
  <c r="F17" i="38"/>
  <c r="C17" i="38"/>
  <c r="B17" i="38"/>
  <c r="K16" i="38"/>
  <c r="J16" i="38"/>
  <c r="G16" i="38"/>
  <c r="F16" i="38"/>
  <c r="C16" i="38"/>
  <c r="B16" i="38"/>
  <c r="T13" i="38"/>
  <c r="G13" i="38"/>
  <c r="F13" i="38"/>
  <c r="C13" i="38"/>
  <c r="B13" i="38"/>
  <c r="G12" i="38"/>
  <c r="F12" i="38"/>
  <c r="AD12" i="38"/>
  <c r="C12" i="38"/>
  <c r="B12" i="38"/>
  <c r="Y10" i="38"/>
  <c r="T9" i="38"/>
  <c r="C9" i="38"/>
  <c r="B9" i="38"/>
  <c r="X8" i="38"/>
  <c r="C8" i="38"/>
  <c r="B8" i="38"/>
  <c r="V6" i="38"/>
  <c r="Y6" i="38"/>
  <c r="X6" i="38"/>
  <c r="T5" i="38"/>
  <c r="AE4" i="38"/>
  <c r="AD4" i="38"/>
  <c r="AF4" i="38" s="1"/>
  <c r="Y4" i="38"/>
  <c r="X4" i="38"/>
  <c r="Z4" i="38" s="1"/>
  <c r="V4" i="38"/>
  <c r="W4" i="38" s="1"/>
  <c r="O23" i="28"/>
  <c r="N23" i="28"/>
  <c r="K23" i="28"/>
  <c r="L23" i="28" s="1"/>
  <c r="J23" i="28"/>
  <c r="G23" i="28"/>
  <c r="F23" i="28"/>
  <c r="C23" i="28"/>
  <c r="B23" i="28"/>
  <c r="Q22" i="28"/>
  <c r="P22" i="28"/>
  <c r="O22" i="28"/>
  <c r="N22" i="28"/>
  <c r="M22" i="28"/>
  <c r="L22" i="28"/>
  <c r="K22" i="28"/>
  <c r="J22" i="28"/>
  <c r="I22" i="28"/>
  <c r="H22" i="28"/>
  <c r="G22" i="28"/>
  <c r="F22" i="28"/>
  <c r="H23" i="28" s="1"/>
  <c r="E22" i="28"/>
  <c r="D22" i="28"/>
  <c r="C22" i="28"/>
  <c r="B22" i="28"/>
  <c r="D23" i="28" s="1"/>
  <c r="O21" i="28"/>
  <c r="N21" i="28"/>
  <c r="K21" i="28"/>
  <c r="J21" i="28"/>
  <c r="G21" i="28"/>
  <c r="F21" i="28"/>
  <c r="C21" i="28"/>
  <c r="B21" i="28"/>
  <c r="Q20" i="28"/>
  <c r="P20" i="28"/>
  <c r="O20" i="28"/>
  <c r="N20" i="28"/>
  <c r="M20" i="28"/>
  <c r="L20" i="28"/>
  <c r="K20" i="28"/>
  <c r="J20" i="28"/>
  <c r="L21" i="28" s="1"/>
  <c r="I20" i="28"/>
  <c r="H20" i="28"/>
  <c r="G20" i="28"/>
  <c r="F20" i="28"/>
  <c r="H21" i="28" s="1"/>
  <c r="E20" i="28"/>
  <c r="D20" i="28"/>
  <c r="C20" i="28"/>
  <c r="B20" i="28"/>
  <c r="T19" i="28"/>
  <c r="K19" i="28"/>
  <c r="J19" i="28"/>
  <c r="G19" i="28"/>
  <c r="F19" i="28"/>
  <c r="C19" i="28"/>
  <c r="B19" i="28"/>
  <c r="M18" i="28"/>
  <c r="L18" i="28"/>
  <c r="K18" i="28"/>
  <c r="J18" i="28"/>
  <c r="I18" i="28"/>
  <c r="H18" i="28"/>
  <c r="G18" i="28"/>
  <c r="F18" i="28"/>
  <c r="H19" i="28" s="1"/>
  <c r="E18" i="28"/>
  <c r="D18" i="28"/>
  <c r="C18" i="28"/>
  <c r="B18" i="28"/>
  <c r="T17" i="28"/>
  <c r="K17" i="28"/>
  <c r="J17" i="28"/>
  <c r="G17" i="28"/>
  <c r="F17" i="28"/>
  <c r="C17" i="28"/>
  <c r="B17" i="28"/>
  <c r="M16" i="28"/>
  <c r="L16" i="28"/>
  <c r="K16" i="28"/>
  <c r="J16" i="28"/>
  <c r="I16" i="28"/>
  <c r="H16" i="28"/>
  <c r="G16" i="28"/>
  <c r="F16" i="28"/>
  <c r="E16" i="28"/>
  <c r="D16" i="28"/>
  <c r="C16" i="28"/>
  <c r="B16" i="28"/>
  <c r="T15" i="28"/>
  <c r="G15" i="28"/>
  <c r="F15" i="28"/>
  <c r="C15" i="28"/>
  <c r="B15" i="28"/>
  <c r="I14" i="28"/>
  <c r="H14" i="28"/>
  <c r="G14" i="28"/>
  <c r="F14" i="28"/>
  <c r="E14" i="28"/>
  <c r="D14" i="28"/>
  <c r="C14" i="28"/>
  <c r="B14" i="28"/>
  <c r="T13" i="28"/>
  <c r="G13" i="28"/>
  <c r="F13" i="28"/>
  <c r="C13" i="28"/>
  <c r="B13" i="28"/>
  <c r="I12" i="28"/>
  <c r="Y12" i="28" s="1"/>
  <c r="H12" i="28"/>
  <c r="G12" i="28"/>
  <c r="F12" i="28"/>
  <c r="E12" i="28"/>
  <c r="D12" i="28"/>
  <c r="C12" i="28"/>
  <c r="B12" i="28"/>
  <c r="T11" i="28"/>
  <c r="C11" i="28"/>
  <c r="B11" i="28"/>
  <c r="E10" i="28"/>
  <c r="Y10" i="28" s="1"/>
  <c r="D10" i="28"/>
  <c r="C10" i="28"/>
  <c r="B10" i="28"/>
  <c r="T9" i="28"/>
  <c r="C9" i="28"/>
  <c r="B9" i="28"/>
  <c r="E8" i="28"/>
  <c r="D8" i="28"/>
  <c r="X8" i="28" s="1"/>
  <c r="C8" i="28"/>
  <c r="B8" i="28"/>
  <c r="T7" i="28"/>
  <c r="V6" i="28" s="1"/>
  <c r="Y6" i="28"/>
  <c r="AA4" i="28" s="1"/>
  <c r="X6" i="28"/>
  <c r="T5" i="28"/>
  <c r="V4" i="28" s="1"/>
  <c r="W4" i="28" s="1"/>
  <c r="AE4" i="28"/>
  <c r="AD4" i="28"/>
  <c r="AF4" i="28" s="1"/>
  <c r="Y4" i="28"/>
  <c r="X4" i="28"/>
  <c r="Z4" i="28" s="1"/>
  <c r="AG4" i="28" s="1"/>
  <c r="O23" i="27"/>
  <c r="N23" i="27"/>
  <c r="K23" i="27"/>
  <c r="J23" i="27"/>
  <c r="G23" i="27"/>
  <c r="F23" i="27"/>
  <c r="C23" i="27"/>
  <c r="B23" i="27"/>
  <c r="Q22" i="27"/>
  <c r="P22" i="27"/>
  <c r="O22" i="27"/>
  <c r="N22" i="27"/>
  <c r="M22" i="27"/>
  <c r="L22" i="27"/>
  <c r="K22" i="27"/>
  <c r="J22" i="27"/>
  <c r="I22" i="27"/>
  <c r="H22" i="27"/>
  <c r="G22" i="27"/>
  <c r="F22" i="27"/>
  <c r="E22" i="27"/>
  <c r="D22" i="27"/>
  <c r="C22" i="27"/>
  <c r="B22" i="27"/>
  <c r="O21" i="27"/>
  <c r="N21" i="27"/>
  <c r="K21" i="27"/>
  <c r="J21" i="27"/>
  <c r="G21" i="27"/>
  <c r="F21" i="27"/>
  <c r="C21" i="27"/>
  <c r="B21" i="27"/>
  <c r="Q20" i="27"/>
  <c r="P20" i="27"/>
  <c r="O20" i="27"/>
  <c r="N20" i="27"/>
  <c r="P21" i="27" s="1"/>
  <c r="M20" i="27"/>
  <c r="L20" i="27"/>
  <c r="K20" i="27"/>
  <c r="J20" i="27"/>
  <c r="L21" i="27" s="1"/>
  <c r="I20" i="27"/>
  <c r="H21" i="27" s="1"/>
  <c r="H20" i="27"/>
  <c r="G20" i="27"/>
  <c r="F20" i="27"/>
  <c r="E20" i="27"/>
  <c r="D20" i="27"/>
  <c r="C20" i="27"/>
  <c r="B20" i="27"/>
  <c r="T19" i="27"/>
  <c r="K19" i="27"/>
  <c r="J19" i="27"/>
  <c r="G19" i="27"/>
  <c r="F19" i="27"/>
  <c r="C19" i="27"/>
  <c r="B19" i="27"/>
  <c r="M18" i="27"/>
  <c r="L18" i="27"/>
  <c r="K18" i="27"/>
  <c r="J18" i="27"/>
  <c r="I18" i="27"/>
  <c r="H18" i="27"/>
  <c r="G18" i="27"/>
  <c r="F18" i="27"/>
  <c r="E18" i="27"/>
  <c r="D18" i="27"/>
  <c r="C18" i="27"/>
  <c r="B18" i="27"/>
  <c r="T17" i="27"/>
  <c r="K17" i="27"/>
  <c r="J17" i="27"/>
  <c r="G17" i="27"/>
  <c r="F17" i="27"/>
  <c r="C17" i="27"/>
  <c r="B17" i="27"/>
  <c r="M16" i="27"/>
  <c r="L16" i="27"/>
  <c r="K16" i="27"/>
  <c r="J16" i="27"/>
  <c r="I16" i="27"/>
  <c r="H16" i="27"/>
  <c r="G16" i="27"/>
  <c r="F16" i="27"/>
  <c r="E16" i="27"/>
  <c r="D16" i="27"/>
  <c r="C16" i="27"/>
  <c r="B16" i="27"/>
  <c r="T15" i="27"/>
  <c r="G15" i="27"/>
  <c r="F15" i="27"/>
  <c r="C15" i="27"/>
  <c r="B15" i="27"/>
  <c r="I14" i="27"/>
  <c r="H14" i="27"/>
  <c r="G14" i="27"/>
  <c r="F14" i="27"/>
  <c r="E14" i="27"/>
  <c r="D14" i="27"/>
  <c r="C14" i="27"/>
  <c r="B14" i="27"/>
  <c r="T13" i="27"/>
  <c r="G13" i="27"/>
  <c r="F13" i="27"/>
  <c r="C13" i="27"/>
  <c r="B13" i="27"/>
  <c r="I12" i="27"/>
  <c r="H12" i="27"/>
  <c r="G12" i="27"/>
  <c r="F12" i="27"/>
  <c r="E12" i="27"/>
  <c r="D12" i="27"/>
  <c r="C12" i="27"/>
  <c r="AE12" i="27" s="1"/>
  <c r="B12" i="27"/>
  <c r="T11" i="27"/>
  <c r="C11" i="27"/>
  <c r="B11" i="27"/>
  <c r="E10" i="27"/>
  <c r="Y10" i="27" s="1"/>
  <c r="D10" i="27"/>
  <c r="C10" i="27"/>
  <c r="B10" i="27"/>
  <c r="T9" i="27"/>
  <c r="C9" i="27"/>
  <c r="B9" i="27"/>
  <c r="E8" i="27"/>
  <c r="D8" i="27"/>
  <c r="C8" i="27"/>
  <c r="B8" i="27"/>
  <c r="D9" i="27" s="1"/>
  <c r="T7" i="27"/>
  <c r="V6" i="27" s="1"/>
  <c r="Y6" i="27"/>
  <c r="X6" i="27"/>
  <c r="Z4" i="27" s="1"/>
  <c r="T5" i="27"/>
  <c r="V4" i="27" s="1"/>
  <c r="W4" i="27" s="1"/>
  <c r="AE4" i="27"/>
  <c r="AD4" i="27"/>
  <c r="Y4" i="27"/>
  <c r="AA4" i="27" s="1"/>
  <c r="X4" i="27"/>
  <c r="O23" i="26"/>
  <c r="N23" i="26"/>
  <c r="K23" i="26"/>
  <c r="J23" i="26"/>
  <c r="G23" i="26"/>
  <c r="F23" i="26"/>
  <c r="C23" i="26"/>
  <c r="B23" i="26"/>
  <c r="Q22" i="26"/>
  <c r="P22" i="26"/>
  <c r="O22" i="26"/>
  <c r="N22" i="26"/>
  <c r="M22" i="26"/>
  <c r="L22" i="26"/>
  <c r="K22" i="26"/>
  <c r="J22" i="26"/>
  <c r="L23" i="26" s="1"/>
  <c r="I22" i="26"/>
  <c r="H22" i="26"/>
  <c r="G22" i="26"/>
  <c r="F22" i="26"/>
  <c r="E22" i="26"/>
  <c r="D22" i="26"/>
  <c r="C22" i="26"/>
  <c r="B22" i="26"/>
  <c r="D23" i="26" s="1"/>
  <c r="O21" i="26"/>
  <c r="N21" i="26"/>
  <c r="K21" i="26"/>
  <c r="J21" i="26"/>
  <c r="G21" i="26"/>
  <c r="F21" i="26"/>
  <c r="C21" i="26"/>
  <c r="B21" i="26"/>
  <c r="Q20" i="26"/>
  <c r="P20" i="26"/>
  <c r="O20" i="26"/>
  <c r="P21" i="26" s="1"/>
  <c r="N20" i="26"/>
  <c r="M20" i="26"/>
  <c r="L20" i="26"/>
  <c r="K20" i="26"/>
  <c r="L21" i="26" s="1"/>
  <c r="J20" i="26"/>
  <c r="I20" i="26"/>
  <c r="H20" i="26"/>
  <c r="G20" i="26"/>
  <c r="F20" i="26"/>
  <c r="E20" i="26"/>
  <c r="D20" i="26"/>
  <c r="C20" i="26"/>
  <c r="B20" i="26"/>
  <c r="D21" i="26" s="1"/>
  <c r="T19" i="26"/>
  <c r="K19" i="26"/>
  <c r="J19" i="26"/>
  <c r="G19" i="26"/>
  <c r="F19" i="26"/>
  <c r="C19" i="26"/>
  <c r="B19" i="26"/>
  <c r="M18" i="26"/>
  <c r="L18" i="26"/>
  <c r="K18" i="26"/>
  <c r="J18" i="26"/>
  <c r="I18" i="26"/>
  <c r="H18" i="26"/>
  <c r="G18" i="26"/>
  <c r="F18" i="26"/>
  <c r="E18" i="26"/>
  <c r="Y18" i="26" s="1"/>
  <c r="D18" i="26"/>
  <c r="C18" i="26"/>
  <c r="B18" i="26"/>
  <c r="T17" i="26"/>
  <c r="K17" i="26"/>
  <c r="J17" i="26"/>
  <c r="G17" i="26"/>
  <c r="F17" i="26"/>
  <c r="C17" i="26"/>
  <c r="B17" i="26"/>
  <c r="M16" i="26"/>
  <c r="L16" i="26"/>
  <c r="K16" i="26"/>
  <c r="J16" i="26"/>
  <c r="I16" i="26"/>
  <c r="H16" i="26"/>
  <c r="G16" i="26"/>
  <c r="F16" i="26"/>
  <c r="E16" i="26"/>
  <c r="D16" i="26"/>
  <c r="C16" i="26"/>
  <c r="B16" i="26"/>
  <c r="T15" i="26"/>
  <c r="G15" i="26"/>
  <c r="F15" i="26"/>
  <c r="C15" i="26"/>
  <c r="B15" i="26"/>
  <c r="I14" i="26"/>
  <c r="H14" i="26"/>
  <c r="X14" i="26" s="1"/>
  <c r="G14" i="26"/>
  <c r="F14" i="26"/>
  <c r="E14" i="26"/>
  <c r="D14" i="26"/>
  <c r="C14" i="26"/>
  <c r="D15" i="26" s="1"/>
  <c r="B14" i="26"/>
  <c r="T13" i="26"/>
  <c r="G13" i="26"/>
  <c r="F13" i="26"/>
  <c r="C13" i="26"/>
  <c r="B13" i="26"/>
  <c r="I12" i="26"/>
  <c r="H13" i="26" s="1"/>
  <c r="H12" i="26"/>
  <c r="G12" i="26"/>
  <c r="F12" i="26"/>
  <c r="E12" i="26"/>
  <c r="AE12" i="26" s="1"/>
  <c r="D12" i="26"/>
  <c r="C12" i="26"/>
  <c r="B12" i="26"/>
  <c r="T11" i="26"/>
  <c r="C11" i="26"/>
  <c r="B11" i="26"/>
  <c r="E10" i="26"/>
  <c r="D10" i="26"/>
  <c r="C10" i="26"/>
  <c r="B10" i="26"/>
  <c r="T9" i="26"/>
  <c r="C9" i="26"/>
  <c r="B9" i="26"/>
  <c r="E8" i="26"/>
  <c r="D8" i="26"/>
  <c r="X8" i="26" s="1"/>
  <c r="C8" i="26"/>
  <c r="B8" i="26"/>
  <c r="T7" i="26"/>
  <c r="V6" i="26"/>
  <c r="Y6" i="26"/>
  <c r="X6" i="26"/>
  <c r="T5" i="26"/>
  <c r="V4" i="26" s="1"/>
  <c r="AE4" i="26"/>
  <c r="AD4" i="26"/>
  <c r="AF4" i="26" s="1"/>
  <c r="Y4" i="26"/>
  <c r="AA4" i="26" s="1"/>
  <c r="X4" i="26"/>
  <c r="Z4" i="26" s="1"/>
  <c r="O23" i="25"/>
  <c r="N23" i="25"/>
  <c r="K23" i="25"/>
  <c r="J23" i="25"/>
  <c r="G23" i="25"/>
  <c r="F23" i="25"/>
  <c r="C23" i="25"/>
  <c r="B23" i="25"/>
  <c r="Q22" i="25"/>
  <c r="P22" i="25"/>
  <c r="O22" i="25"/>
  <c r="N22" i="25"/>
  <c r="P23" i="25" s="1"/>
  <c r="M22" i="25"/>
  <c r="L22" i="25"/>
  <c r="K22" i="25"/>
  <c r="J22" i="25"/>
  <c r="I22" i="25"/>
  <c r="H22" i="25"/>
  <c r="G22" i="25"/>
  <c r="F22" i="25"/>
  <c r="E22" i="25"/>
  <c r="D22" i="25"/>
  <c r="C22" i="25"/>
  <c r="B22" i="25"/>
  <c r="D23" i="25" s="1"/>
  <c r="O21" i="25"/>
  <c r="N21" i="25"/>
  <c r="K21" i="25"/>
  <c r="J21" i="25"/>
  <c r="G21" i="25"/>
  <c r="F21" i="25"/>
  <c r="H21" i="25" s="1"/>
  <c r="C21" i="25"/>
  <c r="B21" i="25"/>
  <c r="Q20" i="25"/>
  <c r="P20" i="25"/>
  <c r="O20" i="25"/>
  <c r="N20" i="25"/>
  <c r="M20" i="25"/>
  <c r="L20" i="25"/>
  <c r="K20" i="25"/>
  <c r="J20" i="25"/>
  <c r="I20" i="25"/>
  <c r="H20" i="25"/>
  <c r="G20" i="25"/>
  <c r="F20" i="25"/>
  <c r="E20" i="25"/>
  <c r="D20" i="25"/>
  <c r="C20" i="25"/>
  <c r="B20" i="25"/>
  <c r="D21" i="25" s="1"/>
  <c r="K19" i="25"/>
  <c r="J19" i="25"/>
  <c r="G19" i="25"/>
  <c r="F19" i="25"/>
  <c r="C19" i="25"/>
  <c r="B19" i="25"/>
  <c r="M18" i="25"/>
  <c r="L18" i="25"/>
  <c r="K18" i="25"/>
  <c r="J18" i="25"/>
  <c r="I18" i="25"/>
  <c r="H18" i="25"/>
  <c r="G18" i="25"/>
  <c r="F18" i="25"/>
  <c r="E18" i="25"/>
  <c r="D18" i="25"/>
  <c r="C18" i="25"/>
  <c r="B18" i="25"/>
  <c r="K17" i="25"/>
  <c r="J17" i="25"/>
  <c r="G17" i="25"/>
  <c r="F17" i="25"/>
  <c r="C17" i="25"/>
  <c r="B17" i="25"/>
  <c r="M16" i="25"/>
  <c r="L16" i="25"/>
  <c r="K16" i="25"/>
  <c r="J16" i="25"/>
  <c r="I16" i="25"/>
  <c r="H16" i="25"/>
  <c r="G16" i="25"/>
  <c r="F16" i="25"/>
  <c r="E16" i="25"/>
  <c r="D16" i="25"/>
  <c r="C16" i="25"/>
  <c r="B16" i="25"/>
  <c r="G15" i="25"/>
  <c r="F15" i="25"/>
  <c r="C15" i="25"/>
  <c r="B15" i="25"/>
  <c r="I14" i="25"/>
  <c r="H14" i="25"/>
  <c r="G14" i="25"/>
  <c r="F14" i="25"/>
  <c r="H15" i="25" s="1"/>
  <c r="E14" i="25"/>
  <c r="D14" i="25"/>
  <c r="C14" i="25"/>
  <c r="B14" i="25"/>
  <c r="G13" i="25"/>
  <c r="F13" i="25"/>
  <c r="C13" i="25"/>
  <c r="B13" i="25"/>
  <c r="I12" i="25"/>
  <c r="H12" i="25"/>
  <c r="G12" i="25"/>
  <c r="F12" i="25"/>
  <c r="E12" i="25"/>
  <c r="D12" i="25"/>
  <c r="C12" i="25"/>
  <c r="B12" i="25"/>
  <c r="T11" i="25"/>
  <c r="C11" i="25"/>
  <c r="B11" i="25"/>
  <c r="E10" i="25"/>
  <c r="D10" i="25"/>
  <c r="C10" i="25"/>
  <c r="Y10" i="25" s="1"/>
  <c r="B10" i="25"/>
  <c r="T9" i="25"/>
  <c r="C9" i="25"/>
  <c r="B9" i="25"/>
  <c r="E8" i="25"/>
  <c r="D8" i="25"/>
  <c r="C8" i="25"/>
  <c r="B8" i="25"/>
  <c r="AE8" i="25" s="1"/>
  <c r="T7" i="25"/>
  <c r="V6" i="25"/>
  <c r="Y6" i="25"/>
  <c r="X6" i="25"/>
  <c r="T5" i="25"/>
  <c r="V4" i="25" s="1"/>
  <c r="AE4" i="25"/>
  <c r="AD4" i="25"/>
  <c r="AF4" i="25" s="1"/>
  <c r="AA4" i="25"/>
  <c r="Y4" i="25"/>
  <c r="X4" i="25"/>
  <c r="O21" i="35"/>
  <c r="N21" i="35"/>
  <c r="K21" i="35"/>
  <c r="J21" i="35"/>
  <c r="G21" i="35"/>
  <c r="H21" i="35" s="1"/>
  <c r="F21" i="35"/>
  <c r="C21" i="35"/>
  <c r="B21" i="35"/>
  <c r="O20" i="35"/>
  <c r="N20" i="35"/>
  <c r="P21" i="35" s="1"/>
  <c r="K20" i="35"/>
  <c r="J20" i="35"/>
  <c r="G20" i="35"/>
  <c r="F20" i="35"/>
  <c r="C20" i="35"/>
  <c r="B20" i="35"/>
  <c r="T17" i="35"/>
  <c r="K17" i="35"/>
  <c r="J17" i="35"/>
  <c r="G17" i="35"/>
  <c r="F17" i="35"/>
  <c r="C17" i="35"/>
  <c r="B17" i="35"/>
  <c r="K16" i="35"/>
  <c r="J16" i="35"/>
  <c r="G16" i="35"/>
  <c r="F16" i="35"/>
  <c r="C16" i="35"/>
  <c r="B16" i="35"/>
  <c r="Y14" i="35"/>
  <c r="T13" i="35"/>
  <c r="G13" i="35"/>
  <c r="F13" i="35"/>
  <c r="C13" i="35"/>
  <c r="B13" i="35"/>
  <c r="I12" i="35"/>
  <c r="H12" i="35"/>
  <c r="G12" i="35"/>
  <c r="F12" i="35"/>
  <c r="C12" i="35"/>
  <c r="B12" i="35"/>
  <c r="X10" i="35"/>
  <c r="T9" i="35"/>
  <c r="C9" i="35"/>
  <c r="B9" i="35"/>
  <c r="X8" i="35"/>
  <c r="C8" i="35"/>
  <c r="AE8" i="35" s="1"/>
  <c r="B8" i="35"/>
  <c r="T5" i="35"/>
  <c r="V4" i="35" s="1"/>
  <c r="AE4" i="35"/>
  <c r="AD4" i="35"/>
  <c r="Y4" i="35"/>
  <c r="AA4" i="35" s="1"/>
  <c r="X4" i="35"/>
  <c r="O23" i="37"/>
  <c r="N23" i="37"/>
  <c r="K23" i="37"/>
  <c r="J23" i="37"/>
  <c r="G23" i="37"/>
  <c r="F23" i="37"/>
  <c r="C23" i="37"/>
  <c r="B23" i="37"/>
  <c r="Q22" i="37"/>
  <c r="P22" i="37"/>
  <c r="O22" i="37"/>
  <c r="N22" i="37"/>
  <c r="P23" i="37" s="1"/>
  <c r="M22" i="37"/>
  <c r="L22" i="37"/>
  <c r="K22" i="37"/>
  <c r="J22" i="37"/>
  <c r="I22" i="37"/>
  <c r="H22" i="37"/>
  <c r="G22" i="37"/>
  <c r="F22" i="37"/>
  <c r="E22" i="37"/>
  <c r="D22" i="37"/>
  <c r="C22" i="37"/>
  <c r="B22" i="37"/>
  <c r="D23" i="37" s="1"/>
  <c r="O21" i="37"/>
  <c r="N21" i="37"/>
  <c r="K21" i="37"/>
  <c r="J21" i="37"/>
  <c r="G21" i="37"/>
  <c r="F21" i="37"/>
  <c r="H21" i="37" s="1"/>
  <c r="C21" i="37"/>
  <c r="B21" i="37"/>
  <c r="Q20" i="37"/>
  <c r="P20" i="37"/>
  <c r="O20" i="37"/>
  <c r="N20" i="37"/>
  <c r="M20" i="37"/>
  <c r="L20" i="37"/>
  <c r="K20" i="37"/>
  <c r="J20" i="37"/>
  <c r="I20" i="37"/>
  <c r="H20" i="37"/>
  <c r="G20" i="37"/>
  <c r="F20" i="37"/>
  <c r="E20" i="37"/>
  <c r="D20" i="37"/>
  <c r="C20" i="37"/>
  <c r="B20" i="37"/>
  <c r="D21" i="37" s="1"/>
  <c r="K19" i="37"/>
  <c r="J19" i="37"/>
  <c r="G19" i="37"/>
  <c r="F19" i="37"/>
  <c r="C19" i="37"/>
  <c r="B19" i="37"/>
  <c r="M18" i="37"/>
  <c r="L18" i="37"/>
  <c r="K18" i="37"/>
  <c r="J18" i="37"/>
  <c r="I18" i="37"/>
  <c r="H18" i="37"/>
  <c r="G18" i="37"/>
  <c r="F18" i="37"/>
  <c r="E18" i="37"/>
  <c r="D18" i="37"/>
  <c r="C18" i="37"/>
  <c r="B18" i="37"/>
  <c r="K17" i="37"/>
  <c r="J17" i="37"/>
  <c r="G17" i="37"/>
  <c r="F17" i="37"/>
  <c r="C17" i="37"/>
  <c r="B17" i="37"/>
  <c r="M16" i="37"/>
  <c r="L16" i="37"/>
  <c r="K16" i="37"/>
  <c r="J16" i="37"/>
  <c r="I16" i="37"/>
  <c r="H16" i="37"/>
  <c r="G16" i="37"/>
  <c r="F16" i="37"/>
  <c r="E16" i="37"/>
  <c r="D16" i="37"/>
  <c r="C16" i="37"/>
  <c r="B16" i="37"/>
  <c r="G15" i="37"/>
  <c r="F15" i="37"/>
  <c r="C15" i="37"/>
  <c r="B15" i="37"/>
  <c r="I14" i="37"/>
  <c r="H14" i="37"/>
  <c r="G14" i="37"/>
  <c r="F14" i="37"/>
  <c r="H15" i="37" s="1"/>
  <c r="E14" i="37"/>
  <c r="D14" i="37"/>
  <c r="C14" i="37"/>
  <c r="B14" i="37"/>
  <c r="G13" i="37"/>
  <c r="F13" i="37"/>
  <c r="C13" i="37"/>
  <c r="B13" i="37"/>
  <c r="I12" i="37"/>
  <c r="H12" i="37"/>
  <c r="G12" i="37"/>
  <c r="F12" i="37"/>
  <c r="E12" i="37"/>
  <c r="D12" i="37"/>
  <c r="C12" i="37"/>
  <c r="B12" i="37"/>
  <c r="T11" i="37"/>
  <c r="C11" i="37"/>
  <c r="B11" i="37"/>
  <c r="E10" i="37"/>
  <c r="D10" i="37"/>
  <c r="C10" i="37"/>
  <c r="Y10" i="37" s="1"/>
  <c r="B10" i="37"/>
  <c r="T9" i="37"/>
  <c r="C9" i="37"/>
  <c r="B9" i="37"/>
  <c r="E8" i="37"/>
  <c r="D8" i="37"/>
  <c r="C8" i="37"/>
  <c r="B8" i="37"/>
  <c r="AE8" i="37" s="1"/>
  <c r="T7" i="37"/>
  <c r="V6" i="37"/>
  <c r="Y6" i="37"/>
  <c r="X6" i="37"/>
  <c r="T5" i="37"/>
  <c r="V4" i="37" s="1"/>
  <c r="AE4" i="37"/>
  <c r="AD4" i="37"/>
  <c r="AF4" i="37" s="1"/>
  <c r="AA4" i="37"/>
  <c r="Y4" i="37"/>
  <c r="X4" i="37"/>
  <c r="AE4" i="22"/>
  <c r="AD4" i="22"/>
  <c r="AF4" i="22" s="1"/>
  <c r="AE4" i="21"/>
  <c r="AD4" i="21"/>
  <c r="O23" i="20"/>
  <c r="N23" i="20"/>
  <c r="K23" i="20"/>
  <c r="J23" i="20"/>
  <c r="G23" i="20"/>
  <c r="F23" i="20"/>
  <c r="C23" i="20"/>
  <c r="B23" i="20"/>
  <c r="Q22" i="20"/>
  <c r="Y22" i="20" s="1"/>
  <c r="P22" i="20"/>
  <c r="O22" i="20"/>
  <c r="N22" i="20"/>
  <c r="M22" i="20"/>
  <c r="L23" i="20" s="1"/>
  <c r="L22" i="20"/>
  <c r="K22" i="20"/>
  <c r="J22" i="20"/>
  <c r="I22" i="20"/>
  <c r="H22" i="20"/>
  <c r="G22" i="20"/>
  <c r="F22" i="20"/>
  <c r="E22" i="20"/>
  <c r="D22" i="20"/>
  <c r="C22" i="20"/>
  <c r="B22" i="20"/>
  <c r="O21" i="20"/>
  <c r="N21" i="20"/>
  <c r="K21" i="20"/>
  <c r="J21" i="20"/>
  <c r="G21" i="20"/>
  <c r="F21" i="20"/>
  <c r="C21" i="20"/>
  <c r="B21" i="20"/>
  <c r="Q20" i="20"/>
  <c r="Y20" i="20" s="1"/>
  <c r="AA20" i="20" s="1"/>
  <c r="P20" i="20"/>
  <c r="O20" i="20"/>
  <c r="N20" i="20"/>
  <c r="M20" i="20"/>
  <c r="L20" i="20"/>
  <c r="K20" i="20"/>
  <c r="J20" i="20"/>
  <c r="I20" i="20"/>
  <c r="H20" i="20"/>
  <c r="G20" i="20"/>
  <c r="F20" i="20"/>
  <c r="E20" i="20"/>
  <c r="D20" i="20"/>
  <c r="C20" i="20"/>
  <c r="B20" i="20"/>
  <c r="T19" i="20"/>
  <c r="K19" i="20"/>
  <c r="J19" i="20"/>
  <c r="G19" i="20"/>
  <c r="F19" i="20"/>
  <c r="C19" i="20"/>
  <c r="B19" i="20"/>
  <c r="M18" i="20"/>
  <c r="L18" i="20"/>
  <c r="K18" i="20"/>
  <c r="J18" i="20"/>
  <c r="I18" i="20"/>
  <c r="H18" i="20"/>
  <c r="G18" i="20"/>
  <c r="F18" i="20"/>
  <c r="E18" i="20"/>
  <c r="D18" i="20"/>
  <c r="C18" i="20"/>
  <c r="B18" i="20"/>
  <c r="T17" i="20"/>
  <c r="K17" i="20"/>
  <c r="J17" i="20"/>
  <c r="G17" i="20"/>
  <c r="F17" i="20"/>
  <c r="C17" i="20"/>
  <c r="B17" i="20"/>
  <c r="M16" i="20"/>
  <c r="L16" i="20"/>
  <c r="K16" i="20"/>
  <c r="J16" i="20"/>
  <c r="I16" i="20"/>
  <c r="H16" i="20"/>
  <c r="G16" i="20"/>
  <c r="F16" i="20"/>
  <c r="E16" i="20"/>
  <c r="D16" i="20"/>
  <c r="C16" i="20"/>
  <c r="B16" i="20"/>
  <c r="T15" i="20"/>
  <c r="G15" i="20"/>
  <c r="F15" i="20"/>
  <c r="C15" i="20"/>
  <c r="B15" i="20"/>
  <c r="I14" i="20"/>
  <c r="H14" i="20"/>
  <c r="X14" i="20" s="1"/>
  <c r="G14" i="20"/>
  <c r="Y14" i="20" s="1"/>
  <c r="F14" i="20"/>
  <c r="E14" i="20"/>
  <c r="D14" i="20"/>
  <c r="C14" i="20"/>
  <c r="D15" i="20" s="1"/>
  <c r="B14" i="20"/>
  <c r="T13" i="20"/>
  <c r="G13" i="20"/>
  <c r="F13" i="20"/>
  <c r="C13" i="20"/>
  <c r="B13" i="20"/>
  <c r="I12" i="20"/>
  <c r="H13" i="20" s="1"/>
  <c r="H12" i="20"/>
  <c r="G12" i="20"/>
  <c r="F12" i="20"/>
  <c r="E12" i="20"/>
  <c r="AE12" i="20" s="1"/>
  <c r="D12" i="20"/>
  <c r="C12" i="20"/>
  <c r="B12" i="20"/>
  <c r="T11" i="20"/>
  <c r="C11" i="20"/>
  <c r="B11" i="20"/>
  <c r="E10" i="20"/>
  <c r="D10" i="20"/>
  <c r="C10" i="20"/>
  <c r="B10" i="20"/>
  <c r="T9" i="20"/>
  <c r="C9" i="20"/>
  <c r="B9" i="20"/>
  <c r="E8" i="20"/>
  <c r="D8" i="20"/>
  <c r="X8" i="20" s="1"/>
  <c r="C8" i="20"/>
  <c r="B8" i="20"/>
  <c r="T7" i="20"/>
  <c r="V6" i="20" s="1"/>
  <c r="Y6" i="20"/>
  <c r="X6" i="20"/>
  <c r="T5" i="20"/>
  <c r="V4" i="20" s="1"/>
  <c r="AE4" i="20"/>
  <c r="AD4" i="20"/>
  <c r="AF4" i="20" s="1"/>
  <c r="Y4" i="20"/>
  <c r="AA4" i="20" s="1"/>
  <c r="X4" i="20"/>
  <c r="Z4" i="20" s="1"/>
  <c r="K17" i="11"/>
  <c r="J17" i="11"/>
  <c r="G17" i="11"/>
  <c r="F17" i="11"/>
  <c r="C17" i="11"/>
  <c r="B17" i="11"/>
  <c r="K16" i="11"/>
  <c r="J16" i="11"/>
  <c r="L17" i="11" s="1"/>
  <c r="G16" i="11"/>
  <c r="F16" i="11"/>
  <c r="C16" i="11"/>
  <c r="B16" i="11"/>
  <c r="P15" i="11"/>
  <c r="P13" i="11"/>
  <c r="C13" i="11"/>
  <c r="B13" i="11"/>
  <c r="C12" i="11"/>
  <c r="B12" i="11"/>
  <c r="P9" i="11"/>
  <c r="C9" i="11"/>
  <c r="B9" i="11"/>
  <c r="C8" i="11"/>
  <c r="B8" i="11"/>
  <c r="R6" i="11"/>
  <c r="U6" i="11"/>
  <c r="T6" i="11"/>
  <c r="P5" i="11"/>
  <c r="AA4" i="11"/>
  <c r="Z4" i="11"/>
  <c r="V4" i="11"/>
  <c r="U4" i="11"/>
  <c r="W4" i="11" s="1"/>
  <c r="T4" i="11"/>
  <c r="R4" i="11"/>
  <c r="H17" i="11" l="1"/>
  <c r="Z12" i="11"/>
  <c r="AA8" i="11"/>
  <c r="AB4" i="11"/>
  <c r="T8" i="11"/>
  <c r="V8" i="11" s="1"/>
  <c r="W4" i="35"/>
  <c r="L17" i="30"/>
  <c r="P23" i="30"/>
  <c r="L21" i="30"/>
  <c r="P21" i="30"/>
  <c r="L19" i="30"/>
  <c r="X20" i="30"/>
  <c r="X12" i="30"/>
  <c r="X14" i="30"/>
  <c r="AE12" i="30"/>
  <c r="H13" i="30"/>
  <c r="D15" i="30"/>
  <c r="V14" i="30" s="1"/>
  <c r="Y14" i="30"/>
  <c r="AD16" i="30"/>
  <c r="X18" i="30"/>
  <c r="Z4" i="30"/>
  <c r="AG4" i="30" s="1"/>
  <c r="X8" i="30"/>
  <c r="AD12" i="30"/>
  <c r="AF12" i="30" s="1"/>
  <c r="Y16" i="30"/>
  <c r="AA16" i="30" s="1"/>
  <c r="H17" i="30"/>
  <c r="V16" i="30" s="1"/>
  <c r="D19" i="30"/>
  <c r="H19" i="30"/>
  <c r="H23" i="30"/>
  <c r="Y8" i="30"/>
  <c r="AA8" i="30" s="1"/>
  <c r="D11" i="30"/>
  <c r="V10" i="30" s="1"/>
  <c r="D17" i="30"/>
  <c r="AE16" i="30"/>
  <c r="AF16" i="30" s="1"/>
  <c r="AE20" i="30"/>
  <c r="L19" i="31"/>
  <c r="V18" i="31" s="1"/>
  <c r="L23" i="31"/>
  <c r="P23" i="31"/>
  <c r="Y18" i="31"/>
  <c r="L21" i="31"/>
  <c r="P21" i="31"/>
  <c r="X12" i="31"/>
  <c r="X14" i="31"/>
  <c r="X20" i="31"/>
  <c r="H21" i="31"/>
  <c r="AG4" i="31"/>
  <c r="AE12" i="31"/>
  <c r="H13" i="31"/>
  <c r="D15" i="31"/>
  <c r="V14" i="31" s="1"/>
  <c r="Y14" i="31"/>
  <c r="AD16" i="31"/>
  <c r="X18" i="31"/>
  <c r="Y20" i="31"/>
  <c r="Y22" i="31"/>
  <c r="AE8" i="31"/>
  <c r="AD12" i="31"/>
  <c r="AF12" i="31" s="1"/>
  <c r="Y16" i="31"/>
  <c r="H17" i="31"/>
  <c r="D19" i="31"/>
  <c r="H19" i="31"/>
  <c r="D21" i="31"/>
  <c r="D23" i="31"/>
  <c r="H23" i="31"/>
  <c r="V22" i="31" s="1"/>
  <c r="D17" i="31"/>
  <c r="AE16" i="31"/>
  <c r="AE20" i="31"/>
  <c r="L19" i="34"/>
  <c r="P21" i="34"/>
  <c r="P23" i="34"/>
  <c r="X12" i="34"/>
  <c r="Z12" i="34" s="1"/>
  <c r="Z4" i="34"/>
  <c r="W4" i="34"/>
  <c r="Z8" i="34"/>
  <c r="Y12" i="34"/>
  <c r="AA12" i="34" s="1"/>
  <c r="AE20" i="34"/>
  <c r="H23" i="34"/>
  <c r="AA4" i="34"/>
  <c r="AG4" i="34" s="1"/>
  <c r="Y8" i="34"/>
  <c r="AE12" i="34"/>
  <c r="H13" i="34"/>
  <c r="X14" i="34"/>
  <c r="AE16" i="34"/>
  <c r="H17" i="34"/>
  <c r="Y16" i="34"/>
  <c r="D19" i="34"/>
  <c r="H19" i="34"/>
  <c r="X18" i="34"/>
  <c r="Y22" i="34"/>
  <c r="AA20" i="34" s="1"/>
  <c r="AF4" i="34"/>
  <c r="D9" i="34"/>
  <c r="V8" i="34" s="1"/>
  <c r="Y10" i="34"/>
  <c r="AD16" i="34"/>
  <c r="Y18" i="34"/>
  <c r="AD20" i="34"/>
  <c r="X20" i="34"/>
  <c r="L19" i="33"/>
  <c r="V18" i="33" s="1"/>
  <c r="L17" i="33"/>
  <c r="Y18" i="33"/>
  <c r="P23" i="33"/>
  <c r="L21" i="33"/>
  <c r="P21" i="33"/>
  <c r="X12" i="33"/>
  <c r="X14" i="33"/>
  <c r="AE12" i="33"/>
  <c r="H13" i="33"/>
  <c r="D15" i="33"/>
  <c r="Y14" i="33"/>
  <c r="AD16" i="33"/>
  <c r="X18" i="33"/>
  <c r="Z4" i="33"/>
  <c r="AG4" i="33" s="1"/>
  <c r="X8" i="33"/>
  <c r="AD12" i="33"/>
  <c r="AF12" i="33" s="1"/>
  <c r="Y16" i="33"/>
  <c r="H17" i="33"/>
  <c r="V16" i="33" s="1"/>
  <c r="D19" i="33"/>
  <c r="H19" i="33"/>
  <c r="H23" i="33"/>
  <c r="Y8" i="33"/>
  <c r="AA8" i="33" s="1"/>
  <c r="D11" i="33"/>
  <c r="V10" i="33" s="1"/>
  <c r="D17" i="33"/>
  <c r="AE16" i="33"/>
  <c r="AE20" i="33"/>
  <c r="X18" i="40"/>
  <c r="AD16" i="40"/>
  <c r="L17" i="40"/>
  <c r="P23" i="40"/>
  <c r="L21" i="40"/>
  <c r="P21" i="40"/>
  <c r="L19" i="40"/>
  <c r="Y14" i="40"/>
  <c r="AG4" i="40"/>
  <c r="AD12" i="40"/>
  <c r="AF12" i="40" s="1"/>
  <c r="Y16" i="40"/>
  <c r="AA16" i="40" s="1"/>
  <c r="H17" i="40"/>
  <c r="D19" i="40"/>
  <c r="H19" i="40"/>
  <c r="H23" i="40"/>
  <c r="Y8" i="40"/>
  <c r="D11" i="40"/>
  <c r="V10" i="40" s="1"/>
  <c r="D17" i="40"/>
  <c r="AE16" i="40"/>
  <c r="AF16" i="40" s="1"/>
  <c r="AE20" i="40"/>
  <c r="AE8" i="40"/>
  <c r="Y10" i="40"/>
  <c r="AA8" i="40" s="1"/>
  <c r="X12" i="40"/>
  <c r="Z12" i="40" s="1"/>
  <c r="H15" i="40"/>
  <c r="X20" i="40"/>
  <c r="H21" i="40"/>
  <c r="AH20" i="41"/>
  <c r="L23" i="41"/>
  <c r="AC26" i="41"/>
  <c r="P23" i="41"/>
  <c r="H21" i="41"/>
  <c r="AC16" i="41"/>
  <c r="AC18" i="41"/>
  <c r="AC22" i="41"/>
  <c r="H27" i="41"/>
  <c r="Z26" i="41" s="1"/>
  <c r="AD4" i="41"/>
  <c r="AK4" i="41" s="1"/>
  <c r="AB8" i="41"/>
  <c r="AD8" i="41" s="1"/>
  <c r="AK8" i="41" s="1"/>
  <c r="AB10" i="41"/>
  <c r="AB12" i="41"/>
  <c r="AD12" i="41" s="1"/>
  <c r="AB16" i="41"/>
  <c r="AB20" i="41"/>
  <c r="D23" i="41"/>
  <c r="H23" i="41"/>
  <c r="AC24" i="41"/>
  <c r="H25" i="41"/>
  <c r="AI24" i="41"/>
  <c r="AE4" i="41"/>
  <c r="AC8" i="41"/>
  <c r="AE8" i="41" s="1"/>
  <c r="AC12" i="41"/>
  <c r="H15" i="41"/>
  <c r="AB24" i="41"/>
  <c r="AC24" i="42"/>
  <c r="AE24" i="42" s="1"/>
  <c r="T25" i="42"/>
  <c r="P23" i="42"/>
  <c r="L27" i="42"/>
  <c r="AB24" i="42"/>
  <c r="P25" i="42"/>
  <c r="P27" i="42"/>
  <c r="AB12" i="42"/>
  <c r="AB16" i="42"/>
  <c r="AB20" i="42"/>
  <c r="AI24" i="42"/>
  <c r="AB10" i="42"/>
  <c r="AC12" i="42"/>
  <c r="H15" i="42"/>
  <c r="Z14" i="42" s="1"/>
  <c r="AB14" i="42"/>
  <c r="AB8" i="42"/>
  <c r="AD8" i="42" s="1"/>
  <c r="H13" i="42"/>
  <c r="D17" i="42"/>
  <c r="D19" i="42"/>
  <c r="H19" i="42"/>
  <c r="H21" i="42"/>
  <c r="AC8" i="42"/>
  <c r="AE8" i="42" s="1"/>
  <c r="AC16" i="42"/>
  <c r="AC18" i="42"/>
  <c r="AC22" i="42"/>
  <c r="D27" i="42"/>
  <c r="H27" i="42"/>
  <c r="Y20" i="35"/>
  <c r="L17" i="38"/>
  <c r="X18" i="38"/>
  <c r="Y20" i="38"/>
  <c r="AA20" i="38" s="1"/>
  <c r="AE8" i="38"/>
  <c r="AF8" i="38" s="1"/>
  <c r="V10" i="38"/>
  <c r="D13" i="38"/>
  <c r="AE12" i="38"/>
  <c r="AF12" i="38" s="1"/>
  <c r="D17" i="38"/>
  <c r="Y18" i="38"/>
  <c r="AD8" i="38"/>
  <c r="AE16" i="38"/>
  <c r="Y16" i="38"/>
  <c r="X20" i="38"/>
  <c r="X22" i="38"/>
  <c r="X12" i="38"/>
  <c r="X14" i="38"/>
  <c r="X16" i="38"/>
  <c r="H17" i="38"/>
  <c r="AA4" i="38"/>
  <c r="AG4" i="38" s="1"/>
  <c r="Y12" i="38"/>
  <c r="H13" i="38"/>
  <c r="V12" i="38" s="1"/>
  <c r="Y14" i="38"/>
  <c r="AE20" i="38"/>
  <c r="H21" i="38"/>
  <c r="L17" i="28"/>
  <c r="V16" i="28" s="1"/>
  <c r="AE20" i="28"/>
  <c r="P21" i="28"/>
  <c r="Y22" i="28"/>
  <c r="X18" i="28"/>
  <c r="L19" i="28"/>
  <c r="H13" i="28"/>
  <c r="Y14" i="28"/>
  <c r="AE8" i="28"/>
  <c r="D11" i="28"/>
  <c r="V10" i="28" s="1"/>
  <c r="D13" i="28"/>
  <c r="AE12" i="28"/>
  <c r="D17" i="28"/>
  <c r="D19" i="28"/>
  <c r="V18" i="28" s="1"/>
  <c r="Y18" i="28"/>
  <c r="AA12" i="28"/>
  <c r="AD8" i="28"/>
  <c r="AE16" i="28"/>
  <c r="Y16" i="28"/>
  <c r="X20" i="28"/>
  <c r="X22" i="28"/>
  <c r="AD12" i="28"/>
  <c r="AF12" i="28" s="1"/>
  <c r="X12" i="28"/>
  <c r="D15" i="28"/>
  <c r="X14" i="28"/>
  <c r="X16" i="28"/>
  <c r="Z16" i="28" s="1"/>
  <c r="AG16" i="28" s="1"/>
  <c r="H17" i="28"/>
  <c r="Y20" i="28"/>
  <c r="AA20" i="28" s="1"/>
  <c r="L17" i="27"/>
  <c r="AE20" i="27"/>
  <c r="Y20" i="27"/>
  <c r="L23" i="27"/>
  <c r="L19" i="27"/>
  <c r="P23" i="27"/>
  <c r="AE8" i="27"/>
  <c r="Y14" i="27"/>
  <c r="Y16" i="27"/>
  <c r="AG4" i="27"/>
  <c r="X10" i="27"/>
  <c r="X12" i="27"/>
  <c r="Z12" i="27" s="1"/>
  <c r="H13" i="27"/>
  <c r="D15" i="27"/>
  <c r="X14" i="27"/>
  <c r="AD20" i="27"/>
  <c r="H23" i="27"/>
  <c r="X22" i="27"/>
  <c r="AF4" i="27"/>
  <c r="AD8" i="27"/>
  <c r="AF8" i="27" s="1"/>
  <c r="Y12" i="27"/>
  <c r="D19" i="27"/>
  <c r="V18" i="27" s="1"/>
  <c r="H19" i="27"/>
  <c r="D23" i="27"/>
  <c r="Y8" i="27"/>
  <c r="AA8" i="27" s="1"/>
  <c r="D11" i="27"/>
  <c r="V10" i="27" s="1"/>
  <c r="D13" i="27"/>
  <c r="AE16" i="27"/>
  <c r="H17" i="27"/>
  <c r="V16" i="27" s="1"/>
  <c r="Y18" i="27"/>
  <c r="X20" i="27"/>
  <c r="X18" i="26"/>
  <c r="Y20" i="26"/>
  <c r="AA20" i="26" s="1"/>
  <c r="Y22" i="26"/>
  <c r="AD16" i="26"/>
  <c r="L17" i="26"/>
  <c r="P23" i="26"/>
  <c r="L19" i="26"/>
  <c r="Y14" i="26"/>
  <c r="AG4" i="26"/>
  <c r="Z8" i="26"/>
  <c r="AG8" i="26" s="1"/>
  <c r="AD12" i="26"/>
  <c r="AF12" i="26" s="1"/>
  <c r="Y16" i="26"/>
  <c r="AA16" i="26" s="1"/>
  <c r="H17" i="26"/>
  <c r="D19" i="26"/>
  <c r="H19" i="26"/>
  <c r="H21" i="26"/>
  <c r="H23" i="26"/>
  <c r="W4" i="26"/>
  <c r="Y8" i="26"/>
  <c r="AA8" i="26" s="1"/>
  <c r="X10" i="26"/>
  <c r="D17" i="26"/>
  <c r="AE16" i="26"/>
  <c r="AF16" i="26" s="1"/>
  <c r="AD20" i="26"/>
  <c r="V20" i="26"/>
  <c r="AE8" i="26"/>
  <c r="Y10" i="26"/>
  <c r="X12" i="26"/>
  <c r="Z12" i="26" s="1"/>
  <c r="H15" i="26"/>
  <c r="X20" i="26"/>
  <c r="X22" i="26"/>
  <c r="Y18" i="25"/>
  <c r="L21" i="25"/>
  <c r="P21" i="25"/>
  <c r="L17" i="25"/>
  <c r="X20" i="25"/>
  <c r="L19" i="25"/>
  <c r="Y20" i="25"/>
  <c r="AA20" i="25" s="1"/>
  <c r="L23" i="25"/>
  <c r="Y22" i="25"/>
  <c r="X12" i="25"/>
  <c r="X14" i="25"/>
  <c r="AE12" i="25"/>
  <c r="H13" i="25"/>
  <c r="D15" i="25"/>
  <c r="Y14" i="25"/>
  <c r="AD16" i="25"/>
  <c r="X18" i="25"/>
  <c r="Z4" i="25"/>
  <c r="AG4" i="25" s="1"/>
  <c r="X8" i="25"/>
  <c r="AD12" i="25"/>
  <c r="AF12" i="25" s="1"/>
  <c r="Y16" i="25"/>
  <c r="AA16" i="25" s="1"/>
  <c r="H17" i="25"/>
  <c r="V16" i="25" s="1"/>
  <c r="D19" i="25"/>
  <c r="H19" i="25"/>
  <c r="H23" i="25"/>
  <c r="Y8" i="25"/>
  <c r="D11" i="25"/>
  <c r="V10" i="25" s="1"/>
  <c r="D17" i="25"/>
  <c r="AE16" i="25"/>
  <c r="AE20" i="25"/>
  <c r="L17" i="35"/>
  <c r="L21" i="35"/>
  <c r="Y8" i="35"/>
  <c r="AE12" i="35"/>
  <c r="H13" i="35"/>
  <c r="X14" i="35"/>
  <c r="Z12" i="35" s="1"/>
  <c r="AE16" i="35"/>
  <c r="H17" i="35"/>
  <c r="Y16" i="35"/>
  <c r="X18" i="35"/>
  <c r="Y22" i="35"/>
  <c r="AF4" i="35"/>
  <c r="D9" i="35"/>
  <c r="V8" i="35" s="1"/>
  <c r="Y10" i="35"/>
  <c r="AD16" i="35"/>
  <c r="Y18" i="35"/>
  <c r="AD20" i="35"/>
  <c r="X20" i="35"/>
  <c r="Z4" i="35"/>
  <c r="AG4" i="35" s="1"/>
  <c r="Z8" i="35"/>
  <c r="Y12" i="35"/>
  <c r="AA12" i="35" s="1"/>
  <c r="D21" i="35"/>
  <c r="AE20" i="35"/>
  <c r="V22" i="35"/>
  <c r="L17" i="37"/>
  <c r="X20" i="37"/>
  <c r="L19" i="37"/>
  <c r="Y20" i="37"/>
  <c r="L23" i="37"/>
  <c r="Y22" i="37"/>
  <c r="Y18" i="37"/>
  <c r="L21" i="37"/>
  <c r="P21" i="37"/>
  <c r="V20" i="37" s="1"/>
  <c r="X12" i="37"/>
  <c r="X14" i="37"/>
  <c r="AE12" i="37"/>
  <c r="H13" i="37"/>
  <c r="V12" i="37" s="1"/>
  <c r="D15" i="37"/>
  <c r="Y14" i="37"/>
  <c r="AD16" i="37"/>
  <c r="AF16" i="37" s="1"/>
  <c r="X18" i="37"/>
  <c r="Z4" i="37"/>
  <c r="AG4" i="37" s="1"/>
  <c r="X8" i="37"/>
  <c r="AD12" i="37"/>
  <c r="AF12" i="37" s="1"/>
  <c r="Y16" i="37"/>
  <c r="AA16" i="37" s="1"/>
  <c r="H17" i="37"/>
  <c r="D19" i="37"/>
  <c r="H19" i="37"/>
  <c r="H23" i="37"/>
  <c r="V22" i="37" s="1"/>
  <c r="Y8" i="37"/>
  <c r="D11" i="37"/>
  <c r="V10" i="37" s="1"/>
  <c r="D17" i="37"/>
  <c r="AE16" i="37"/>
  <c r="AE20" i="37"/>
  <c r="AF4" i="21"/>
  <c r="X18" i="20"/>
  <c r="AD16" i="20"/>
  <c r="AF16" i="20" s="1"/>
  <c r="L17" i="20"/>
  <c r="P23" i="20"/>
  <c r="L21" i="20"/>
  <c r="P21" i="20"/>
  <c r="V20" i="20" s="1"/>
  <c r="W20" i="20" s="1"/>
  <c r="Y18" i="20"/>
  <c r="L19" i="20"/>
  <c r="X20" i="20"/>
  <c r="W4" i="20"/>
  <c r="Y8" i="20"/>
  <c r="AA8" i="20" s="1"/>
  <c r="D11" i="20"/>
  <c r="V10" i="20" s="1"/>
  <c r="D17" i="20"/>
  <c r="AE16" i="20"/>
  <c r="AE20" i="20"/>
  <c r="AE8" i="20"/>
  <c r="Y10" i="20"/>
  <c r="X12" i="20"/>
  <c r="Z12" i="20" s="1"/>
  <c r="AG12" i="20" s="1"/>
  <c r="H15" i="20"/>
  <c r="H21" i="20"/>
  <c r="AG4" i="20"/>
  <c r="AD12" i="20"/>
  <c r="Y16" i="20"/>
  <c r="AA16" i="20" s="1"/>
  <c r="H17" i="20"/>
  <c r="V16" i="20" s="1"/>
  <c r="D19" i="20"/>
  <c r="H19" i="20"/>
  <c r="D21" i="20"/>
  <c r="D23" i="20"/>
  <c r="H23" i="20"/>
  <c r="AA16" i="11"/>
  <c r="U16" i="11"/>
  <c r="T12" i="11"/>
  <c r="V12" i="11" s="1"/>
  <c r="U18" i="11"/>
  <c r="AC4" i="11"/>
  <c r="U12" i="11"/>
  <c r="W12" i="11" s="1"/>
  <c r="Z16" i="11"/>
  <c r="S4" i="11"/>
  <c r="U8" i="11"/>
  <c r="W8" i="11" s="1"/>
  <c r="D13" i="11"/>
  <c r="AA12" i="11"/>
  <c r="D9" i="11"/>
  <c r="R8" i="11" s="1"/>
  <c r="R18" i="11"/>
  <c r="L19" i="42"/>
  <c r="Z18" i="42" s="1"/>
  <c r="AB18" i="42"/>
  <c r="AI20" i="42"/>
  <c r="AJ20" i="42" s="1"/>
  <c r="L21" i="42"/>
  <c r="AI12" i="42"/>
  <c r="AH12" i="42"/>
  <c r="AJ12" i="42" s="1"/>
  <c r="AC14" i="42"/>
  <c r="AC20" i="42"/>
  <c r="Z22" i="42"/>
  <c r="AK4" i="42"/>
  <c r="AH8" i="42"/>
  <c r="AJ8" i="42" s="1"/>
  <c r="D11" i="42"/>
  <c r="Z10" i="42"/>
  <c r="D13" i="42"/>
  <c r="Z12" i="42" s="1"/>
  <c r="AI16" i="42"/>
  <c r="L17" i="42"/>
  <c r="AH16" i="42"/>
  <c r="H17" i="42"/>
  <c r="D21" i="42"/>
  <c r="P21" i="42"/>
  <c r="Z20" i="42" s="1"/>
  <c r="D9" i="42"/>
  <c r="Z8" i="42" s="1"/>
  <c r="AA8" i="42" s="1"/>
  <c r="D25" i="42"/>
  <c r="AB22" i="42"/>
  <c r="AH24" i="42"/>
  <c r="AB26" i="42"/>
  <c r="L19" i="41"/>
  <c r="Z18" i="41" s="1"/>
  <c r="AB18" i="41"/>
  <c r="AI20" i="41"/>
  <c r="L21" i="41"/>
  <c r="AI12" i="41"/>
  <c r="AH12" i="41"/>
  <c r="AC14" i="41"/>
  <c r="AC20" i="41"/>
  <c r="Z22" i="41"/>
  <c r="AH8" i="41"/>
  <c r="AJ8" i="41" s="1"/>
  <c r="D11" i="41"/>
  <c r="Z10" i="41"/>
  <c r="D13" i="41"/>
  <c r="Z12" i="41" s="1"/>
  <c r="Z14" i="41"/>
  <c r="AI16" i="41"/>
  <c r="L17" i="41"/>
  <c r="AH16" i="41"/>
  <c r="H17" i="41"/>
  <c r="D21" i="41"/>
  <c r="P21" i="41"/>
  <c r="Z20" i="41" s="1"/>
  <c r="D9" i="41"/>
  <c r="Z8" i="41" s="1"/>
  <c r="D25" i="41"/>
  <c r="AB22" i="41"/>
  <c r="AH24" i="41"/>
  <c r="AJ24" i="41" s="1"/>
  <c r="AB26" i="41"/>
  <c r="V20" i="40"/>
  <c r="W4" i="40"/>
  <c r="V14" i="40"/>
  <c r="D9" i="40"/>
  <c r="V8" i="40" s="1"/>
  <c r="W8" i="40" s="1"/>
  <c r="Y12" i="40"/>
  <c r="AA12" i="40" s="1"/>
  <c r="X16" i="40"/>
  <c r="Z16" i="40" s="1"/>
  <c r="X10" i="40"/>
  <c r="Z8" i="40" s="1"/>
  <c r="D13" i="40"/>
  <c r="V12" i="40" s="1"/>
  <c r="W12" i="40" s="1"/>
  <c r="AD20" i="40"/>
  <c r="AF20" i="40" s="1"/>
  <c r="AD8" i="40"/>
  <c r="AF8" i="40" s="1"/>
  <c r="X22" i="40"/>
  <c r="Z20" i="40" s="1"/>
  <c r="AG20" i="40" s="1"/>
  <c r="W4" i="33"/>
  <c r="V14" i="33"/>
  <c r="V22" i="33"/>
  <c r="V20" i="33"/>
  <c r="D9" i="33"/>
  <c r="V8" i="33" s="1"/>
  <c r="W8" i="33" s="1"/>
  <c r="Y12" i="33"/>
  <c r="X16" i="33"/>
  <c r="X10" i="33"/>
  <c r="Z8" i="33" s="1"/>
  <c r="D13" i="33"/>
  <c r="V12" i="33" s="1"/>
  <c r="AD20" i="33"/>
  <c r="AF20" i="33" s="1"/>
  <c r="AD8" i="33"/>
  <c r="AF8" i="33" s="1"/>
  <c r="X22" i="33"/>
  <c r="Z20" i="33" s="1"/>
  <c r="AG20" i="33" s="1"/>
  <c r="V20" i="34"/>
  <c r="V22" i="34"/>
  <c r="AA8" i="34"/>
  <c r="AG8" i="34" s="1"/>
  <c r="AF20" i="34"/>
  <c r="V14" i="34"/>
  <c r="D11" i="34"/>
  <c r="V10" i="34" s="1"/>
  <c r="D13" i="34"/>
  <c r="V12" i="34" s="1"/>
  <c r="AD8" i="34"/>
  <c r="AF8" i="34" s="1"/>
  <c r="D17" i="34"/>
  <c r="V16" i="34" s="1"/>
  <c r="X22" i="34"/>
  <c r="AD12" i="34"/>
  <c r="X16" i="34"/>
  <c r="Z16" i="34" s="1"/>
  <c r="W4" i="31"/>
  <c r="V16" i="31"/>
  <c r="AA8" i="31"/>
  <c r="D9" i="31"/>
  <c r="V8" i="31" s="1"/>
  <c r="W8" i="31" s="1"/>
  <c r="Y12" i="31"/>
  <c r="X16" i="31"/>
  <c r="X10" i="31"/>
  <c r="Z8" i="31" s="1"/>
  <c r="AG8" i="31" s="1"/>
  <c r="D13" i="31"/>
  <c r="V12" i="31" s="1"/>
  <c r="AD20" i="31"/>
  <c r="AD8" i="31"/>
  <c r="AF8" i="31" s="1"/>
  <c r="X22" i="31"/>
  <c r="V22" i="30"/>
  <c r="V20" i="30"/>
  <c r="W4" i="30"/>
  <c r="V12" i="30"/>
  <c r="D9" i="30"/>
  <c r="V8" i="30" s="1"/>
  <c r="W8" i="30" s="1"/>
  <c r="Y12" i="30"/>
  <c r="AA12" i="30" s="1"/>
  <c r="X16" i="30"/>
  <c r="X10" i="30"/>
  <c r="Z8" i="30" s="1"/>
  <c r="D13" i="30"/>
  <c r="AD20" i="30"/>
  <c r="AF20" i="30" s="1"/>
  <c r="AD8" i="30"/>
  <c r="AF8" i="30" s="1"/>
  <c r="X22" i="30"/>
  <c r="Z20" i="30" s="1"/>
  <c r="AG20" i="30" s="1"/>
  <c r="Y8" i="38"/>
  <c r="AA8" i="38" s="1"/>
  <c r="D21" i="38"/>
  <c r="D9" i="38"/>
  <c r="V8" i="38" s="1"/>
  <c r="W8" i="38" s="1"/>
  <c r="AD16" i="38"/>
  <c r="X10" i="38"/>
  <c r="Z8" i="38" s="1"/>
  <c r="AD20" i="38"/>
  <c r="AA16" i="28"/>
  <c r="AF8" i="28"/>
  <c r="V8" i="28"/>
  <c r="W8" i="28" s="1"/>
  <c r="V12" i="28"/>
  <c r="Y8" i="28"/>
  <c r="AA8" i="28" s="1"/>
  <c r="H15" i="28"/>
  <c r="V14" i="28" s="1"/>
  <c r="D21" i="28"/>
  <c r="V20" i="28" s="1"/>
  <c r="P23" i="28"/>
  <c r="V22" i="28" s="1"/>
  <c r="D9" i="28"/>
  <c r="AD16" i="28"/>
  <c r="AF16" i="28" s="1"/>
  <c r="X10" i="28"/>
  <c r="Z8" i="28" s="1"/>
  <c r="AG8" i="28" s="1"/>
  <c r="AD20" i="28"/>
  <c r="V8" i="27"/>
  <c r="AA16" i="27"/>
  <c r="V12" i="27"/>
  <c r="AF20" i="27"/>
  <c r="X8" i="27"/>
  <c r="Z8" i="27" s="1"/>
  <c r="D17" i="27"/>
  <c r="AD12" i="27"/>
  <c r="AF12" i="27" s="1"/>
  <c r="H15" i="27"/>
  <c r="X18" i="27"/>
  <c r="D21" i="27"/>
  <c r="V20" i="27" s="1"/>
  <c r="Y22" i="27"/>
  <c r="AA20" i="27" s="1"/>
  <c r="X16" i="27"/>
  <c r="AD16" i="27"/>
  <c r="V14" i="26"/>
  <c r="V16" i="26"/>
  <c r="V18" i="26"/>
  <c r="D9" i="26"/>
  <c r="V8" i="26" s="1"/>
  <c r="Y12" i="26"/>
  <c r="AA12" i="26" s="1"/>
  <c r="D11" i="26"/>
  <c r="V10" i="26" s="1"/>
  <c r="AD8" i="26"/>
  <c r="AE20" i="26"/>
  <c r="X16" i="26"/>
  <c r="Z16" i="26" s="1"/>
  <c r="AG16" i="26" s="1"/>
  <c r="D13" i="26"/>
  <c r="V12" i="26" s="1"/>
  <c r="V22" i="25"/>
  <c r="AA8" i="25"/>
  <c r="V20" i="25"/>
  <c r="W4" i="25"/>
  <c r="V12" i="25"/>
  <c r="V14" i="25"/>
  <c r="D9" i="25"/>
  <c r="V8" i="25" s="1"/>
  <c r="Y12" i="25"/>
  <c r="X16" i="25"/>
  <c r="Z16" i="25" s="1"/>
  <c r="AG16" i="25" s="1"/>
  <c r="X10" i="25"/>
  <c r="D13" i="25"/>
  <c r="AD20" i="25"/>
  <c r="AD8" i="25"/>
  <c r="AF8" i="25" s="1"/>
  <c r="X22" i="25"/>
  <c r="Z20" i="25" s="1"/>
  <c r="AG20" i="25" s="1"/>
  <c r="V14" i="35"/>
  <c r="AA20" i="35"/>
  <c r="V10" i="35"/>
  <c r="D13" i="35"/>
  <c r="V12" i="35" s="1"/>
  <c r="AD8" i="35"/>
  <c r="AF8" i="35" s="1"/>
  <c r="D17" i="35"/>
  <c r="X22" i="35"/>
  <c r="AD12" i="35"/>
  <c r="X16" i="35"/>
  <c r="Z16" i="35" s="1"/>
  <c r="AA8" i="37"/>
  <c r="W4" i="37"/>
  <c r="V14" i="37"/>
  <c r="D9" i="37"/>
  <c r="V8" i="37" s="1"/>
  <c r="Y12" i="37"/>
  <c r="AA12" i="37" s="1"/>
  <c r="X16" i="37"/>
  <c r="X10" i="37"/>
  <c r="Z8" i="37" s="1"/>
  <c r="AG8" i="37" s="1"/>
  <c r="D13" i="37"/>
  <c r="AD20" i="37"/>
  <c r="AD8" i="37"/>
  <c r="AF8" i="37" s="1"/>
  <c r="X22" i="37"/>
  <c r="V14" i="20"/>
  <c r="AF12" i="20"/>
  <c r="V22" i="20"/>
  <c r="D9" i="20"/>
  <c r="V8" i="20" s="1"/>
  <c r="W8" i="20" s="1"/>
  <c r="Y12" i="20"/>
  <c r="AA12" i="20" s="1"/>
  <c r="X16" i="20"/>
  <c r="X10" i="20"/>
  <c r="Z8" i="20" s="1"/>
  <c r="D13" i="20"/>
  <c r="V12" i="20" s="1"/>
  <c r="W12" i="20" s="1"/>
  <c r="AD20" i="20"/>
  <c r="AD8" i="20"/>
  <c r="AF8" i="20" s="1"/>
  <c r="X22" i="20"/>
  <c r="Z8" i="11"/>
  <c r="D17" i="11"/>
  <c r="T18" i="11"/>
  <c r="T16" i="11"/>
  <c r="AD16" i="42" l="1"/>
  <c r="AK8" i="42"/>
  <c r="V16" i="11"/>
  <c r="AB12" i="11"/>
  <c r="AB8" i="11"/>
  <c r="AB16" i="11"/>
  <c r="R16" i="11"/>
  <c r="S16" i="11" s="1"/>
  <c r="AA8" i="35"/>
  <c r="AG8" i="35"/>
  <c r="V18" i="35"/>
  <c r="V20" i="38"/>
  <c r="Z16" i="38"/>
  <c r="AA16" i="38"/>
  <c r="AG16" i="38" s="1"/>
  <c r="Z20" i="38"/>
  <c r="V22" i="38"/>
  <c r="W20" i="38" s="1"/>
  <c r="Z12" i="38"/>
  <c r="V14" i="38"/>
  <c r="W12" i="38" s="1"/>
  <c r="Z12" i="30"/>
  <c r="AG12" i="30" s="1"/>
  <c r="W12" i="30"/>
  <c r="AG8" i="30"/>
  <c r="W20" i="30"/>
  <c r="Z16" i="30"/>
  <c r="AG16" i="30" s="1"/>
  <c r="V18" i="30"/>
  <c r="W16" i="30" s="1"/>
  <c r="Z20" i="31"/>
  <c r="AG20" i="31" s="1"/>
  <c r="AF20" i="31"/>
  <c r="AA12" i="31"/>
  <c r="AA16" i="31"/>
  <c r="AA20" i="31"/>
  <c r="V20" i="31"/>
  <c r="W20" i="31" s="1"/>
  <c r="W12" i="31"/>
  <c r="Z16" i="31"/>
  <c r="AG16" i="31" s="1"/>
  <c r="AF16" i="31"/>
  <c r="Z12" i="31"/>
  <c r="AG12" i="31" s="1"/>
  <c r="AF12" i="34"/>
  <c r="AF16" i="34"/>
  <c r="AG12" i="34"/>
  <c r="Z20" i="34"/>
  <c r="AG20" i="34" s="1"/>
  <c r="V18" i="34"/>
  <c r="W12" i="34"/>
  <c r="AA16" i="34"/>
  <c r="AG16" i="34" s="1"/>
  <c r="W16" i="34"/>
  <c r="AA12" i="33"/>
  <c r="Z12" i="33"/>
  <c r="AG12" i="33" s="1"/>
  <c r="AA16" i="33"/>
  <c r="W12" i="33"/>
  <c r="AG8" i="33"/>
  <c r="W20" i="33"/>
  <c r="AF16" i="33"/>
  <c r="Z16" i="33"/>
  <c r="AG16" i="33" s="1"/>
  <c r="V22" i="40"/>
  <c r="AG8" i="40"/>
  <c r="W20" i="40"/>
  <c r="AG16" i="40"/>
  <c r="V18" i="40"/>
  <c r="AG12" i="40"/>
  <c r="V16" i="40"/>
  <c r="AA20" i="41"/>
  <c r="AJ20" i="41"/>
  <c r="AD20" i="41"/>
  <c r="AK20" i="41" s="1"/>
  <c r="Z16" i="41"/>
  <c r="AE24" i="41"/>
  <c r="AE20" i="41"/>
  <c r="Z24" i="41"/>
  <c r="AA24" i="41" s="1"/>
  <c r="AE12" i="41"/>
  <c r="AK12" i="41" s="1"/>
  <c r="AE16" i="41"/>
  <c r="AD24" i="41"/>
  <c r="AK24" i="41" s="1"/>
  <c r="AA8" i="41"/>
  <c r="AJ16" i="41"/>
  <c r="AA12" i="41"/>
  <c r="AJ12" i="41"/>
  <c r="AD16" i="41"/>
  <c r="AD20" i="42"/>
  <c r="Z24" i="42"/>
  <c r="AD24" i="42"/>
  <c r="AK24" i="42" s="1"/>
  <c r="AJ16" i="42"/>
  <c r="AJ24" i="42"/>
  <c r="AA20" i="42"/>
  <c r="Z26" i="42"/>
  <c r="AA24" i="42" s="1"/>
  <c r="AA12" i="42"/>
  <c r="AE20" i="42"/>
  <c r="AK20" i="42" s="1"/>
  <c r="Z16" i="42"/>
  <c r="AA16" i="42" s="1"/>
  <c r="AE12" i="42"/>
  <c r="AK12" i="42" s="1"/>
  <c r="AE16" i="42"/>
  <c r="AK16" i="42" s="1"/>
  <c r="AD12" i="42"/>
  <c r="V20" i="35"/>
  <c r="W20" i="35" s="1"/>
  <c r="AF16" i="35"/>
  <c r="AG12" i="35"/>
  <c r="AF20" i="35"/>
  <c r="AF20" i="38"/>
  <c r="V16" i="38"/>
  <c r="AG8" i="38"/>
  <c r="AF16" i="38"/>
  <c r="AA12" i="38"/>
  <c r="AG12" i="38" s="1"/>
  <c r="AG20" i="38"/>
  <c r="V18" i="38"/>
  <c r="AF20" i="28"/>
  <c r="W12" i="28"/>
  <c r="Z20" i="28"/>
  <c r="W20" i="28"/>
  <c r="W16" i="28"/>
  <c r="AG20" i="28"/>
  <c r="Z12" i="28"/>
  <c r="AG12" i="28" s="1"/>
  <c r="AF16" i="27"/>
  <c r="W16" i="27"/>
  <c r="AA12" i="27"/>
  <c r="AG12" i="27" s="1"/>
  <c r="V22" i="27"/>
  <c r="W20" i="27" s="1"/>
  <c r="W8" i="27"/>
  <c r="AG8" i="27"/>
  <c r="V14" i="27"/>
  <c r="W12" i="27" s="1"/>
  <c r="Z20" i="27"/>
  <c r="AG20" i="27" s="1"/>
  <c r="V22" i="26"/>
  <c r="W20" i="26" s="1"/>
  <c r="AG12" i="26"/>
  <c r="W16" i="26"/>
  <c r="AF20" i="26"/>
  <c r="W8" i="26"/>
  <c r="Z20" i="26"/>
  <c r="AG20" i="26" s="1"/>
  <c r="AF8" i="26"/>
  <c r="V18" i="25"/>
  <c r="AF20" i="25"/>
  <c r="AF16" i="25"/>
  <c r="AA12" i="25"/>
  <c r="AG12" i="25" s="1"/>
  <c r="W12" i="25"/>
  <c r="W16" i="25"/>
  <c r="Z12" i="25"/>
  <c r="W8" i="25"/>
  <c r="Z8" i="25"/>
  <c r="AG8" i="25" s="1"/>
  <c r="W20" i="25"/>
  <c r="Z20" i="35"/>
  <c r="AG20" i="35" s="1"/>
  <c r="AF12" i="35"/>
  <c r="W12" i="35"/>
  <c r="AA16" i="35"/>
  <c r="AG16" i="35" s="1"/>
  <c r="V16" i="35"/>
  <c r="AF20" i="37"/>
  <c r="W12" i="37"/>
  <c r="AA20" i="37"/>
  <c r="Z20" i="37"/>
  <c r="AG20" i="37" s="1"/>
  <c r="W20" i="37"/>
  <c r="Z16" i="37"/>
  <c r="AG16" i="37" s="1"/>
  <c r="V18" i="37"/>
  <c r="W8" i="37"/>
  <c r="V16" i="37"/>
  <c r="Z12" i="37"/>
  <c r="AG12" i="37" s="1"/>
  <c r="Z20" i="20"/>
  <c r="AG20" i="20" s="1"/>
  <c r="Z16" i="20"/>
  <c r="AG16" i="20" s="1"/>
  <c r="AF20" i="20"/>
  <c r="V18" i="20"/>
  <c r="W16" i="20" s="1"/>
  <c r="AC12" i="11"/>
  <c r="W16" i="11"/>
  <c r="AC16" i="11" s="1"/>
  <c r="R12" i="11"/>
  <c r="S12" i="11" s="1"/>
  <c r="S8" i="11"/>
  <c r="AC8" i="11"/>
  <c r="AA16" i="41"/>
  <c r="W16" i="33"/>
  <c r="W8" i="34"/>
  <c r="W20" i="34"/>
  <c r="W16" i="31"/>
  <c r="Z16" i="27"/>
  <c r="AG16" i="27" s="1"/>
  <c r="W12" i="26"/>
  <c r="W8" i="35"/>
  <c r="AG8" i="20"/>
  <c r="W16" i="35" l="1"/>
  <c r="W16" i="40"/>
  <c r="AK16" i="41"/>
  <c r="W16" i="38"/>
  <c r="W16" i="37"/>
  <c r="O21" i="10"/>
  <c r="N21" i="10"/>
  <c r="K21" i="10"/>
  <c r="J21" i="10"/>
  <c r="G21" i="10"/>
  <c r="F21" i="10"/>
  <c r="C21" i="10"/>
  <c r="B21" i="10"/>
  <c r="O20" i="10"/>
  <c r="N20" i="10"/>
  <c r="K20" i="10"/>
  <c r="J20" i="10"/>
  <c r="L21" i="10" s="1"/>
  <c r="G20" i="10"/>
  <c r="F20" i="10"/>
  <c r="C20" i="10"/>
  <c r="B20" i="10"/>
  <c r="D21" i="10" s="1"/>
  <c r="T17" i="10"/>
  <c r="K17" i="10"/>
  <c r="J17" i="10"/>
  <c r="G17" i="10"/>
  <c r="F17" i="10"/>
  <c r="C17" i="10"/>
  <c r="B17" i="10"/>
  <c r="K16" i="10"/>
  <c r="J16" i="10"/>
  <c r="G16" i="10"/>
  <c r="F16" i="10"/>
  <c r="C16" i="10"/>
  <c r="B16" i="10"/>
  <c r="T13" i="10"/>
  <c r="G13" i="10"/>
  <c r="F13" i="10"/>
  <c r="C13" i="10"/>
  <c r="B13" i="10"/>
  <c r="G12" i="10"/>
  <c r="F12" i="10"/>
  <c r="C12" i="10"/>
  <c r="B12" i="10"/>
  <c r="X10" i="10"/>
  <c r="T9" i="10"/>
  <c r="C9" i="10"/>
  <c r="B9" i="10"/>
  <c r="E8" i="10"/>
  <c r="D8" i="10"/>
  <c r="X8" i="10" s="1"/>
  <c r="C8" i="10"/>
  <c r="B8" i="10"/>
  <c r="V6" i="10"/>
  <c r="Y6" i="10"/>
  <c r="X6" i="10"/>
  <c r="T5" i="10"/>
  <c r="V4" i="10" s="1"/>
  <c r="AE4" i="10"/>
  <c r="AD4" i="10"/>
  <c r="Y4" i="10"/>
  <c r="X4" i="10"/>
  <c r="Z4" i="10" s="1"/>
  <c r="Z8" i="10" l="1"/>
  <c r="Y18" i="10"/>
  <c r="AF4" i="10"/>
  <c r="AD12" i="10"/>
  <c r="V18" i="10"/>
  <c r="P21" i="10"/>
  <c r="L17" i="10"/>
  <c r="Y8" i="10"/>
  <c r="V10" i="10"/>
  <c r="D17" i="10"/>
  <c r="H17" i="10"/>
  <c r="AE20" i="10"/>
  <c r="Y16" i="10"/>
  <c r="AG4" i="10"/>
  <c r="AE8" i="10"/>
  <c r="Y10" i="10"/>
  <c r="AA8" i="10" s="1"/>
  <c r="AG8" i="10" s="1"/>
  <c r="X12" i="10"/>
  <c r="Z12" i="10" s="1"/>
  <c r="X20" i="10"/>
  <c r="H21" i="10"/>
  <c r="V20" i="10" s="1"/>
  <c r="AA4" i="10"/>
  <c r="AE12" i="10"/>
  <c r="AF12" i="10" s="1"/>
  <c r="H13" i="10"/>
  <c r="AD16" i="10"/>
  <c r="X18" i="10"/>
  <c r="Y20" i="10"/>
  <c r="Y22" i="10"/>
  <c r="W4" i="10"/>
  <c r="D9" i="10"/>
  <c r="V8" i="10" s="1"/>
  <c r="Y12" i="10"/>
  <c r="AA12" i="10" s="1"/>
  <c r="X16" i="10"/>
  <c r="D13" i="10"/>
  <c r="V12" i="10" s="1"/>
  <c r="AE16" i="10"/>
  <c r="AD20" i="10"/>
  <c r="AD8" i="10"/>
  <c r="X22" i="10"/>
  <c r="Z20" i="10" l="1"/>
  <c r="AA16" i="10"/>
  <c r="V16" i="10"/>
  <c r="W16" i="10" s="1"/>
  <c r="AF8" i="10"/>
  <c r="V22" i="10"/>
  <c r="W20" i="10" s="1"/>
  <c r="W8" i="10"/>
  <c r="Z16" i="10"/>
  <c r="AG16" i="10" s="1"/>
  <c r="AG12" i="10"/>
  <c r="AF16" i="10"/>
  <c r="W12" i="10"/>
  <c r="AA20" i="10"/>
  <c r="AF20" i="10"/>
  <c r="O21" i="9"/>
  <c r="N21" i="9"/>
  <c r="K21" i="9"/>
  <c r="J21" i="9"/>
  <c r="G21" i="9"/>
  <c r="F21" i="9"/>
  <c r="C21" i="9"/>
  <c r="B21" i="9"/>
  <c r="Q20" i="9"/>
  <c r="P20" i="9"/>
  <c r="O20" i="9"/>
  <c r="N20" i="9"/>
  <c r="P21" i="9" s="1"/>
  <c r="K20" i="9"/>
  <c r="J20" i="9"/>
  <c r="L21" i="9" s="1"/>
  <c r="G20" i="9"/>
  <c r="F20" i="9"/>
  <c r="C20" i="9"/>
  <c r="B20" i="9"/>
  <c r="K17" i="9"/>
  <c r="J17" i="9"/>
  <c r="G17" i="9"/>
  <c r="F17" i="9"/>
  <c r="C17" i="9"/>
  <c r="B17" i="9"/>
  <c r="K16" i="9"/>
  <c r="J16" i="9"/>
  <c r="L17" i="9" s="1"/>
  <c r="G16" i="9"/>
  <c r="F16" i="9"/>
  <c r="C16" i="9"/>
  <c r="B16" i="9"/>
  <c r="G13" i="9"/>
  <c r="F13" i="9"/>
  <c r="C13" i="9"/>
  <c r="B13" i="9"/>
  <c r="G12" i="9"/>
  <c r="F12" i="9"/>
  <c r="C12" i="9"/>
  <c r="B12" i="9"/>
  <c r="Y10" i="9"/>
  <c r="T9" i="9"/>
  <c r="C9" i="9"/>
  <c r="B9" i="9"/>
  <c r="Y8" i="9"/>
  <c r="AD8" i="9"/>
  <c r="C8" i="9"/>
  <c r="B8" i="9"/>
  <c r="V6" i="9"/>
  <c r="Y6" i="9"/>
  <c r="X6" i="9"/>
  <c r="T5" i="9"/>
  <c r="V4" i="9"/>
  <c r="W4" i="9" s="1"/>
  <c r="AE4" i="9"/>
  <c r="AF4" i="9" s="1"/>
  <c r="AD4" i="9"/>
  <c r="Y4" i="9"/>
  <c r="X4" i="9"/>
  <c r="O23" i="8"/>
  <c r="N23" i="8"/>
  <c r="K23" i="8"/>
  <c r="J23" i="8"/>
  <c r="G23" i="8"/>
  <c r="F23" i="8"/>
  <c r="C23" i="8"/>
  <c r="B23" i="8"/>
  <c r="Q22" i="8"/>
  <c r="P22" i="8"/>
  <c r="O22" i="8"/>
  <c r="N22" i="8"/>
  <c r="M22" i="8"/>
  <c r="L22" i="8"/>
  <c r="K22" i="8"/>
  <c r="J22" i="8"/>
  <c r="I22" i="8"/>
  <c r="H22" i="8"/>
  <c r="G22" i="8"/>
  <c r="Y22" i="8" s="1"/>
  <c r="F22" i="8"/>
  <c r="E22" i="8"/>
  <c r="D22" i="8"/>
  <c r="C22" i="8"/>
  <c r="B22" i="8"/>
  <c r="O21" i="8"/>
  <c r="N21" i="8"/>
  <c r="K21" i="8"/>
  <c r="J21" i="8"/>
  <c r="G21" i="8"/>
  <c r="F21" i="8"/>
  <c r="C21" i="8"/>
  <c r="B21" i="8"/>
  <c r="Q20" i="8"/>
  <c r="P20" i="8"/>
  <c r="O20" i="8"/>
  <c r="N20" i="8"/>
  <c r="P21" i="8" s="1"/>
  <c r="M20" i="8"/>
  <c r="L20" i="8"/>
  <c r="K20" i="8"/>
  <c r="J20" i="8"/>
  <c r="L21" i="8" s="1"/>
  <c r="I20" i="8"/>
  <c r="H20" i="8"/>
  <c r="G20" i="8"/>
  <c r="F20" i="8"/>
  <c r="E20" i="8"/>
  <c r="D20" i="8"/>
  <c r="C20" i="8"/>
  <c r="B20" i="8"/>
  <c r="K19" i="8"/>
  <c r="J19" i="8"/>
  <c r="G19" i="8"/>
  <c r="F19" i="8"/>
  <c r="C19" i="8"/>
  <c r="B19" i="8"/>
  <c r="M18" i="8"/>
  <c r="L18" i="8"/>
  <c r="K18" i="8"/>
  <c r="J18" i="8"/>
  <c r="I18" i="8"/>
  <c r="H18" i="8"/>
  <c r="G18" i="8"/>
  <c r="F18" i="8"/>
  <c r="E18" i="8"/>
  <c r="D18" i="8"/>
  <c r="C18" i="8"/>
  <c r="D19" i="8" s="1"/>
  <c r="B18" i="8"/>
  <c r="K17" i="8"/>
  <c r="J17" i="8"/>
  <c r="G17" i="8"/>
  <c r="F17" i="8"/>
  <c r="C17" i="8"/>
  <c r="B17" i="8"/>
  <c r="M16" i="8"/>
  <c r="L16" i="8"/>
  <c r="K16" i="8"/>
  <c r="J16" i="8"/>
  <c r="I16" i="8"/>
  <c r="H16" i="8"/>
  <c r="G16" i="8"/>
  <c r="F16" i="8"/>
  <c r="E16" i="8"/>
  <c r="D16" i="8"/>
  <c r="C16" i="8"/>
  <c r="B16" i="8"/>
  <c r="D17" i="8" s="1"/>
  <c r="G15" i="8"/>
  <c r="F15" i="8"/>
  <c r="C15" i="8"/>
  <c r="B15" i="8"/>
  <c r="I14" i="8"/>
  <c r="H14" i="8"/>
  <c r="G14" i="8"/>
  <c r="F14" i="8"/>
  <c r="E14" i="8"/>
  <c r="D14" i="8"/>
  <c r="C14" i="8"/>
  <c r="B14" i="8"/>
  <c r="G13" i="8"/>
  <c r="F13" i="8"/>
  <c r="C13" i="8"/>
  <c r="B13" i="8"/>
  <c r="I12" i="8"/>
  <c r="H12" i="8"/>
  <c r="G12" i="8"/>
  <c r="F12" i="8"/>
  <c r="E12" i="8"/>
  <c r="D12" i="8"/>
  <c r="C12" i="8"/>
  <c r="B12" i="8"/>
  <c r="D13" i="8" s="1"/>
  <c r="T11" i="8"/>
  <c r="C11" i="8"/>
  <c r="B11" i="8"/>
  <c r="E10" i="8"/>
  <c r="Y10" i="8" s="1"/>
  <c r="D10" i="8"/>
  <c r="C10" i="8"/>
  <c r="B10" i="8"/>
  <c r="T9" i="8"/>
  <c r="C9" i="8"/>
  <c r="B9" i="8"/>
  <c r="E8" i="8"/>
  <c r="D8" i="8"/>
  <c r="X8" i="8" s="1"/>
  <c r="C8" i="8"/>
  <c r="B8" i="8"/>
  <c r="T7" i="8"/>
  <c r="V6" i="8" s="1"/>
  <c r="Y6" i="8"/>
  <c r="AA4" i="8" s="1"/>
  <c r="X6" i="8"/>
  <c r="T5" i="8"/>
  <c r="V4" i="8" s="1"/>
  <c r="W4" i="8" s="1"/>
  <c r="AE4" i="8"/>
  <c r="AD4" i="8"/>
  <c r="AF4" i="8" s="1"/>
  <c r="Y4" i="8"/>
  <c r="X4" i="8"/>
  <c r="Z4" i="8" s="1"/>
  <c r="AG4" i="8" s="1"/>
  <c r="O23" i="4"/>
  <c r="N23" i="4"/>
  <c r="K23" i="4"/>
  <c r="J23" i="4"/>
  <c r="G23" i="4"/>
  <c r="F23" i="4"/>
  <c r="C23" i="4"/>
  <c r="B23" i="4"/>
  <c r="Q22" i="4"/>
  <c r="Y22" i="4" s="1"/>
  <c r="P22" i="4"/>
  <c r="O22" i="4"/>
  <c r="N22" i="4"/>
  <c r="M22" i="4"/>
  <c r="L23" i="4" s="1"/>
  <c r="L22" i="4"/>
  <c r="K22" i="4"/>
  <c r="J22" i="4"/>
  <c r="I22" i="4"/>
  <c r="H22" i="4"/>
  <c r="G22" i="4"/>
  <c r="F22" i="4"/>
  <c r="E22" i="4"/>
  <c r="D22" i="4"/>
  <c r="C22" i="4"/>
  <c r="B22" i="4"/>
  <c r="D23" i="4" s="1"/>
  <c r="O21" i="4"/>
  <c r="N21" i="4"/>
  <c r="K21" i="4"/>
  <c r="J21" i="4"/>
  <c r="G21" i="4"/>
  <c r="F21" i="4"/>
  <c r="C21" i="4"/>
  <c r="B21" i="4"/>
  <c r="Q20" i="4"/>
  <c r="Y20" i="4" s="1"/>
  <c r="AA20" i="4" s="1"/>
  <c r="P20" i="4"/>
  <c r="O20" i="4"/>
  <c r="N20" i="4"/>
  <c r="M20" i="4"/>
  <c r="L20" i="4"/>
  <c r="K20" i="4"/>
  <c r="L21" i="4" s="1"/>
  <c r="J20" i="4"/>
  <c r="I20" i="4"/>
  <c r="H20" i="4"/>
  <c r="G20" i="4"/>
  <c r="F20" i="4"/>
  <c r="E20" i="4"/>
  <c r="D20" i="4"/>
  <c r="C20" i="4"/>
  <c r="B20" i="4"/>
  <c r="D21" i="4" s="1"/>
  <c r="T19" i="4"/>
  <c r="K19" i="4"/>
  <c r="J19" i="4"/>
  <c r="G19" i="4"/>
  <c r="F19" i="4"/>
  <c r="C19" i="4"/>
  <c r="B19" i="4"/>
  <c r="M18" i="4"/>
  <c r="L18" i="4"/>
  <c r="K18" i="4"/>
  <c r="J18" i="4"/>
  <c r="I18" i="4"/>
  <c r="H18" i="4"/>
  <c r="G18" i="4"/>
  <c r="F18" i="4"/>
  <c r="E18" i="4"/>
  <c r="Y18" i="4" s="1"/>
  <c r="D18" i="4"/>
  <c r="C18" i="4"/>
  <c r="B18" i="4"/>
  <c r="T17" i="4"/>
  <c r="K17" i="4"/>
  <c r="J17" i="4"/>
  <c r="G17" i="4"/>
  <c r="F17" i="4"/>
  <c r="C17" i="4"/>
  <c r="B17" i="4"/>
  <c r="M16" i="4"/>
  <c r="L16" i="4"/>
  <c r="K16" i="4"/>
  <c r="J16" i="4"/>
  <c r="I16" i="4"/>
  <c r="H16" i="4"/>
  <c r="G16" i="4"/>
  <c r="F16" i="4"/>
  <c r="E16" i="4"/>
  <c r="D16" i="4"/>
  <c r="C16" i="4"/>
  <c r="B16" i="4"/>
  <c r="T15" i="4"/>
  <c r="G15" i="4"/>
  <c r="F15" i="4"/>
  <c r="C15" i="4"/>
  <c r="B15" i="4"/>
  <c r="I14" i="4"/>
  <c r="H14" i="4"/>
  <c r="X14" i="4" s="1"/>
  <c r="G14" i="4"/>
  <c r="F14" i="4"/>
  <c r="E14" i="4"/>
  <c r="D14" i="4"/>
  <c r="C14" i="4"/>
  <c r="D15" i="4" s="1"/>
  <c r="B14" i="4"/>
  <c r="T13" i="4"/>
  <c r="G13" i="4"/>
  <c r="F13" i="4"/>
  <c r="C13" i="4"/>
  <c r="B13" i="4"/>
  <c r="I12" i="4"/>
  <c r="H13" i="4" s="1"/>
  <c r="H12" i="4"/>
  <c r="G12" i="4"/>
  <c r="F12" i="4"/>
  <c r="E12" i="4"/>
  <c r="AE12" i="4" s="1"/>
  <c r="D12" i="4"/>
  <c r="C12" i="4"/>
  <c r="B12" i="4"/>
  <c r="T11" i="4"/>
  <c r="C11" i="4"/>
  <c r="B11" i="4"/>
  <c r="E10" i="4"/>
  <c r="D10" i="4"/>
  <c r="C10" i="4"/>
  <c r="B10" i="4"/>
  <c r="T9" i="4"/>
  <c r="C9" i="4"/>
  <c r="B9" i="4"/>
  <c r="E8" i="4"/>
  <c r="D8" i="4"/>
  <c r="X8" i="4" s="1"/>
  <c r="C8" i="4"/>
  <c r="B8" i="4"/>
  <c r="T7" i="4"/>
  <c r="V6" i="4"/>
  <c r="Y6" i="4"/>
  <c r="X6" i="4"/>
  <c r="T5" i="4"/>
  <c r="V4" i="4" s="1"/>
  <c r="AE4" i="4"/>
  <c r="AD4" i="4"/>
  <c r="AF4" i="4" s="1"/>
  <c r="Y4" i="4"/>
  <c r="AA4" i="4" s="1"/>
  <c r="X4" i="4"/>
  <c r="Z4" i="4" s="1"/>
  <c r="O23" i="2"/>
  <c r="N23" i="2"/>
  <c r="K23" i="2"/>
  <c r="J23" i="2"/>
  <c r="G23" i="2"/>
  <c r="F23" i="2"/>
  <c r="C23" i="2"/>
  <c r="B23" i="2"/>
  <c r="Q22" i="2"/>
  <c r="P22" i="2"/>
  <c r="O22" i="2"/>
  <c r="N22" i="2"/>
  <c r="M22" i="2"/>
  <c r="L22" i="2"/>
  <c r="K22" i="2"/>
  <c r="J22" i="2"/>
  <c r="I22" i="2"/>
  <c r="H22" i="2"/>
  <c r="G22" i="2"/>
  <c r="F22" i="2"/>
  <c r="H23" i="2" s="1"/>
  <c r="E22" i="2"/>
  <c r="D22" i="2"/>
  <c r="C22" i="2"/>
  <c r="B22" i="2"/>
  <c r="D23" i="2" s="1"/>
  <c r="O21" i="2"/>
  <c r="N21" i="2"/>
  <c r="K21" i="2"/>
  <c r="J21" i="2"/>
  <c r="G21" i="2"/>
  <c r="F21" i="2"/>
  <c r="C21" i="2"/>
  <c r="B21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B20" i="2"/>
  <c r="D21" i="2" s="1"/>
  <c r="T19" i="2"/>
  <c r="K19" i="2"/>
  <c r="Y18" i="2" s="1"/>
  <c r="J19" i="2"/>
  <c r="G19" i="2"/>
  <c r="F19" i="2"/>
  <c r="C19" i="2"/>
  <c r="B19" i="2"/>
  <c r="M18" i="2"/>
  <c r="L18" i="2"/>
  <c r="K18" i="2"/>
  <c r="J18" i="2"/>
  <c r="I18" i="2"/>
  <c r="H18" i="2"/>
  <c r="G18" i="2"/>
  <c r="F18" i="2"/>
  <c r="H19" i="2" s="1"/>
  <c r="E18" i="2"/>
  <c r="D18" i="2"/>
  <c r="C18" i="2"/>
  <c r="B18" i="2"/>
  <c r="D19" i="2" s="1"/>
  <c r="T17" i="2"/>
  <c r="K17" i="2"/>
  <c r="J17" i="2"/>
  <c r="G17" i="2"/>
  <c r="F17" i="2"/>
  <c r="C17" i="2"/>
  <c r="B17" i="2"/>
  <c r="M16" i="2"/>
  <c r="L16" i="2"/>
  <c r="K16" i="2"/>
  <c r="J16" i="2"/>
  <c r="I16" i="2"/>
  <c r="H16" i="2"/>
  <c r="G16" i="2"/>
  <c r="F16" i="2"/>
  <c r="E16" i="2"/>
  <c r="D16" i="2"/>
  <c r="C16" i="2"/>
  <c r="B16" i="2"/>
  <c r="T15" i="2"/>
  <c r="G15" i="2"/>
  <c r="F15" i="2"/>
  <c r="C15" i="2"/>
  <c r="B15" i="2"/>
  <c r="I14" i="2"/>
  <c r="H14" i="2"/>
  <c r="X14" i="2" s="1"/>
  <c r="G14" i="2"/>
  <c r="F14" i="2"/>
  <c r="E14" i="2"/>
  <c r="D14" i="2"/>
  <c r="C14" i="2"/>
  <c r="B14" i="2"/>
  <c r="T13" i="2"/>
  <c r="G13" i="2"/>
  <c r="F13" i="2"/>
  <c r="C13" i="2"/>
  <c r="B13" i="2"/>
  <c r="I12" i="2"/>
  <c r="H12" i="2"/>
  <c r="G12" i="2"/>
  <c r="F12" i="2"/>
  <c r="E12" i="2"/>
  <c r="D12" i="2"/>
  <c r="C12" i="2"/>
  <c r="B12" i="2"/>
  <c r="AD12" i="2" s="1"/>
  <c r="T11" i="2"/>
  <c r="C11" i="2"/>
  <c r="B11" i="2"/>
  <c r="E10" i="2"/>
  <c r="D10" i="2"/>
  <c r="C10" i="2"/>
  <c r="B10" i="2"/>
  <c r="T9" i="2"/>
  <c r="C9" i="2"/>
  <c r="B9" i="2"/>
  <c r="E8" i="2"/>
  <c r="Y8" i="2" s="1"/>
  <c r="D8" i="2"/>
  <c r="X8" i="2" s="1"/>
  <c r="C8" i="2"/>
  <c r="B8" i="2"/>
  <c r="T7" i="2"/>
  <c r="V6" i="2"/>
  <c r="Y6" i="2"/>
  <c r="X6" i="2"/>
  <c r="T5" i="2"/>
  <c r="V4" i="2" s="1"/>
  <c r="AE4" i="2"/>
  <c r="AD4" i="2"/>
  <c r="Y4" i="2"/>
  <c r="AA4" i="2" s="1"/>
  <c r="X4" i="2"/>
  <c r="Z4" i="2" s="1"/>
  <c r="O23" i="3"/>
  <c r="N23" i="3"/>
  <c r="K23" i="3"/>
  <c r="J23" i="3"/>
  <c r="G23" i="3"/>
  <c r="F23" i="3"/>
  <c r="C23" i="3"/>
  <c r="B23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B22" i="3"/>
  <c r="O21" i="3"/>
  <c r="N21" i="3"/>
  <c r="K21" i="3"/>
  <c r="J21" i="3"/>
  <c r="G21" i="3"/>
  <c r="F21" i="3"/>
  <c r="C21" i="3"/>
  <c r="B21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B20" i="3"/>
  <c r="K19" i="3"/>
  <c r="J19" i="3"/>
  <c r="G19" i="3"/>
  <c r="F19" i="3"/>
  <c r="C19" i="3"/>
  <c r="B19" i="3"/>
  <c r="M18" i="3"/>
  <c r="L18" i="3"/>
  <c r="K18" i="3"/>
  <c r="J18" i="3"/>
  <c r="I18" i="3"/>
  <c r="H18" i="3"/>
  <c r="G18" i="3"/>
  <c r="F18" i="3"/>
  <c r="E18" i="3"/>
  <c r="D18" i="3"/>
  <c r="C18" i="3"/>
  <c r="Y18" i="3" s="1"/>
  <c r="B18" i="3"/>
  <c r="K17" i="3"/>
  <c r="J17" i="3"/>
  <c r="G17" i="3"/>
  <c r="F17" i="3"/>
  <c r="C17" i="3"/>
  <c r="B17" i="3"/>
  <c r="M16" i="3"/>
  <c r="L16" i="3"/>
  <c r="L17" i="3" s="1"/>
  <c r="K16" i="3"/>
  <c r="J16" i="3"/>
  <c r="I16" i="3"/>
  <c r="H16" i="3"/>
  <c r="G16" i="3"/>
  <c r="F16" i="3"/>
  <c r="E16" i="3"/>
  <c r="D16" i="3"/>
  <c r="C16" i="3"/>
  <c r="B16" i="3"/>
  <c r="D17" i="3" s="1"/>
  <c r="G15" i="3"/>
  <c r="F15" i="3"/>
  <c r="C15" i="3"/>
  <c r="B15" i="3"/>
  <c r="I14" i="3"/>
  <c r="H14" i="3"/>
  <c r="G14" i="3"/>
  <c r="F14" i="3"/>
  <c r="E14" i="3"/>
  <c r="D14" i="3"/>
  <c r="C14" i="3"/>
  <c r="B14" i="3"/>
  <c r="G13" i="3"/>
  <c r="F13" i="3"/>
  <c r="C13" i="3"/>
  <c r="B13" i="3"/>
  <c r="I12" i="3"/>
  <c r="H12" i="3"/>
  <c r="G12" i="3"/>
  <c r="F12" i="3"/>
  <c r="E12" i="3"/>
  <c r="D12" i="3"/>
  <c r="C12" i="3"/>
  <c r="B12" i="3"/>
  <c r="C11" i="3"/>
  <c r="B11" i="3"/>
  <c r="E10" i="3"/>
  <c r="D10" i="3"/>
  <c r="C10" i="3"/>
  <c r="B10" i="3"/>
  <c r="C9" i="3"/>
  <c r="B9" i="3"/>
  <c r="E8" i="3"/>
  <c r="D8" i="3"/>
  <c r="X8" i="3" s="1"/>
  <c r="C8" i="3"/>
  <c r="B8" i="3"/>
  <c r="V6" i="3"/>
  <c r="Y6" i="3"/>
  <c r="X6" i="3"/>
  <c r="V4" i="3"/>
  <c r="AE4" i="3"/>
  <c r="AD4" i="3"/>
  <c r="AF4" i="3" s="1"/>
  <c r="AA4" i="3"/>
  <c r="Y4" i="3"/>
  <c r="X4" i="3"/>
  <c r="O23" i="1"/>
  <c r="N23" i="1"/>
  <c r="K23" i="1"/>
  <c r="J23" i="1"/>
  <c r="G23" i="1"/>
  <c r="F23" i="1"/>
  <c r="C23" i="1"/>
  <c r="B23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O21" i="1"/>
  <c r="N21" i="1"/>
  <c r="K21" i="1"/>
  <c r="J21" i="1"/>
  <c r="G21" i="1"/>
  <c r="F21" i="1"/>
  <c r="C21" i="1"/>
  <c r="B21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K19" i="1"/>
  <c r="J19" i="1"/>
  <c r="G19" i="1"/>
  <c r="F19" i="1"/>
  <c r="C19" i="1"/>
  <c r="B19" i="1"/>
  <c r="M18" i="1"/>
  <c r="L18" i="1"/>
  <c r="K18" i="1"/>
  <c r="J18" i="1"/>
  <c r="L19" i="1" s="1"/>
  <c r="I18" i="1"/>
  <c r="H18" i="1"/>
  <c r="G18" i="1"/>
  <c r="F18" i="1"/>
  <c r="E18" i="1"/>
  <c r="D18" i="1"/>
  <c r="C18" i="1"/>
  <c r="B18" i="1"/>
  <c r="K17" i="1"/>
  <c r="J17" i="1"/>
  <c r="G17" i="1"/>
  <c r="F17" i="1"/>
  <c r="C17" i="1"/>
  <c r="B17" i="1"/>
  <c r="M16" i="1"/>
  <c r="L16" i="1"/>
  <c r="K16" i="1"/>
  <c r="J16" i="1"/>
  <c r="I16" i="1"/>
  <c r="H16" i="1"/>
  <c r="G16" i="1"/>
  <c r="F16" i="1"/>
  <c r="E16" i="1"/>
  <c r="D16" i="1"/>
  <c r="C16" i="1"/>
  <c r="B16" i="1"/>
  <c r="G15" i="1"/>
  <c r="F15" i="1"/>
  <c r="C15" i="1"/>
  <c r="B15" i="1"/>
  <c r="I14" i="1"/>
  <c r="H14" i="1"/>
  <c r="G14" i="1"/>
  <c r="F14" i="1"/>
  <c r="E14" i="1"/>
  <c r="D14" i="1"/>
  <c r="C14" i="1"/>
  <c r="B14" i="1"/>
  <c r="G13" i="1"/>
  <c r="F13" i="1"/>
  <c r="C13" i="1"/>
  <c r="B13" i="1"/>
  <c r="I12" i="1"/>
  <c r="H12" i="1"/>
  <c r="G12" i="1"/>
  <c r="F12" i="1"/>
  <c r="E12" i="1"/>
  <c r="D12" i="1"/>
  <c r="C12" i="1"/>
  <c r="B12" i="1"/>
  <c r="C11" i="1"/>
  <c r="B11" i="1"/>
  <c r="E10" i="1"/>
  <c r="D10" i="1"/>
  <c r="C10" i="1"/>
  <c r="B10" i="1"/>
  <c r="D11" i="1" s="1"/>
  <c r="C9" i="1"/>
  <c r="B9" i="1"/>
  <c r="E8" i="1"/>
  <c r="D8" i="1"/>
  <c r="X8" i="1" s="1"/>
  <c r="C8" i="1"/>
  <c r="B8" i="1"/>
  <c r="Y6" i="1"/>
  <c r="X6" i="1"/>
  <c r="AE4" i="1"/>
  <c r="AD4" i="1"/>
  <c r="Y4" i="1"/>
  <c r="X4" i="1"/>
  <c r="Z4" i="1" s="1"/>
  <c r="AG20" i="10" l="1"/>
  <c r="V18" i="9"/>
  <c r="X20" i="9"/>
  <c r="Y12" i="9"/>
  <c r="AA8" i="9"/>
  <c r="V10" i="9"/>
  <c r="D13" i="9"/>
  <c r="AE16" i="9"/>
  <c r="H17" i="9"/>
  <c r="Y18" i="9"/>
  <c r="AA4" i="9"/>
  <c r="D9" i="9"/>
  <c r="V8" i="9" s="1"/>
  <c r="AE8" i="9"/>
  <c r="AF8" i="9" s="1"/>
  <c r="AE12" i="9"/>
  <c r="Y16" i="9"/>
  <c r="AE20" i="9"/>
  <c r="H21" i="9"/>
  <c r="Y20" i="9"/>
  <c r="Z4" i="9"/>
  <c r="AG4" i="9" s="1"/>
  <c r="X10" i="9"/>
  <c r="X12" i="9"/>
  <c r="H13" i="9"/>
  <c r="AD20" i="9"/>
  <c r="X22" i="9"/>
  <c r="X18" i="8"/>
  <c r="L17" i="8"/>
  <c r="L23" i="8"/>
  <c r="L19" i="8"/>
  <c r="AE8" i="8"/>
  <c r="D11" i="8"/>
  <c r="AE16" i="8"/>
  <c r="Y16" i="8"/>
  <c r="AA16" i="8" s="1"/>
  <c r="X20" i="8"/>
  <c r="X22" i="8"/>
  <c r="AE12" i="8"/>
  <c r="Y18" i="8"/>
  <c r="AD8" i="8"/>
  <c r="AD12" i="8"/>
  <c r="X12" i="8"/>
  <c r="D15" i="8"/>
  <c r="X14" i="8"/>
  <c r="X16" i="8"/>
  <c r="H17" i="8"/>
  <c r="Y20" i="8"/>
  <c r="AA20" i="8" s="1"/>
  <c r="Y12" i="8"/>
  <c r="AA12" i="8" s="1"/>
  <c r="H13" i="8"/>
  <c r="V12" i="8" s="1"/>
  <c r="Y14" i="8"/>
  <c r="H19" i="8"/>
  <c r="V18" i="8" s="1"/>
  <c r="AE20" i="8"/>
  <c r="H21" i="8"/>
  <c r="D23" i="8"/>
  <c r="H23" i="8"/>
  <c r="AD16" i="4"/>
  <c r="L17" i="4"/>
  <c r="P23" i="4"/>
  <c r="V22" i="4" s="1"/>
  <c r="X18" i="4"/>
  <c r="P21" i="4"/>
  <c r="L19" i="4"/>
  <c r="Y14" i="4"/>
  <c r="AG4" i="4"/>
  <c r="AD12" i="4"/>
  <c r="AF12" i="4" s="1"/>
  <c r="Y16" i="4"/>
  <c r="AA16" i="4" s="1"/>
  <c r="H17" i="4"/>
  <c r="D19" i="4"/>
  <c r="H19" i="4"/>
  <c r="H23" i="4"/>
  <c r="Y8" i="4"/>
  <c r="D11" i="4"/>
  <c r="V10" i="4" s="1"/>
  <c r="D17" i="4"/>
  <c r="AE16" i="4"/>
  <c r="AF16" i="4" s="1"/>
  <c r="AE20" i="4"/>
  <c r="AE8" i="4"/>
  <c r="Y10" i="4"/>
  <c r="AA8" i="4" s="1"/>
  <c r="X12" i="4"/>
  <c r="Z12" i="4" s="1"/>
  <c r="H15" i="4"/>
  <c r="X20" i="4"/>
  <c r="H21" i="4"/>
  <c r="V20" i="4" s="1"/>
  <c r="P23" i="2"/>
  <c r="V22" i="2" s="1"/>
  <c r="L21" i="2"/>
  <c r="P21" i="2"/>
  <c r="L19" i="2"/>
  <c r="V18" i="2" s="1"/>
  <c r="L17" i="2"/>
  <c r="L23" i="2"/>
  <c r="AG4" i="2"/>
  <c r="Y16" i="2"/>
  <c r="AA16" i="2" s="1"/>
  <c r="H17" i="2"/>
  <c r="V16" i="2" s="1"/>
  <c r="D11" i="2"/>
  <c r="V10" i="2" s="1"/>
  <c r="D17" i="2"/>
  <c r="AE16" i="2"/>
  <c r="AE20" i="2"/>
  <c r="AE8" i="2"/>
  <c r="Y10" i="2"/>
  <c r="X12" i="2"/>
  <c r="Z12" i="2" s="1"/>
  <c r="H15" i="2"/>
  <c r="X20" i="2"/>
  <c r="H21" i="2"/>
  <c r="V20" i="2" s="1"/>
  <c r="AF4" i="2"/>
  <c r="AE12" i="2"/>
  <c r="AF12" i="2" s="1"/>
  <c r="H13" i="2"/>
  <c r="D15" i="2"/>
  <c r="Y14" i="2"/>
  <c r="AD16" i="2"/>
  <c r="AF16" i="2" s="1"/>
  <c r="X18" i="2"/>
  <c r="Y20" i="2"/>
  <c r="Y22" i="2"/>
  <c r="L19" i="3"/>
  <c r="AE20" i="3"/>
  <c r="L21" i="3"/>
  <c r="P21" i="3"/>
  <c r="L23" i="3"/>
  <c r="P23" i="3"/>
  <c r="V22" i="3" s="1"/>
  <c r="AE16" i="3"/>
  <c r="D11" i="3"/>
  <c r="V10" i="3" s="1"/>
  <c r="X12" i="3"/>
  <c r="H15" i="3"/>
  <c r="V14" i="3" s="1"/>
  <c r="X14" i="3"/>
  <c r="X20" i="3"/>
  <c r="H21" i="3"/>
  <c r="Z4" i="3"/>
  <c r="AG4" i="3" s="1"/>
  <c r="Y8" i="3"/>
  <c r="Y10" i="3"/>
  <c r="AA8" i="3" s="1"/>
  <c r="AE12" i="3"/>
  <c r="H13" i="3"/>
  <c r="V12" i="3" s="1"/>
  <c r="D15" i="3"/>
  <c r="Y14" i="3"/>
  <c r="AD16" i="3"/>
  <c r="X18" i="3"/>
  <c r="Y20" i="3"/>
  <c r="Y22" i="3"/>
  <c r="W4" i="3"/>
  <c r="AE8" i="3"/>
  <c r="AD12" i="3"/>
  <c r="Y16" i="3"/>
  <c r="AA16" i="3" s="1"/>
  <c r="H17" i="3"/>
  <c r="V16" i="3" s="1"/>
  <c r="D19" i="3"/>
  <c r="V18" i="3" s="1"/>
  <c r="H19" i="3"/>
  <c r="D21" i="3"/>
  <c r="D23" i="3"/>
  <c r="H23" i="3"/>
  <c r="H13" i="1"/>
  <c r="Y22" i="1"/>
  <c r="D17" i="1"/>
  <c r="D19" i="1"/>
  <c r="V18" i="1" s="1"/>
  <c r="X20" i="1"/>
  <c r="Y10" i="1"/>
  <c r="X18" i="1"/>
  <c r="V16" i="9"/>
  <c r="X8" i="9"/>
  <c r="D17" i="9"/>
  <c r="AD12" i="9"/>
  <c r="X18" i="9"/>
  <c r="D21" i="9"/>
  <c r="V20" i="9" s="1"/>
  <c r="Y22" i="9"/>
  <c r="X16" i="9"/>
  <c r="AD16" i="9"/>
  <c r="AF8" i="8"/>
  <c r="V10" i="8"/>
  <c r="V16" i="8"/>
  <c r="Y8" i="8"/>
  <c r="AA8" i="8" s="1"/>
  <c r="H15" i="8"/>
  <c r="D21" i="8"/>
  <c r="P23" i="8"/>
  <c r="V22" i="8" s="1"/>
  <c r="D9" i="8"/>
  <c r="V8" i="8" s="1"/>
  <c r="W8" i="8" s="1"/>
  <c r="AD16" i="8"/>
  <c r="AF16" i="8" s="1"/>
  <c r="X10" i="8"/>
  <c r="Z8" i="8" s="1"/>
  <c r="AD20" i="8"/>
  <c r="AF20" i="8" s="1"/>
  <c r="W4" i="4"/>
  <c r="V12" i="4"/>
  <c r="V14" i="4"/>
  <c r="D9" i="4"/>
  <c r="V8" i="4" s="1"/>
  <c r="W8" i="4" s="1"/>
  <c r="Y12" i="4"/>
  <c r="AA12" i="4" s="1"/>
  <c r="AG12" i="4" s="1"/>
  <c r="X16" i="4"/>
  <c r="Z16" i="4" s="1"/>
  <c r="X10" i="4"/>
  <c r="Z8" i="4" s="1"/>
  <c r="D13" i="4"/>
  <c r="AD20" i="4"/>
  <c r="AF20" i="4" s="1"/>
  <c r="AD8" i="4"/>
  <c r="X22" i="4"/>
  <c r="Z20" i="4" s="1"/>
  <c r="AG20" i="4" s="1"/>
  <c r="AA8" i="2"/>
  <c r="W4" i="2"/>
  <c r="V12" i="2"/>
  <c r="V14" i="2"/>
  <c r="D9" i="2"/>
  <c r="V8" i="2" s="1"/>
  <c r="W8" i="2" s="1"/>
  <c r="Y12" i="2"/>
  <c r="AA12" i="2" s="1"/>
  <c r="AG12" i="2" s="1"/>
  <c r="X16" i="2"/>
  <c r="Z16" i="2" s="1"/>
  <c r="AG16" i="2" s="1"/>
  <c r="X10" i="2"/>
  <c r="Z8" i="2" s="1"/>
  <c r="D13" i="2"/>
  <c r="AD20" i="2"/>
  <c r="AD8" i="2"/>
  <c r="AF8" i="2" s="1"/>
  <c r="X22" i="2"/>
  <c r="Z20" i="2" s="1"/>
  <c r="AF16" i="3"/>
  <c r="D9" i="3"/>
  <c r="V8" i="3" s="1"/>
  <c r="Y12" i="3"/>
  <c r="AA12" i="3" s="1"/>
  <c r="X16" i="3"/>
  <c r="X10" i="3"/>
  <c r="Z8" i="3" s="1"/>
  <c r="AG8" i="3" s="1"/>
  <c r="D13" i="3"/>
  <c r="AD20" i="3"/>
  <c r="AF20" i="3" s="1"/>
  <c r="AD8" i="3"/>
  <c r="X22" i="3"/>
  <c r="Z20" i="3" s="1"/>
  <c r="V4" i="1"/>
  <c r="X22" i="1"/>
  <c r="Z20" i="1" s="1"/>
  <c r="L23" i="1"/>
  <c r="Y20" i="1"/>
  <c r="AF4" i="1"/>
  <c r="AE20" i="1"/>
  <c r="H21" i="1"/>
  <c r="L21" i="1"/>
  <c r="P21" i="1"/>
  <c r="D23" i="1"/>
  <c r="H23" i="1"/>
  <c r="Y18" i="1"/>
  <c r="L17" i="1"/>
  <c r="H17" i="1"/>
  <c r="V16" i="1" s="1"/>
  <c r="H19" i="1"/>
  <c r="Y14" i="1"/>
  <c r="V6" i="1"/>
  <c r="W4" i="1" s="1"/>
  <c r="D15" i="1"/>
  <c r="X14" i="1"/>
  <c r="Y12" i="1"/>
  <c r="D13" i="1"/>
  <c r="V12" i="1" s="1"/>
  <c r="AE12" i="1"/>
  <c r="AE16" i="1"/>
  <c r="Y16" i="1"/>
  <c r="AA16" i="1" s="1"/>
  <c r="AD12" i="1"/>
  <c r="X12" i="1"/>
  <c r="X16" i="1"/>
  <c r="Z16" i="1" s="1"/>
  <c r="AA4" i="1"/>
  <c r="AG4" i="1" s="1"/>
  <c r="AE8" i="1"/>
  <c r="AD8" i="1"/>
  <c r="AF8" i="1" s="1"/>
  <c r="V10" i="1"/>
  <c r="AD20" i="1"/>
  <c r="AF20" i="1" s="1"/>
  <c r="Y8" i="1"/>
  <c r="H15" i="1"/>
  <c r="D21" i="1"/>
  <c r="P23" i="1"/>
  <c r="D9" i="1"/>
  <c r="V8" i="1" s="1"/>
  <c r="AD16" i="1"/>
  <c r="X10" i="1"/>
  <c r="Z8" i="1" s="1"/>
  <c r="O21" i="39"/>
  <c r="N21" i="39"/>
  <c r="K21" i="39"/>
  <c r="J21" i="39"/>
  <c r="G21" i="39"/>
  <c r="F21" i="39"/>
  <c r="C21" i="39"/>
  <c r="B21" i="39"/>
  <c r="O20" i="39"/>
  <c r="N20" i="39"/>
  <c r="K20" i="39"/>
  <c r="J20" i="39"/>
  <c r="G20" i="39"/>
  <c r="F20" i="39"/>
  <c r="C20" i="39"/>
  <c r="B20" i="39"/>
  <c r="Y18" i="39"/>
  <c r="T17" i="39"/>
  <c r="K17" i="39"/>
  <c r="J17" i="39"/>
  <c r="G17" i="39"/>
  <c r="F17" i="39"/>
  <c r="C17" i="39"/>
  <c r="B17" i="39"/>
  <c r="K16" i="39"/>
  <c r="J16" i="39"/>
  <c r="G16" i="39"/>
  <c r="F16" i="39"/>
  <c r="C16" i="39"/>
  <c r="B16" i="39"/>
  <c r="T13" i="39"/>
  <c r="P13" i="39"/>
  <c r="G13" i="39"/>
  <c r="F13" i="39"/>
  <c r="C13" i="39"/>
  <c r="B13" i="39"/>
  <c r="G12" i="39"/>
  <c r="F12" i="39"/>
  <c r="C12" i="39"/>
  <c r="B12" i="39"/>
  <c r="Y10" i="39"/>
  <c r="T9" i="39"/>
  <c r="P9" i="39"/>
  <c r="L9" i="39"/>
  <c r="C9" i="39"/>
  <c r="B9" i="39"/>
  <c r="C8" i="39"/>
  <c r="B8" i="39"/>
  <c r="Y6" i="39"/>
  <c r="X6" i="39"/>
  <c r="T5" i="39"/>
  <c r="P5" i="39"/>
  <c r="L5" i="39"/>
  <c r="H5" i="39"/>
  <c r="AE4" i="39"/>
  <c r="AD4" i="39"/>
  <c r="Y4" i="39"/>
  <c r="AA4" i="39" s="1"/>
  <c r="X4" i="39"/>
  <c r="Z4" i="39" s="1"/>
  <c r="O21" i="16"/>
  <c r="N21" i="16"/>
  <c r="K21" i="16"/>
  <c r="J21" i="16"/>
  <c r="G21" i="16"/>
  <c r="F21" i="16"/>
  <c r="C21" i="16"/>
  <c r="B21" i="16"/>
  <c r="Q20" i="16"/>
  <c r="P20" i="16"/>
  <c r="O20" i="16"/>
  <c r="N20" i="16"/>
  <c r="K20" i="16"/>
  <c r="J20" i="16"/>
  <c r="G20" i="16"/>
  <c r="F20" i="16"/>
  <c r="C20" i="16"/>
  <c r="B20" i="16"/>
  <c r="D21" i="16" s="1"/>
  <c r="Y18" i="16"/>
  <c r="T17" i="16"/>
  <c r="K17" i="16"/>
  <c r="J17" i="16"/>
  <c r="G17" i="16"/>
  <c r="F17" i="16"/>
  <c r="C17" i="16"/>
  <c r="B17" i="16"/>
  <c r="K16" i="16"/>
  <c r="J16" i="16"/>
  <c r="G16" i="16"/>
  <c r="F16" i="16"/>
  <c r="C16" i="16"/>
  <c r="B16" i="16"/>
  <c r="T13" i="16"/>
  <c r="P13" i="16"/>
  <c r="G13" i="16"/>
  <c r="F13" i="16"/>
  <c r="C13" i="16"/>
  <c r="B13" i="16"/>
  <c r="G12" i="16"/>
  <c r="F12" i="16"/>
  <c r="C12" i="16"/>
  <c r="B12" i="16"/>
  <c r="Y10" i="16"/>
  <c r="T9" i="16"/>
  <c r="P9" i="16"/>
  <c r="L9" i="16"/>
  <c r="C9" i="16"/>
  <c r="B9" i="16"/>
  <c r="C8" i="16"/>
  <c r="B8" i="16"/>
  <c r="Y6" i="16"/>
  <c r="X6" i="16"/>
  <c r="T5" i="16"/>
  <c r="P5" i="16"/>
  <c r="L5" i="16"/>
  <c r="H5" i="16"/>
  <c r="AE4" i="16"/>
  <c r="AD4" i="16"/>
  <c r="Y4" i="16"/>
  <c r="AA4" i="16" s="1"/>
  <c r="X4" i="16"/>
  <c r="Z4" i="16" s="1"/>
  <c r="O21" i="18"/>
  <c r="N21" i="18"/>
  <c r="K21" i="18"/>
  <c r="J21" i="18"/>
  <c r="G21" i="18"/>
  <c r="F21" i="18"/>
  <c r="C21" i="18"/>
  <c r="B21" i="18"/>
  <c r="Q20" i="18"/>
  <c r="P20" i="18"/>
  <c r="O20" i="18"/>
  <c r="N20" i="18"/>
  <c r="K20" i="18"/>
  <c r="J20" i="18"/>
  <c r="G20" i="18"/>
  <c r="F20" i="18"/>
  <c r="E20" i="18"/>
  <c r="D20" i="18"/>
  <c r="C20" i="18"/>
  <c r="B20" i="18"/>
  <c r="T17" i="18"/>
  <c r="K17" i="18"/>
  <c r="J17" i="18"/>
  <c r="G17" i="18"/>
  <c r="F17" i="18"/>
  <c r="C17" i="18"/>
  <c r="B17" i="18"/>
  <c r="K16" i="18"/>
  <c r="J16" i="18"/>
  <c r="G16" i="18"/>
  <c r="F16" i="18"/>
  <c r="C16" i="18"/>
  <c r="B16" i="18"/>
  <c r="T13" i="18"/>
  <c r="P13" i="18"/>
  <c r="G13" i="18"/>
  <c r="F13" i="18"/>
  <c r="C13" i="18"/>
  <c r="B13" i="18"/>
  <c r="G12" i="18"/>
  <c r="F12" i="18"/>
  <c r="C12" i="18"/>
  <c r="B12" i="18"/>
  <c r="T9" i="18"/>
  <c r="P9" i="18"/>
  <c r="L9" i="18"/>
  <c r="C9" i="18"/>
  <c r="B9" i="18"/>
  <c r="C8" i="18"/>
  <c r="B8" i="18"/>
  <c r="AE8" i="18" s="1"/>
  <c r="Y6" i="18"/>
  <c r="X6" i="18"/>
  <c r="T5" i="18"/>
  <c r="P5" i="18"/>
  <c r="L5" i="18"/>
  <c r="AE4" i="18"/>
  <c r="AD4" i="18"/>
  <c r="Y4" i="18"/>
  <c r="X4" i="18"/>
  <c r="Z4" i="18" s="1"/>
  <c r="O21" i="15"/>
  <c r="N21" i="15"/>
  <c r="K21" i="15"/>
  <c r="J21" i="15"/>
  <c r="G21" i="15"/>
  <c r="F21" i="15"/>
  <c r="C21" i="15"/>
  <c r="B21" i="15"/>
  <c r="O20" i="15"/>
  <c r="N20" i="15"/>
  <c r="K20" i="15"/>
  <c r="J20" i="15"/>
  <c r="I20" i="15"/>
  <c r="H20" i="15"/>
  <c r="G20" i="15"/>
  <c r="F20" i="15"/>
  <c r="E20" i="15"/>
  <c r="D20" i="15"/>
  <c r="C20" i="15"/>
  <c r="B20" i="15"/>
  <c r="T17" i="15"/>
  <c r="K17" i="15"/>
  <c r="J17" i="15"/>
  <c r="G17" i="15"/>
  <c r="F17" i="15"/>
  <c r="C17" i="15"/>
  <c r="B17" i="15"/>
  <c r="K16" i="15"/>
  <c r="L17" i="15" s="1"/>
  <c r="J16" i="15"/>
  <c r="G16" i="15"/>
  <c r="F16" i="15"/>
  <c r="C16" i="15"/>
  <c r="B16" i="15"/>
  <c r="T13" i="15"/>
  <c r="P13" i="15"/>
  <c r="G13" i="15"/>
  <c r="F13" i="15"/>
  <c r="C13" i="15"/>
  <c r="B13" i="15"/>
  <c r="G12" i="15"/>
  <c r="F12" i="15"/>
  <c r="C12" i="15"/>
  <c r="B12" i="15"/>
  <c r="T9" i="15"/>
  <c r="P9" i="15"/>
  <c r="L9" i="15"/>
  <c r="C9" i="15"/>
  <c r="B9" i="15"/>
  <c r="C8" i="15"/>
  <c r="B8" i="15"/>
  <c r="V6" i="15"/>
  <c r="Y6" i="15"/>
  <c r="X6" i="15"/>
  <c r="T5" i="15"/>
  <c r="P5" i="15"/>
  <c r="L5" i="15"/>
  <c r="H5" i="15"/>
  <c r="AE4" i="15"/>
  <c r="AD4" i="15"/>
  <c r="Y4" i="15"/>
  <c r="X4" i="15"/>
  <c r="Z4" i="15" s="1"/>
  <c r="O21" i="14"/>
  <c r="N21" i="14"/>
  <c r="K21" i="14"/>
  <c r="J21" i="14"/>
  <c r="G21" i="14"/>
  <c r="F21" i="14"/>
  <c r="C21" i="14"/>
  <c r="B21" i="14"/>
  <c r="O20" i="14"/>
  <c r="N20" i="14"/>
  <c r="K20" i="14"/>
  <c r="J20" i="14"/>
  <c r="I20" i="14"/>
  <c r="H20" i="14"/>
  <c r="G20" i="14"/>
  <c r="F20" i="14"/>
  <c r="C20" i="14"/>
  <c r="B20" i="14"/>
  <c r="T17" i="14"/>
  <c r="K17" i="14"/>
  <c r="J17" i="14"/>
  <c r="G17" i="14"/>
  <c r="F17" i="14"/>
  <c r="C17" i="14"/>
  <c r="B17" i="14"/>
  <c r="K16" i="14"/>
  <c r="J16" i="14"/>
  <c r="G16" i="14"/>
  <c r="F16" i="14"/>
  <c r="C16" i="14"/>
  <c r="B16" i="14"/>
  <c r="T13" i="14"/>
  <c r="P13" i="14"/>
  <c r="G13" i="14"/>
  <c r="F13" i="14"/>
  <c r="C13" i="14"/>
  <c r="B13" i="14"/>
  <c r="G12" i="14"/>
  <c r="F12" i="14"/>
  <c r="C12" i="14"/>
  <c r="B12" i="14"/>
  <c r="Y10" i="14"/>
  <c r="X10" i="14"/>
  <c r="T9" i="14"/>
  <c r="P9" i="14"/>
  <c r="L9" i="14"/>
  <c r="C9" i="14"/>
  <c r="B9" i="14"/>
  <c r="C8" i="14"/>
  <c r="B8" i="14"/>
  <c r="V6" i="14"/>
  <c r="Y6" i="14"/>
  <c r="X6" i="14"/>
  <c r="T5" i="14"/>
  <c r="P5" i="14"/>
  <c r="L5" i="14"/>
  <c r="H5" i="14"/>
  <c r="AE4" i="14"/>
  <c r="AD4" i="14"/>
  <c r="Y4" i="14"/>
  <c r="AA4" i="14" s="1"/>
  <c r="X4" i="14"/>
  <c r="O23" i="13"/>
  <c r="N23" i="13"/>
  <c r="K23" i="13"/>
  <c r="J23" i="13"/>
  <c r="G23" i="13"/>
  <c r="F23" i="13"/>
  <c r="C23" i="13"/>
  <c r="B23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B22" i="13"/>
  <c r="O21" i="13"/>
  <c r="N21" i="13"/>
  <c r="K21" i="13"/>
  <c r="J21" i="13"/>
  <c r="G21" i="13"/>
  <c r="F21" i="13"/>
  <c r="C21" i="13"/>
  <c r="B21" i="13"/>
  <c r="Q20" i="13"/>
  <c r="P20" i="13"/>
  <c r="O20" i="13"/>
  <c r="N20" i="13"/>
  <c r="M20" i="13"/>
  <c r="L20" i="13"/>
  <c r="K20" i="13"/>
  <c r="L21" i="13" s="1"/>
  <c r="J20" i="13"/>
  <c r="I20" i="13"/>
  <c r="H20" i="13"/>
  <c r="G20" i="13"/>
  <c r="F20" i="13"/>
  <c r="E20" i="13"/>
  <c r="D20" i="13"/>
  <c r="C20" i="13"/>
  <c r="B20" i="13"/>
  <c r="T19" i="13"/>
  <c r="K19" i="13"/>
  <c r="J19" i="13"/>
  <c r="G19" i="13"/>
  <c r="F19" i="13"/>
  <c r="C19" i="13"/>
  <c r="B19" i="13"/>
  <c r="M18" i="13"/>
  <c r="L18" i="13"/>
  <c r="K18" i="13"/>
  <c r="J18" i="13"/>
  <c r="I18" i="13"/>
  <c r="H18" i="13"/>
  <c r="G18" i="13"/>
  <c r="F18" i="13"/>
  <c r="E18" i="13"/>
  <c r="D18" i="13"/>
  <c r="C18" i="13"/>
  <c r="B18" i="13"/>
  <c r="T17" i="13"/>
  <c r="K17" i="13"/>
  <c r="J17" i="13"/>
  <c r="G17" i="13"/>
  <c r="F17" i="13"/>
  <c r="C17" i="13"/>
  <c r="B17" i="13"/>
  <c r="M16" i="13"/>
  <c r="L16" i="13"/>
  <c r="K16" i="13"/>
  <c r="J16" i="13"/>
  <c r="I16" i="13"/>
  <c r="H16" i="13"/>
  <c r="G16" i="13"/>
  <c r="F16" i="13"/>
  <c r="E16" i="13"/>
  <c r="D16" i="13"/>
  <c r="C16" i="13"/>
  <c r="B16" i="13"/>
  <c r="D17" i="13" s="1"/>
  <c r="T15" i="13"/>
  <c r="P15" i="13"/>
  <c r="G15" i="13"/>
  <c r="F15" i="13"/>
  <c r="C15" i="13"/>
  <c r="B15" i="13"/>
  <c r="I14" i="13"/>
  <c r="H14" i="13"/>
  <c r="G14" i="13"/>
  <c r="F14" i="13"/>
  <c r="E14" i="13"/>
  <c r="D14" i="13"/>
  <c r="C14" i="13"/>
  <c r="B14" i="13"/>
  <c r="T13" i="13"/>
  <c r="P13" i="13"/>
  <c r="G13" i="13"/>
  <c r="F13" i="13"/>
  <c r="C13" i="13"/>
  <c r="B13" i="13"/>
  <c r="I12" i="13"/>
  <c r="H12" i="13"/>
  <c r="G12" i="13"/>
  <c r="F12" i="13"/>
  <c r="E12" i="13"/>
  <c r="D12" i="13"/>
  <c r="C12" i="13"/>
  <c r="B12" i="13"/>
  <c r="T11" i="13"/>
  <c r="P11" i="13"/>
  <c r="L11" i="13"/>
  <c r="C11" i="13"/>
  <c r="B11" i="13"/>
  <c r="E10" i="13"/>
  <c r="D10" i="13"/>
  <c r="C10" i="13"/>
  <c r="B10" i="13"/>
  <c r="T9" i="13"/>
  <c r="P9" i="13"/>
  <c r="L9" i="13"/>
  <c r="C9" i="13"/>
  <c r="B9" i="13"/>
  <c r="E8" i="13"/>
  <c r="D8" i="13"/>
  <c r="C8" i="13"/>
  <c r="B8" i="13"/>
  <c r="T7" i="13"/>
  <c r="P7" i="13"/>
  <c r="L7" i="13"/>
  <c r="H7" i="13"/>
  <c r="Y6" i="13"/>
  <c r="X6" i="13"/>
  <c r="T5" i="13"/>
  <c r="P5" i="13"/>
  <c r="L5" i="13"/>
  <c r="H5" i="13"/>
  <c r="AE4" i="13"/>
  <c r="AD4" i="13"/>
  <c r="Y4" i="13"/>
  <c r="AA4" i="13" s="1"/>
  <c r="X4" i="13"/>
  <c r="Z4" i="13" s="1"/>
  <c r="Z20" i="9" l="1"/>
  <c r="AF12" i="9"/>
  <c r="V12" i="9"/>
  <c r="W12" i="9" s="1"/>
  <c r="Z8" i="9"/>
  <c r="AG8" i="9" s="1"/>
  <c r="V22" i="9"/>
  <c r="AA16" i="9"/>
  <c r="AF16" i="9"/>
  <c r="AA20" i="9"/>
  <c r="AE12" i="14"/>
  <c r="AA4" i="18"/>
  <c r="W16" i="9"/>
  <c r="Z16" i="9"/>
  <c r="AA12" i="9"/>
  <c r="W20" i="9"/>
  <c r="AF20" i="9"/>
  <c r="Z12" i="9"/>
  <c r="Z16" i="8"/>
  <c r="AG16" i="8" s="1"/>
  <c r="AF12" i="8"/>
  <c r="W16" i="8"/>
  <c r="Z20" i="8"/>
  <c r="AG20" i="8" s="1"/>
  <c r="AG8" i="8"/>
  <c r="V20" i="8"/>
  <c r="W20" i="8" s="1"/>
  <c r="V14" i="8"/>
  <c r="W12" i="8" s="1"/>
  <c r="Z12" i="8"/>
  <c r="AG12" i="8" s="1"/>
  <c r="W12" i="4"/>
  <c r="W20" i="4"/>
  <c r="AG8" i="4"/>
  <c r="V18" i="4"/>
  <c r="AF8" i="4"/>
  <c r="AG16" i="4"/>
  <c r="V16" i="4"/>
  <c r="W20" i="2"/>
  <c r="W16" i="2"/>
  <c r="AF20" i="2"/>
  <c r="W12" i="2"/>
  <c r="AA20" i="2"/>
  <c r="AG20" i="2"/>
  <c r="AG8" i="2"/>
  <c r="V20" i="3"/>
  <c r="Z12" i="3"/>
  <c r="AF8" i="3"/>
  <c r="Z16" i="3"/>
  <c r="AG16" i="3" s="1"/>
  <c r="W16" i="3"/>
  <c r="AG12" i="3"/>
  <c r="W8" i="3"/>
  <c r="AF12" i="3"/>
  <c r="AA20" i="3"/>
  <c r="AG20" i="3" s="1"/>
  <c r="AA20" i="1"/>
  <c r="AG20" i="1" s="1"/>
  <c r="W8" i="1"/>
  <c r="AA8" i="1"/>
  <c r="AG16" i="1"/>
  <c r="W8" i="9"/>
  <c r="W12" i="3"/>
  <c r="W20" i="3"/>
  <c r="V22" i="1"/>
  <c r="V20" i="1"/>
  <c r="AF16" i="1"/>
  <c r="Z12" i="1"/>
  <c r="V14" i="1"/>
  <c r="W12" i="1" s="1"/>
  <c r="AA12" i="1"/>
  <c r="AF12" i="1"/>
  <c r="AG8" i="1"/>
  <c r="W16" i="1"/>
  <c r="AE8" i="13"/>
  <c r="H15" i="13"/>
  <c r="X14" i="13"/>
  <c r="AE16" i="15"/>
  <c r="X18" i="15"/>
  <c r="Y22" i="15"/>
  <c r="L17" i="14"/>
  <c r="Y18" i="14"/>
  <c r="X22" i="14"/>
  <c r="V4" i="15"/>
  <c r="W4" i="15" s="1"/>
  <c r="Y18" i="18"/>
  <c r="X12" i="18"/>
  <c r="Z12" i="18" s="1"/>
  <c r="Y18" i="13"/>
  <c r="L19" i="13"/>
  <c r="D9" i="14"/>
  <c r="V18" i="15"/>
  <c r="Y18" i="15"/>
  <c r="X22" i="15"/>
  <c r="AD12" i="16"/>
  <c r="D17" i="39"/>
  <c r="AE20" i="39"/>
  <c r="V6" i="13"/>
  <c r="D11" i="13"/>
  <c r="V10" i="13" s="1"/>
  <c r="D15" i="13"/>
  <c r="Y14" i="13"/>
  <c r="X18" i="13"/>
  <c r="L23" i="13"/>
  <c r="Y22" i="13"/>
  <c r="H23" i="13"/>
  <c r="V22" i="13" s="1"/>
  <c r="X12" i="14"/>
  <c r="L21" i="14"/>
  <c r="Y10" i="15"/>
  <c r="X12" i="15"/>
  <c r="Z12" i="15" s="1"/>
  <c r="V6" i="18"/>
  <c r="V10" i="18"/>
  <c r="X18" i="18"/>
  <c r="Y22" i="18"/>
  <c r="V6" i="16"/>
  <c r="X12" i="16"/>
  <c r="Z12" i="16" s="1"/>
  <c r="V18" i="16"/>
  <c r="V6" i="39"/>
  <c r="X12" i="39"/>
  <c r="V18" i="39"/>
  <c r="Y10" i="13"/>
  <c r="H17" i="13"/>
  <c r="D19" i="13"/>
  <c r="H19" i="13"/>
  <c r="D21" i="13"/>
  <c r="D23" i="13"/>
  <c r="P23" i="13"/>
  <c r="V22" i="14"/>
  <c r="H21" i="15"/>
  <c r="L21" i="15"/>
  <c r="P21" i="15"/>
  <c r="Y10" i="18"/>
  <c r="D21" i="18"/>
  <c r="H21" i="18"/>
  <c r="V10" i="16"/>
  <c r="X18" i="16"/>
  <c r="Y22" i="16"/>
  <c r="V10" i="39"/>
  <c r="X18" i="39"/>
  <c r="Y22" i="39"/>
  <c r="P21" i="13"/>
  <c r="L17" i="13"/>
  <c r="H21" i="13"/>
  <c r="AD12" i="13"/>
  <c r="H13" i="13"/>
  <c r="AE20" i="13"/>
  <c r="X20" i="13"/>
  <c r="Y20" i="13"/>
  <c r="AD16" i="13"/>
  <c r="AE16" i="13"/>
  <c r="AF4" i="13"/>
  <c r="Y16" i="13"/>
  <c r="X12" i="13"/>
  <c r="Z12" i="13" s="1"/>
  <c r="AE12" i="13"/>
  <c r="AG4" i="13"/>
  <c r="X8" i="13"/>
  <c r="V4" i="13"/>
  <c r="W4" i="13" s="1"/>
  <c r="Y8" i="13"/>
  <c r="AA8" i="13" s="1"/>
  <c r="P21" i="14"/>
  <c r="H21" i="14"/>
  <c r="H17" i="14"/>
  <c r="AD20" i="14"/>
  <c r="X20" i="14"/>
  <c r="Z20" i="14" s="1"/>
  <c r="AE20" i="14"/>
  <c r="Y20" i="14"/>
  <c r="AE16" i="14"/>
  <c r="Y16" i="14"/>
  <c r="H13" i="14"/>
  <c r="D13" i="14"/>
  <c r="Y12" i="14"/>
  <c r="AD8" i="14"/>
  <c r="AE8" i="14"/>
  <c r="Z4" i="14"/>
  <c r="AG4" i="14" s="1"/>
  <c r="AF4" i="14"/>
  <c r="V4" i="14"/>
  <c r="W4" i="14" s="1"/>
  <c r="Y8" i="14"/>
  <c r="AA8" i="14" s="1"/>
  <c r="H17" i="15"/>
  <c r="H13" i="15"/>
  <c r="AE20" i="15"/>
  <c r="X20" i="15"/>
  <c r="Y20" i="15"/>
  <c r="X16" i="15"/>
  <c r="D17" i="15"/>
  <c r="V16" i="15" s="1"/>
  <c r="Y16" i="15"/>
  <c r="D13" i="15"/>
  <c r="AD12" i="15"/>
  <c r="AE12" i="15"/>
  <c r="Y12" i="15"/>
  <c r="AF4" i="15"/>
  <c r="X8" i="15"/>
  <c r="AA4" i="15"/>
  <c r="AG4" i="15" s="1"/>
  <c r="AD8" i="15"/>
  <c r="AE8" i="15"/>
  <c r="P21" i="39"/>
  <c r="L21" i="39"/>
  <c r="L17" i="39"/>
  <c r="H21" i="39"/>
  <c r="H17" i="39"/>
  <c r="H13" i="39"/>
  <c r="X20" i="39"/>
  <c r="D21" i="39"/>
  <c r="Y20" i="39"/>
  <c r="AD16" i="39"/>
  <c r="Y16" i="39"/>
  <c r="AA16" i="39" s="1"/>
  <c r="AE16" i="39"/>
  <c r="AD12" i="39"/>
  <c r="AE12" i="39"/>
  <c r="X8" i="39"/>
  <c r="AG4" i="39"/>
  <c r="V4" i="39"/>
  <c r="AF4" i="39"/>
  <c r="AE8" i="39"/>
  <c r="Y8" i="39"/>
  <c r="AA8" i="39" s="1"/>
  <c r="P21" i="16"/>
  <c r="L21" i="16"/>
  <c r="L17" i="16"/>
  <c r="H21" i="16"/>
  <c r="H17" i="16"/>
  <c r="H13" i="16"/>
  <c r="AE20" i="16"/>
  <c r="X20" i="16"/>
  <c r="Y20" i="16"/>
  <c r="D17" i="16"/>
  <c r="AD16" i="16"/>
  <c r="AE16" i="16"/>
  <c r="Y16" i="16"/>
  <c r="AA16" i="16" s="1"/>
  <c r="AE12" i="16"/>
  <c r="AG4" i="16"/>
  <c r="V4" i="16"/>
  <c r="W4" i="16" s="1"/>
  <c r="X8" i="16"/>
  <c r="Y8" i="16"/>
  <c r="AA8" i="16" s="1"/>
  <c r="AF4" i="16"/>
  <c r="AE8" i="16"/>
  <c r="P21" i="18"/>
  <c r="L21" i="18"/>
  <c r="L17" i="18"/>
  <c r="H17" i="18"/>
  <c r="H13" i="18"/>
  <c r="AD12" i="18"/>
  <c r="AD20" i="18"/>
  <c r="X20" i="18"/>
  <c r="Y20" i="18"/>
  <c r="D17" i="18"/>
  <c r="AD16" i="18"/>
  <c r="AE16" i="18"/>
  <c r="Y16" i="18"/>
  <c r="AE12" i="18"/>
  <c r="AG4" i="18"/>
  <c r="AF4" i="18"/>
  <c r="X8" i="18"/>
  <c r="V4" i="18"/>
  <c r="W4" i="18" s="1"/>
  <c r="Y8" i="18"/>
  <c r="D9" i="39"/>
  <c r="V8" i="39" s="1"/>
  <c r="Y12" i="39"/>
  <c r="X16" i="39"/>
  <c r="X10" i="39"/>
  <c r="D13" i="39"/>
  <c r="AD20" i="39"/>
  <c r="AD8" i="39"/>
  <c r="X22" i="39"/>
  <c r="Z20" i="39" s="1"/>
  <c r="V22" i="16"/>
  <c r="D9" i="16"/>
  <c r="V8" i="16" s="1"/>
  <c r="W8" i="16" s="1"/>
  <c r="Y12" i="16"/>
  <c r="AA12" i="16" s="1"/>
  <c r="X16" i="16"/>
  <c r="X10" i="16"/>
  <c r="D13" i="16"/>
  <c r="AD20" i="16"/>
  <c r="AD8" i="16"/>
  <c r="X22" i="16"/>
  <c r="D9" i="18"/>
  <c r="V8" i="18" s="1"/>
  <c r="W8" i="18" s="1"/>
  <c r="Y12" i="18"/>
  <c r="X10" i="18"/>
  <c r="D13" i="18"/>
  <c r="V12" i="18" s="1"/>
  <c r="AD8" i="18"/>
  <c r="AF8" i="18" s="1"/>
  <c r="AE20" i="18"/>
  <c r="X22" i="18"/>
  <c r="X16" i="18"/>
  <c r="V10" i="15"/>
  <c r="Y8" i="15"/>
  <c r="AA8" i="15" s="1"/>
  <c r="D21" i="15"/>
  <c r="D9" i="15"/>
  <c r="V8" i="15" s="1"/>
  <c r="AD16" i="15"/>
  <c r="X10" i="15"/>
  <c r="AD20" i="15"/>
  <c r="V8" i="14"/>
  <c r="V10" i="14"/>
  <c r="X8" i="14"/>
  <c r="Z8" i="14" s="1"/>
  <c r="D17" i="14"/>
  <c r="AD12" i="14"/>
  <c r="X18" i="14"/>
  <c r="D21" i="14"/>
  <c r="Y22" i="14"/>
  <c r="X16" i="14"/>
  <c r="AD16" i="14"/>
  <c r="V14" i="13"/>
  <c r="Y12" i="13"/>
  <c r="X10" i="13"/>
  <c r="Z8" i="13" s="1"/>
  <c r="D13" i="13"/>
  <c r="AD20" i="13"/>
  <c r="X22" i="13"/>
  <c r="D9" i="13"/>
  <c r="V8" i="13" s="1"/>
  <c r="W8" i="13" s="1"/>
  <c r="X16" i="13"/>
  <c r="Z16" i="13" s="1"/>
  <c r="AD8" i="13"/>
  <c r="AF8" i="13" s="1"/>
  <c r="O21" i="12"/>
  <c r="N21" i="12"/>
  <c r="K21" i="12"/>
  <c r="J21" i="12"/>
  <c r="G21" i="12"/>
  <c r="F21" i="12"/>
  <c r="C21" i="12"/>
  <c r="B21" i="12"/>
  <c r="O20" i="12"/>
  <c r="N20" i="12"/>
  <c r="K20" i="12"/>
  <c r="J20" i="12"/>
  <c r="I20" i="12"/>
  <c r="H20" i="12"/>
  <c r="G20" i="12"/>
  <c r="F20" i="12"/>
  <c r="C20" i="12"/>
  <c r="B20" i="12"/>
  <c r="D21" i="12" s="1"/>
  <c r="T17" i="12"/>
  <c r="K17" i="12"/>
  <c r="J17" i="12"/>
  <c r="G17" i="12"/>
  <c r="F17" i="12"/>
  <c r="C17" i="12"/>
  <c r="B17" i="12"/>
  <c r="K16" i="12"/>
  <c r="J16" i="12"/>
  <c r="G16" i="12"/>
  <c r="F16" i="12"/>
  <c r="C16" i="12"/>
  <c r="B16" i="12"/>
  <c r="T13" i="12"/>
  <c r="P13" i="12"/>
  <c r="G13" i="12"/>
  <c r="F13" i="12"/>
  <c r="C13" i="12"/>
  <c r="B13" i="12"/>
  <c r="G12" i="12"/>
  <c r="F12" i="12"/>
  <c r="C12" i="12"/>
  <c r="B12" i="12"/>
  <c r="Y10" i="12"/>
  <c r="T9" i="12"/>
  <c r="P9" i="12"/>
  <c r="L9" i="12"/>
  <c r="C9" i="12"/>
  <c r="B9" i="12"/>
  <c r="C8" i="12"/>
  <c r="B8" i="12"/>
  <c r="Y6" i="12"/>
  <c r="X6" i="12"/>
  <c r="T5" i="12"/>
  <c r="P5" i="12"/>
  <c r="L5" i="12"/>
  <c r="H5" i="12"/>
  <c r="AE4" i="12"/>
  <c r="AD4" i="12"/>
  <c r="Y4" i="12"/>
  <c r="X4" i="12"/>
  <c r="Z4" i="12" s="1"/>
  <c r="AG20" i="9" l="1"/>
  <c r="AG16" i="9"/>
  <c r="Y18" i="12"/>
  <c r="AA4" i="12"/>
  <c r="AD12" i="12"/>
  <c r="X14" i="12"/>
  <c r="AA20" i="14"/>
  <c r="AG20" i="14" s="1"/>
  <c r="V16" i="14"/>
  <c r="W8" i="14"/>
  <c r="AF12" i="14"/>
  <c r="V18" i="14"/>
  <c r="AA16" i="14"/>
  <c r="AA20" i="15"/>
  <c r="AA16" i="15"/>
  <c r="AF16" i="15"/>
  <c r="AA16" i="18"/>
  <c r="AF12" i="18"/>
  <c r="Z16" i="18"/>
  <c r="Z20" i="18"/>
  <c r="V22" i="18"/>
  <c r="V18" i="18"/>
  <c r="Z16" i="16"/>
  <c r="AG16" i="16" s="1"/>
  <c r="AG12" i="16"/>
  <c r="AF12" i="16"/>
  <c r="AA20" i="16"/>
  <c r="V16" i="39"/>
  <c r="V12" i="39"/>
  <c r="W8" i="39"/>
  <c r="AF8" i="39"/>
  <c r="Z16" i="39"/>
  <c r="V22" i="39"/>
  <c r="W12" i="39"/>
  <c r="W4" i="39"/>
  <c r="AA20" i="39"/>
  <c r="AG20" i="39" s="1"/>
  <c r="Z12" i="39"/>
  <c r="AF20" i="16"/>
  <c r="AG12" i="9"/>
  <c r="W16" i="4"/>
  <c r="W20" i="1"/>
  <c r="AG12" i="1"/>
  <c r="W16" i="15"/>
  <c r="V6" i="12"/>
  <c r="AE8" i="12"/>
  <c r="V18" i="12"/>
  <c r="X20" i="12"/>
  <c r="H21" i="12"/>
  <c r="AF20" i="15"/>
  <c r="V22" i="15"/>
  <c r="Z12" i="14"/>
  <c r="V10" i="12"/>
  <c r="Y14" i="12"/>
  <c r="X18" i="12"/>
  <c r="AA12" i="13"/>
  <c r="Z8" i="15"/>
  <c r="AG8" i="15" s="1"/>
  <c r="V20" i="15"/>
  <c r="AA12" i="18"/>
  <c r="AG12" i="18" s="1"/>
  <c r="AF20" i="39"/>
  <c r="AA12" i="39"/>
  <c r="AA8" i="18"/>
  <c r="AA12" i="15"/>
  <c r="AG12" i="15" s="1"/>
  <c r="Z20" i="15"/>
  <c r="AG20" i="15" s="1"/>
  <c r="AA16" i="13"/>
  <c r="AA20" i="13"/>
  <c r="AE20" i="12"/>
  <c r="L21" i="12"/>
  <c r="P21" i="12"/>
  <c r="V20" i="14"/>
  <c r="W20" i="14" s="1"/>
  <c r="W16" i="14"/>
  <c r="W8" i="15"/>
  <c r="W12" i="18"/>
  <c r="V12" i="16"/>
  <c r="W12" i="16" s="1"/>
  <c r="AA20" i="18"/>
  <c r="V16" i="16"/>
  <c r="W16" i="16" s="1"/>
  <c r="W16" i="39"/>
  <c r="Z16" i="15"/>
  <c r="V12" i="15"/>
  <c r="W12" i="15" s="1"/>
  <c r="AA12" i="14"/>
  <c r="V16" i="13"/>
  <c r="V18" i="13"/>
  <c r="L17" i="12"/>
  <c r="H17" i="12"/>
  <c r="H13" i="12"/>
  <c r="Y20" i="12"/>
  <c r="AA20" i="12" s="1"/>
  <c r="D17" i="12"/>
  <c r="AD16" i="12"/>
  <c r="AE16" i="12"/>
  <c r="Y16" i="12"/>
  <c r="AF4" i="12"/>
  <c r="X12" i="12"/>
  <c r="Z12" i="12" s="1"/>
  <c r="AE12" i="12"/>
  <c r="AF12" i="12" s="1"/>
  <c r="AG4" i="12"/>
  <c r="X8" i="12"/>
  <c r="V4" i="12"/>
  <c r="W4" i="12" s="1"/>
  <c r="Y8" i="12"/>
  <c r="AA8" i="12" s="1"/>
  <c r="V20" i="13"/>
  <c r="W20" i="13" s="1"/>
  <c r="AF16" i="13"/>
  <c r="AG12" i="13"/>
  <c r="AG8" i="13"/>
  <c r="AG16" i="13"/>
  <c r="AF12" i="13"/>
  <c r="V12" i="13"/>
  <c r="W12" i="13" s="1"/>
  <c r="AF20" i="13"/>
  <c r="Z20" i="13"/>
  <c r="AG20" i="13" s="1"/>
  <c r="AF16" i="14"/>
  <c r="AG8" i="14"/>
  <c r="AF20" i="14"/>
  <c r="V12" i="14"/>
  <c r="W12" i="14" s="1"/>
  <c r="AF8" i="14"/>
  <c r="AF8" i="15"/>
  <c r="AF12" i="15"/>
  <c r="AG16" i="15"/>
  <c r="V20" i="39"/>
  <c r="W20" i="39" s="1"/>
  <c r="AG16" i="39"/>
  <c r="AF12" i="39"/>
  <c r="AF16" i="39"/>
  <c r="Z8" i="39"/>
  <c r="AG8" i="39" s="1"/>
  <c r="V20" i="16"/>
  <c r="W20" i="16" s="1"/>
  <c r="Z20" i="16"/>
  <c r="AF8" i="16"/>
  <c r="AF16" i="16"/>
  <c r="Z8" i="16"/>
  <c r="AG8" i="16" s="1"/>
  <c r="V20" i="18"/>
  <c r="V16" i="18"/>
  <c r="AF20" i="18"/>
  <c r="AF16" i="18"/>
  <c r="Z8" i="18"/>
  <c r="Z16" i="14"/>
  <c r="V14" i="12"/>
  <c r="D9" i="12"/>
  <c r="V8" i="12" s="1"/>
  <c r="Y12" i="12"/>
  <c r="X16" i="12"/>
  <c r="Z16" i="12" s="1"/>
  <c r="X10" i="12"/>
  <c r="D13" i="12"/>
  <c r="AD20" i="12"/>
  <c r="AD8" i="12"/>
  <c r="Z20" i="12"/>
  <c r="V20" i="12" l="1"/>
  <c r="V12" i="12"/>
  <c r="AF8" i="12"/>
  <c r="AA16" i="12"/>
  <c r="W8" i="12"/>
  <c r="AF20" i="12"/>
  <c r="AG16" i="14"/>
  <c r="AG12" i="14"/>
  <c r="AG20" i="18"/>
  <c r="AG16" i="18"/>
  <c r="AG8" i="18"/>
  <c r="W20" i="18"/>
  <c r="W16" i="18"/>
  <c r="AG20" i="16"/>
  <c r="AG12" i="39"/>
  <c r="AA12" i="12"/>
  <c r="W20" i="15"/>
  <c r="AG20" i="12"/>
  <c r="W16" i="13"/>
  <c r="V16" i="12"/>
  <c r="W16" i="12" s="1"/>
  <c r="AG16" i="12"/>
  <c r="Z8" i="12"/>
  <c r="AG8" i="12" s="1"/>
  <c r="AF16" i="12"/>
  <c r="AG12" i="12"/>
  <c r="W12" i="12"/>
  <c r="W20" i="12"/>
  <c r="AE4" i="17" l="1"/>
  <c r="AD4" i="17"/>
  <c r="AF4" i="17" l="1"/>
  <c r="T19" i="17" l="1"/>
  <c r="T17" i="17"/>
  <c r="T15" i="17"/>
  <c r="P15" i="17"/>
  <c r="T11" i="17"/>
  <c r="P11" i="17"/>
  <c r="L11" i="17"/>
  <c r="T9" i="17"/>
  <c r="P9" i="17"/>
  <c r="L9" i="17"/>
  <c r="T7" i="17"/>
  <c r="P7" i="17"/>
  <c r="L7" i="17"/>
  <c r="H7" i="17"/>
  <c r="T5" i="22" l="1"/>
  <c r="T13" i="17" l="1"/>
  <c r="P13" i="17"/>
  <c r="T5" i="17"/>
  <c r="P5" i="17"/>
  <c r="L5" i="17"/>
  <c r="H5" i="17"/>
  <c r="O23" i="17" l="1"/>
  <c r="N23" i="17"/>
  <c r="K23" i="17"/>
  <c r="J23" i="17"/>
  <c r="G23" i="17"/>
  <c r="F23" i="17"/>
  <c r="C23" i="17"/>
  <c r="B23" i="17"/>
  <c r="Q22" i="17"/>
  <c r="P22" i="17"/>
  <c r="O22" i="17"/>
  <c r="N22" i="17"/>
  <c r="M22" i="17"/>
  <c r="L22" i="17"/>
  <c r="K22" i="17"/>
  <c r="J22" i="17"/>
  <c r="I22" i="17"/>
  <c r="H22" i="17"/>
  <c r="G22" i="17"/>
  <c r="F22" i="17"/>
  <c r="E22" i="17"/>
  <c r="D22" i="17"/>
  <c r="C22" i="17"/>
  <c r="B22" i="17"/>
  <c r="O21" i="17"/>
  <c r="N21" i="17"/>
  <c r="K21" i="17"/>
  <c r="J21" i="17"/>
  <c r="G21" i="17"/>
  <c r="F21" i="17"/>
  <c r="C21" i="17"/>
  <c r="B21" i="17"/>
  <c r="Q20" i="17"/>
  <c r="P20" i="17"/>
  <c r="O20" i="17"/>
  <c r="N20" i="17"/>
  <c r="M20" i="17"/>
  <c r="L20" i="17"/>
  <c r="K20" i="17"/>
  <c r="J20" i="17"/>
  <c r="I20" i="17"/>
  <c r="H20" i="17"/>
  <c r="G20" i="17"/>
  <c r="F20" i="17"/>
  <c r="E20" i="17"/>
  <c r="D20" i="17"/>
  <c r="C20" i="17"/>
  <c r="B20" i="17"/>
  <c r="K19" i="17"/>
  <c r="J19" i="17"/>
  <c r="G19" i="17"/>
  <c r="F19" i="17"/>
  <c r="C19" i="17"/>
  <c r="B19" i="17"/>
  <c r="M18" i="17"/>
  <c r="L18" i="17"/>
  <c r="K18" i="17"/>
  <c r="J18" i="17"/>
  <c r="I18" i="17"/>
  <c r="H18" i="17"/>
  <c r="G18" i="17"/>
  <c r="F18" i="17"/>
  <c r="E18" i="17"/>
  <c r="D18" i="17"/>
  <c r="C18" i="17"/>
  <c r="B18" i="17"/>
  <c r="K17" i="17"/>
  <c r="J17" i="17"/>
  <c r="G17" i="17"/>
  <c r="F17" i="17"/>
  <c r="C17" i="17"/>
  <c r="B17" i="17"/>
  <c r="M16" i="17"/>
  <c r="L16" i="17"/>
  <c r="K16" i="17"/>
  <c r="J16" i="17"/>
  <c r="I16" i="17"/>
  <c r="H16" i="17"/>
  <c r="G16" i="17"/>
  <c r="F16" i="17"/>
  <c r="E16" i="17"/>
  <c r="D16" i="17"/>
  <c r="C16" i="17"/>
  <c r="B16" i="17"/>
  <c r="G15" i="17"/>
  <c r="F15" i="17"/>
  <c r="C15" i="17"/>
  <c r="B15" i="17"/>
  <c r="I14" i="17"/>
  <c r="H14" i="17"/>
  <c r="G14" i="17"/>
  <c r="F14" i="17"/>
  <c r="E14" i="17"/>
  <c r="D14" i="17"/>
  <c r="C14" i="17"/>
  <c r="B14" i="17"/>
  <c r="G13" i="17"/>
  <c r="F13" i="17"/>
  <c r="C13" i="17"/>
  <c r="B13" i="17"/>
  <c r="I12" i="17"/>
  <c r="H12" i="17"/>
  <c r="G12" i="17"/>
  <c r="F12" i="17"/>
  <c r="E12" i="17"/>
  <c r="D12" i="17"/>
  <c r="C12" i="17"/>
  <c r="B12" i="17"/>
  <c r="C11" i="17"/>
  <c r="B11" i="17"/>
  <c r="E10" i="17"/>
  <c r="D10" i="17"/>
  <c r="C10" i="17"/>
  <c r="B10" i="17"/>
  <c r="C9" i="17"/>
  <c r="B9" i="17"/>
  <c r="E8" i="17"/>
  <c r="D8" i="17"/>
  <c r="C8" i="17"/>
  <c r="B8" i="17"/>
  <c r="V6" i="17"/>
  <c r="Y6" i="17"/>
  <c r="X6" i="17"/>
  <c r="Y4" i="17"/>
  <c r="X4" i="17"/>
  <c r="V4" i="17"/>
  <c r="O23" i="22"/>
  <c r="N23" i="22"/>
  <c r="K23" i="22"/>
  <c r="J23" i="22"/>
  <c r="G23" i="22"/>
  <c r="F23" i="22"/>
  <c r="C23" i="22"/>
  <c r="B23" i="22"/>
  <c r="Q22" i="22"/>
  <c r="P22" i="22"/>
  <c r="O22" i="22"/>
  <c r="N22" i="22"/>
  <c r="M22" i="22"/>
  <c r="L22" i="22"/>
  <c r="K22" i="22"/>
  <c r="J22" i="22"/>
  <c r="I22" i="22"/>
  <c r="H22" i="22"/>
  <c r="G22" i="22"/>
  <c r="F22" i="22"/>
  <c r="E22" i="22"/>
  <c r="D22" i="22"/>
  <c r="C22" i="22"/>
  <c r="B22" i="22"/>
  <c r="O21" i="22"/>
  <c r="N21" i="22"/>
  <c r="K21" i="22"/>
  <c r="J21" i="22"/>
  <c r="G21" i="22"/>
  <c r="F21" i="22"/>
  <c r="C21" i="22"/>
  <c r="B21" i="22"/>
  <c r="Q20" i="22"/>
  <c r="P20" i="22"/>
  <c r="O20" i="22"/>
  <c r="N20" i="22"/>
  <c r="M20" i="22"/>
  <c r="L20" i="22"/>
  <c r="K20" i="22"/>
  <c r="J20" i="22"/>
  <c r="I20" i="22"/>
  <c r="H20" i="22"/>
  <c r="G20" i="22"/>
  <c r="F20" i="22"/>
  <c r="E20" i="22"/>
  <c r="D20" i="22"/>
  <c r="C20" i="22"/>
  <c r="B20" i="22"/>
  <c r="K19" i="22"/>
  <c r="J19" i="22"/>
  <c r="G19" i="22"/>
  <c r="F19" i="22"/>
  <c r="C19" i="22"/>
  <c r="B19" i="22"/>
  <c r="M18" i="22"/>
  <c r="L18" i="22"/>
  <c r="K18" i="22"/>
  <c r="J18" i="22"/>
  <c r="I18" i="22"/>
  <c r="H18" i="22"/>
  <c r="G18" i="22"/>
  <c r="F18" i="22"/>
  <c r="E18" i="22"/>
  <c r="D18" i="22"/>
  <c r="C18" i="22"/>
  <c r="B18" i="22"/>
  <c r="K17" i="22"/>
  <c r="J17" i="22"/>
  <c r="G17" i="22"/>
  <c r="F17" i="22"/>
  <c r="C17" i="22"/>
  <c r="B17" i="22"/>
  <c r="M16" i="22"/>
  <c r="L16" i="22"/>
  <c r="K16" i="22"/>
  <c r="J16" i="22"/>
  <c r="I16" i="22"/>
  <c r="H16" i="22"/>
  <c r="G16" i="22"/>
  <c r="F16" i="22"/>
  <c r="E16" i="22"/>
  <c r="D16" i="22"/>
  <c r="C16" i="22"/>
  <c r="B16" i="22"/>
  <c r="G15" i="22"/>
  <c r="F15" i="22"/>
  <c r="C15" i="22"/>
  <c r="B15" i="22"/>
  <c r="I14" i="22"/>
  <c r="H14" i="22"/>
  <c r="G14" i="22"/>
  <c r="F14" i="22"/>
  <c r="E14" i="22"/>
  <c r="D14" i="22"/>
  <c r="C14" i="22"/>
  <c r="B14" i="22"/>
  <c r="G13" i="22"/>
  <c r="F13" i="22"/>
  <c r="C13" i="22"/>
  <c r="B13" i="22"/>
  <c r="I12" i="22"/>
  <c r="H12" i="22"/>
  <c r="G12" i="22"/>
  <c r="F12" i="22"/>
  <c r="E12" i="22"/>
  <c r="D12" i="22"/>
  <c r="C12" i="22"/>
  <c r="B12" i="22"/>
  <c r="T11" i="22"/>
  <c r="C11" i="22"/>
  <c r="B11" i="22"/>
  <c r="E10" i="22"/>
  <c r="D10" i="22"/>
  <c r="C10" i="22"/>
  <c r="Y10" i="22" s="1"/>
  <c r="B10" i="22"/>
  <c r="T9" i="22"/>
  <c r="C9" i="22"/>
  <c r="B9" i="22"/>
  <c r="E8" i="22"/>
  <c r="D8" i="22"/>
  <c r="C8" i="22"/>
  <c r="B8" i="22"/>
  <c r="T7" i="22"/>
  <c r="Y6" i="22"/>
  <c r="X6" i="22"/>
  <c r="Y4" i="22"/>
  <c r="X4" i="22"/>
  <c r="V4" i="22"/>
  <c r="O23" i="21"/>
  <c r="N23" i="21"/>
  <c r="K23" i="21"/>
  <c r="J23" i="21"/>
  <c r="G23" i="21"/>
  <c r="F23" i="21"/>
  <c r="C23" i="21"/>
  <c r="B23" i="21"/>
  <c r="Q22" i="21"/>
  <c r="P22" i="21"/>
  <c r="O22" i="21"/>
  <c r="N22" i="21"/>
  <c r="M22" i="21"/>
  <c r="L22" i="21"/>
  <c r="K22" i="21"/>
  <c r="J22" i="21"/>
  <c r="I22" i="21"/>
  <c r="H22" i="21"/>
  <c r="G22" i="21"/>
  <c r="F22" i="21"/>
  <c r="E22" i="21"/>
  <c r="D22" i="21"/>
  <c r="C22" i="21"/>
  <c r="B22" i="21"/>
  <c r="O21" i="21"/>
  <c r="N21" i="21"/>
  <c r="K21" i="21"/>
  <c r="J21" i="21"/>
  <c r="G21" i="21"/>
  <c r="F21" i="21"/>
  <c r="C21" i="21"/>
  <c r="B21" i="21"/>
  <c r="Q20" i="21"/>
  <c r="P20" i="21"/>
  <c r="O20" i="21"/>
  <c r="N20" i="21"/>
  <c r="M20" i="21"/>
  <c r="L20" i="21"/>
  <c r="K20" i="21"/>
  <c r="J20" i="21"/>
  <c r="I20" i="21"/>
  <c r="H20" i="21"/>
  <c r="G20" i="21"/>
  <c r="F20" i="21"/>
  <c r="E20" i="21"/>
  <c r="D20" i="21"/>
  <c r="C20" i="21"/>
  <c r="B20" i="21"/>
  <c r="T19" i="21"/>
  <c r="K19" i="21"/>
  <c r="J19" i="21"/>
  <c r="G19" i="21"/>
  <c r="F19" i="21"/>
  <c r="C19" i="21"/>
  <c r="B19" i="21"/>
  <c r="M18" i="21"/>
  <c r="L18" i="21"/>
  <c r="K18" i="21"/>
  <c r="J18" i="21"/>
  <c r="I18" i="21"/>
  <c r="H18" i="21"/>
  <c r="G18" i="21"/>
  <c r="F18" i="21"/>
  <c r="E18" i="21"/>
  <c r="D18" i="21"/>
  <c r="C18" i="21"/>
  <c r="B18" i="21"/>
  <c r="T17" i="21"/>
  <c r="K17" i="21"/>
  <c r="J17" i="21"/>
  <c r="G17" i="21"/>
  <c r="F17" i="21"/>
  <c r="C17" i="21"/>
  <c r="B17" i="21"/>
  <c r="M16" i="21"/>
  <c r="L16" i="21"/>
  <c r="K16" i="21"/>
  <c r="J16" i="21"/>
  <c r="I16" i="21"/>
  <c r="H16" i="21"/>
  <c r="G16" i="21"/>
  <c r="F16" i="21"/>
  <c r="E16" i="21"/>
  <c r="D16" i="21"/>
  <c r="C16" i="21"/>
  <c r="B16" i="21"/>
  <c r="T15" i="21"/>
  <c r="G15" i="21"/>
  <c r="F15" i="21"/>
  <c r="C15" i="21"/>
  <c r="B15" i="21"/>
  <c r="I14" i="21"/>
  <c r="H14" i="21"/>
  <c r="G14" i="21"/>
  <c r="F14" i="21"/>
  <c r="E14" i="21"/>
  <c r="D14" i="21"/>
  <c r="C14" i="21"/>
  <c r="B14" i="21"/>
  <c r="T13" i="21"/>
  <c r="G13" i="21"/>
  <c r="F13" i="21"/>
  <c r="C13" i="21"/>
  <c r="B13" i="21"/>
  <c r="I12" i="21"/>
  <c r="H12" i="21"/>
  <c r="G12" i="21"/>
  <c r="F12" i="21"/>
  <c r="E12" i="21"/>
  <c r="D12" i="21"/>
  <c r="C12" i="21"/>
  <c r="B12" i="21"/>
  <c r="C11" i="21"/>
  <c r="B11" i="21"/>
  <c r="E10" i="21"/>
  <c r="D10" i="21"/>
  <c r="C10" i="21"/>
  <c r="B10" i="21"/>
  <c r="X10" i="21" s="1"/>
  <c r="C9" i="21"/>
  <c r="B9" i="21"/>
  <c r="E8" i="21"/>
  <c r="D8" i="21"/>
  <c r="X8" i="21" s="1"/>
  <c r="C8" i="21"/>
  <c r="B8" i="21"/>
  <c r="Y6" i="21"/>
  <c r="X6" i="21"/>
  <c r="Y4" i="21"/>
  <c r="X4" i="21"/>
  <c r="V4" i="21"/>
  <c r="AD16" i="22" l="1"/>
  <c r="AE16" i="22"/>
  <c r="AD12" i="22"/>
  <c r="AE12" i="22"/>
  <c r="X10" i="22"/>
  <c r="AE20" i="22"/>
  <c r="AD20" i="22"/>
  <c r="AD8" i="22"/>
  <c r="AF8" i="22" s="1"/>
  <c r="AE8" i="22"/>
  <c r="AD20" i="21"/>
  <c r="AE20" i="21"/>
  <c r="AE16" i="21"/>
  <c r="AD16" i="21"/>
  <c r="AF16" i="21" s="1"/>
  <c r="AE8" i="21"/>
  <c r="AD8" i="21"/>
  <c r="AF8" i="21" s="1"/>
  <c r="AE12" i="21"/>
  <c r="AD12" i="21"/>
  <c r="AF12" i="21" s="1"/>
  <c r="AA4" i="22"/>
  <c r="AA4" i="21"/>
  <c r="Y8" i="21"/>
  <c r="D9" i="22"/>
  <c r="V8" i="22" s="1"/>
  <c r="L21" i="21"/>
  <c r="Z4" i="21"/>
  <c r="AG4" i="21" s="1"/>
  <c r="Z4" i="22"/>
  <c r="AG4" i="22" s="1"/>
  <c r="Z4" i="17"/>
  <c r="Y10" i="17"/>
  <c r="D21" i="21"/>
  <c r="P23" i="21"/>
  <c r="Y8" i="17"/>
  <c r="L23" i="17"/>
  <c r="AE20" i="17"/>
  <c r="AD20" i="17"/>
  <c r="AD16" i="17"/>
  <c r="AE16" i="17"/>
  <c r="AD12" i="17"/>
  <c r="AE12" i="17"/>
  <c r="AA4" i="17"/>
  <c r="AG4" i="17" s="1"/>
  <c r="AE8" i="17"/>
  <c r="AD8" i="17"/>
  <c r="X8" i="17"/>
  <c r="X10" i="17"/>
  <c r="P23" i="22"/>
  <c r="L23" i="22"/>
  <c r="L19" i="22"/>
  <c r="H23" i="22"/>
  <c r="H19" i="22"/>
  <c r="Y22" i="22"/>
  <c r="D23" i="22"/>
  <c r="X18" i="22"/>
  <c r="D19" i="22"/>
  <c r="Y18" i="22"/>
  <c r="V6" i="22"/>
  <c r="X14" i="22"/>
  <c r="Y14" i="22"/>
  <c r="D15" i="22"/>
  <c r="W4" i="22"/>
  <c r="L23" i="21"/>
  <c r="L19" i="21"/>
  <c r="H23" i="21"/>
  <c r="X18" i="21"/>
  <c r="H19" i="21"/>
  <c r="D23" i="21"/>
  <c r="Y22" i="21"/>
  <c r="D19" i="21"/>
  <c r="Y18" i="21"/>
  <c r="X14" i="21"/>
  <c r="Y14" i="21"/>
  <c r="V6" i="21"/>
  <c r="W4" i="21" s="1"/>
  <c r="D15" i="21"/>
  <c r="Z8" i="21"/>
  <c r="Y10" i="21"/>
  <c r="P21" i="22"/>
  <c r="L21" i="22"/>
  <c r="H21" i="22"/>
  <c r="H13" i="22"/>
  <c r="H17" i="22"/>
  <c r="Y16" i="22"/>
  <c r="X20" i="22"/>
  <c r="X12" i="22"/>
  <c r="Y20" i="22"/>
  <c r="X8" i="22"/>
  <c r="Z8" i="22" s="1"/>
  <c r="Y12" i="22"/>
  <c r="D21" i="22"/>
  <c r="Y8" i="22"/>
  <c r="AA8" i="22" s="1"/>
  <c r="D13" i="22"/>
  <c r="D17" i="22"/>
  <c r="X16" i="22"/>
  <c r="P21" i="21"/>
  <c r="H21" i="21"/>
  <c r="H13" i="21"/>
  <c r="H17" i="21"/>
  <c r="Y12" i="21"/>
  <c r="D13" i="21"/>
  <c r="D17" i="21"/>
  <c r="X16" i="21"/>
  <c r="D9" i="21"/>
  <c r="V8" i="21" s="1"/>
  <c r="Y16" i="21"/>
  <c r="X20" i="21"/>
  <c r="X12" i="21"/>
  <c r="Y20" i="21"/>
  <c r="X18" i="17"/>
  <c r="P21" i="17"/>
  <c r="L19" i="17"/>
  <c r="L21" i="17"/>
  <c r="P23" i="17"/>
  <c r="Y14" i="17"/>
  <c r="Y16" i="17"/>
  <c r="X20" i="17"/>
  <c r="X12" i="17"/>
  <c r="D15" i="17"/>
  <c r="X14" i="17"/>
  <c r="Y20" i="17"/>
  <c r="Y22" i="17"/>
  <c r="D9" i="17"/>
  <c r="V8" i="17" s="1"/>
  <c r="Y12" i="17"/>
  <c r="H19" i="17"/>
  <c r="D21" i="17"/>
  <c r="H21" i="17"/>
  <c r="D23" i="17"/>
  <c r="H23" i="17"/>
  <c r="W4" i="17"/>
  <c r="D13" i="17"/>
  <c r="H13" i="17"/>
  <c r="D17" i="17"/>
  <c r="H17" i="17"/>
  <c r="X16" i="17"/>
  <c r="D19" i="17"/>
  <c r="Y18" i="17"/>
  <c r="AA8" i="17"/>
  <c r="D11" i="17"/>
  <c r="V10" i="17" s="1"/>
  <c r="H15" i="17"/>
  <c r="L17" i="17"/>
  <c r="X22" i="17"/>
  <c r="D11" i="22"/>
  <c r="V10" i="22" s="1"/>
  <c r="H15" i="22"/>
  <c r="L17" i="22"/>
  <c r="X22" i="22"/>
  <c r="D11" i="21"/>
  <c r="V10" i="21" s="1"/>
  <c r="H15" i="21"/>
  <c r="L17" i="21"/>
  <c r="X22" i="21"/>
  <c r="AF20" i="22" l="1"/>
  <c r="AF12" i="22"/>
  <c r="AG8" i="22"/>
  <c r="V20" i="22"/>
  <c r="AF16" i="22"/>
  <c r="AA8" i="21"/>
  <c r="AG8" i="21"/>
  <c r="AF20" i="21"/>
  <c r="W8" i="22"/>
  <c r="V12" i="22"/>
  <c r="V20" i="21"/>
  <c r="V18" i="22"/>
  <c r="V16" i="22"/>
  <c r="V12" i="21"/>
  <c r="AA16" i="22"/>
  <c r="Z16" i="21"/>
  <c r="Z16" i="22"/>
  <c r="Z12" i="22"/>
  <c r="V22" i="21"/>
  <c r="W20" i="21" s="1"/>
  <c r="V12" i="17"/>
  <c r="AF20" i="17"/>
  <c r="Z16" i="17"/>
  <c r="AF16" i="17"/>
  <c r="Z8" i="17"/>
  <c r="AG8" i="17" s="1"/>
  <c r="AF8" i="17"/>
  <c r="AF12" i="17"/>
  <c r="Z20" i="17"/>
  <c r="V22" i="17"/>
  <c r="AA16" i="17"/>
  <c r="V14" i="17"/>
  <c r="Z12" i="17"/>
  <c r="V18" i="17"/>
  <c r="V22" i="22"/>
  <c r="AA20" i="22"/>
  <c r="V14" i="22"/>
  <c r="AA12" i="22"/>
  <c r="AA12" i="21"/>
  <c r="V18" i="21"/>
  <c r="AA16" i="21"/>
  <c r="AA20" i="21"/>
  <c r="Z12" i="21"/>
  <c r="AG12" i="21" s="1"/>
  <c r="V14" i="21"/>
  <c r="Z20" i="22"/>
  <c r="Z20" i="21"/>
  <c r="AG20" i="21" s="1"/>
  <c r="W8" i="21"/>
  <c r="V16" i="21"/>
  <c r="V20" i="17"/>
  <c r="W8" i="17"/>
  <c r="AA20" i="17"/>
  <c r="V16" i="17"/>
  <c r="AA12" i="17"/>
  <c r="W20" i="22"/>
  <c r="AG20" i="22" l="1"/>
  <c r="W12" i="22"/>
  <c r="AG12" i="22"/>
  <c r="AG16" i="22"/>
  <c r="AG16" i="21"/>
  <c r="W16" i="22"/>
  <c r="W12" i="21"/>
  <c r="W20" i="17"/>
  <c r="W12" i="17"/>
  <c r="AG16" i="17"/>
  <c r="AG20" i="17"/>
  <c r="W16" i="17"/>
  <c r="AG12" i="17"/>
  <c r="W16" i="21"/>
</calcChain>
</file>

<file path=xl/sharedStrings.xml><?xml version="1.0" encoding="utf-8"?>
<sst xmlns="http://schemas.openxmlformats.org/spreadsheetml/2006/main" count="706" uniqueCount="222">
  <si>
    <t>Nazwa                      drużyny</t>
  </si>
  <si>
    <t>Punkty      I turniej II turniej suma</t>
  </si>
  <si>
    <t>Małe punkty   I turniej            II turniej</t>
  </si>
  <si>
    <t>Małe punkty razem</t>
  </si>
  <si>
    <t>Miejsce</t>
  </si>
  <si>
    <t>Kolejność spotkań:       (2 - 5) ; (3 - 4) ; (1 - 5) ; (2 - 3) ; (1 - 4) ; (3 - 5) ; (2 - 4) ; (1 - 3) ; (4 - 5) ; (1 - 2)</t>
  </si>
  <si>
    <t>Sety wygrane</t>
  </si>
  <si>
    <t>Sety przegrane</t>
  </si>
  <si>
    <t>Stosunek setów</t>
  </si>
  <si>
    <t>Stosunek małych punktów</t>
  </si>
  <si>
    <t>MOSM SP19 Tychy X</t>
  </si>
  <si>
    <t>MOSM SP19 Tychy I</t>
  </si>
  <si>
    <t>KS Siatkarz Beskid Skoczów IV</t>
  </si>
  <si>
    <t>MOSM SP19 Tychy IX</t>
  </si>
  <si>
    <t>MOSM SP19 Tychy II</t>
  </si>
  <si>
    <t>MOSIR                                 Łaziska Górne VI</t>
  </si>
  <si>
    <t>MOSIR                           Łaziska Górne II</t>
  </si>
  <si>
    <t>KS Siatkarz Beskid Skoczów II</t>
  </si>
  <si>
    <t>MUKS Sari SP8                 Żory V</t>
  </si>
  <si>
    <t>MUKS Sari SP8            Żory IV</t>
  </si>
  <si>
    <t>MOSM SP19 Tychy VIII</t>
  </si>
  <si>
    <t>KS Siatkarz Beskid Skoczów I</t>
  </si>
  <si>
    <t>MUKS Sari SP8            Żory III</t>
  </si>
  <si>
    <t>UKS Centrum przy POSiR Pszczyna I</t>
  </si>
  <si>
    <t>MOSM SP19 Tychy VII</t>
  </si>
  <si>
    <t>UKS Centrum przy POSiR Pszczyna II</t>
  </si>
  <si>
    <t>MUKS Sari SP8            Żory II</t>
  </si>
  <si>
    <t>KS Siatkarz Beskid Skoczów III</t>
  </si>
  <si>
    <t>KS J.A.J.O.             Jastrzębie VI</t>
  </si>
  <si>
    <t>MOSM SP19 Tychy VI</t>
  </si>
  <si>
    <t>UKS Centrum przy POSiR Pszczyna III</t>
  </si>
  <si>
    <t>MUKS Sari SP8            Żory I</t>
  </si>
  <si>
    <t>KS J.A.J.O.             Jastrzębie IV</t>
  </si>
  <si>
    <t>MOSIR                          Łaziska Górne V</t>
  </si>
  <si>
    <t>MOSM SP19 Tychy V</t>
  </si>
  <si>
    <t>UKS Centrum przy POSiR Pszczyna IV</t>
  </si>
  <si>
    <t>MOSIR                          Łaziska Górne I</t>
  </si>
  <si>
    <t>KS J.A.J.O.             Jastrzębie III</t>
  </si>
  <si>
    <t>MUKS Sari SP8            Żory VI</t>
  </si>
  <si>
    <t>MOSM SP19 Tychy IV</t>
  </si>
  <si>
    <t>UKS Centrum przy POSiR Pszczyna V</t>
  </si>
  <si>
    <t>MOSIR                          Łaziska Górne III</t>
  </si>
  <si>
    <t>MUKS Sari SP8            Żory VII</t>
  </si>
  <si>
    <t>KS J.A.J.O.             Jastrzębie II</t>
  </si>
  <si>
    <t>MOSM SP19 Tychy III</t>
  </si>
  <si>
    <t>MOSIR                          Łaziska Górne IV</t>
  </si>
  <si>
    <t>MUKS Sari SP8            Żory VIII</t>
  </si>
  <si>
    <t>KPKS Halemba VII</t>
  </si>
  <si>
    <t>UKS Trójka Mikołów IV</t>
  </si>
  <si>
    <t>UKS Mikrus Katowice V</t>
  </si>
  <si>
    <t>JKS SMS       Jastrzębie IX</t>
  </si>
  <si>
    <t>KPKS Halemba VI</t>
  </si>
  <si>
    <t>UKS Trójka Mikołów III</t>
  </si>
  <si>
    <t>UKS Mikrus Katowice IV</t>
  </si>
  <si>
    <t>JKS SMS       Jastrzębie VIII</t>
  </si>
  <si>
    <t>MOSM SP10      Tychy II</t>
  </si>
  <si>
    <t>MOSM SP10         Tychy I</t>
  </si>
  <si>
    <t>MOSM SP10      Tychy III</t>
  </si>
  <si>
    <t>KPKS Halemba V</t>
  </si>
  <si>
    <t>UKS Trójka Mikołów II</t>
  </si>
  <si>
    <t>UKS Mikrus Katowice III</t>
  </si>
  <si>
    <t>JKS SMS       Jastrzębie VII</t>
  </si>
  <si>
    <t>MOSM SP10      Tychy IV</t>
  </si>
  <si>
    <t>KPKS Halemba IV</t>
  </si>
  <si>
    <t>UKS Trójka Mikołów I</t>
  </si>
  <si>
    <t>UKS Mikrus Katowice II</t>
  </si>
  <si>
    <t>JKS SMS       Jastrzębie VI</t>
  </si>
  <si>
    <t>MOSM SP10      Tychy V</t>
  </si>
  <si>
    <t>KPKS Halemba III</t>
  </si>
  <si>
    <t>UKS Mikrus Katowice I</t>
  </si>
  <si>
    <t>JKS SMS       Jastrzębie V</t>
  </si>
  <si>
    <t>MOSM SP10      Tychy VI</t>
  </si>
  <si>
    <t>KPKS Halemba II</t>
  </si>
  <si>
    <t>GS UKS Krzanowice III</t>
  </si>
  <si>
    <t>JKS SMS       Jastrzębie IV</t>
  </si>
  <si>
    <t>JKS SMS       Jastrzębie I</t>
  </si>
  <si>
    <t>MOSM SP10      Tychy VII</t>
  </si>
  <si>
    <t>KPKS Halemba I</t>
  </si>
  <si>
    <t>GS UKS Krzanowice II</t>
  </si>
  <si>
    <t>JKS SMS       Jastrzębie III</t>
  </si>
  <si>
    <t>MKS Zorza Wodzisław Śląski</t>
  </si>
  <si>
    <t>MOSM SP10      Tychy VIII</t>
  </si>
  <si>
    <t>Kolejność spotkań:       (1 - 4) ; (2 - 3) ; (3 - 4) ; (1 - 2) ; (2 - 4) ; (1 - 3)</t>
  </si>
  <si>
    <t>GS UKS Krzanowice I</t>
  </si>
  <si>
    <t>SP3/UKS Jedynka Rybnik</t>
  </si>
  <si>
    <t>JKS SMS       Jastrzębie II</t>
  </si>
  <si>
    <t>MCKiS        Jaworzno II</t>
  </si>
  <si>
    <t>MUKS Michałkowice VIII</t>
  </si>
  <si>
    <t>MUKS Pasek Będzin I</t>
  </si>
  <si>
    <t>MCKS Czeladź VII</t>
  </si>
  <si>
    <t>MSK            Mysłowice IV</t>
  </si>
  <si>
    <t>MUKS Michałkowice VII</t>
  </si>
  <si>
    <t>MUKS Pasek Będzin II</t>
  </si>
  <si>
    <t>MSK            Mysłowice III</t>
  </si>
  <si>
    <t>MCKS Czeladź VIII</t>
  </si>
  <si>
    <t>UKS Olimpia Katowice I</t>
  </si>
  <si>
    <t>MSK            Mysłowice II</t>
  </si>
  <si>
    <t>MUKS Michałkowice VI</t>
  </si>
  <si>
    <t>MUKS Pasek Będzin III</t>
  </si>
  <si>
    <t>MCKS Czeladź V</t>
  </si>
  <si>
    <t>UKS Olimpia Katowice II</t>
  </si>
  <si>
    <t>MUKS Pasek Będzin IV</t>
  </si>
  <si>
    <t>MUKS Michałkowice V</t>
  </si>
  <si>
    <t>MSK            Mysłowice I</t>
  </si>
  <si>
    <t>MCKS Czeladź VI</t>
  </si>
  <si>
    <t>UKS Olimpia Katowice III</t>
  </si>
  <si>
    <t>MUKS Pasek Będzin V</t>
  </si>
  <si>
    <t>MUKS Michałkowice IV</t>
  </si>
  <si>
    <t>MCKS Czeladź II</t>
  </si>
  <si>
    <t>UKS Karb Bytom</t>
  </si>
  <si>
    <t>UKS Sokół 43 Katowice I</t>
  </si>
  <si>
    <t>MUKS Michałkowice III</t>
  </si>
  <si>
    <t>UKS Źródełko Katowice IV</t>
  </si>
  <si>
    <t>KSS Gumisie Pyskowice V</t>
  </si>
  <si>
    <t>UKS Sokół 43 Katowice II</t>
  </si>
  <si>
    <t>UKS Źródełko Katowice III</t>
  </si>
  <si>
    <t>KSS Gumisie Pyskowice IV</t>
  </si>
  <si>
    <t>UKS Sokół 43 Katowice VI</t>
  </si>
  <si>
    <t>UKS Sokół 43 Katowice III</t>
  </si>
  <si>
    <t>MUKS Michałkowice II</t>
  </si>
  <si>
    <t>UKS Źródełko Katowice I</t>
  </si>
  <si>
    <t>KSS Gumisie Pyskowice III</t>
  </si>
  <si>
    <t>MCKS Czeladź IV</t>
  </si>
  <si>
    <t>UKS Sokół 43 Katowice IV</t>
  </si>
  <si>
    <t>MCKS Czeladź III</t>
  </si>
  <si>
    <t>MUKS Michałkowice I</t>
  </si>
  <si>
    <t>UKS Źródełko Katowice II</t>
  </si>
  <si>
    <t>KSS Gumisie Pyskowice II</t>
  </si>
  <si>
    <t>Tabela wyników turnieju Minisiatkówki na szczeblu Województwa Śląskiego                                                                                                                                    "Dwójki" Dziewcząt - Grupa 26 - Etap eliminacji miejskich - I turniej</t>
  </si>
  <si>
    <t>UKS Sokół 43 Katowice V</t>
  </si>
  <si>
    <t>MCKS Czeladź I</t>
  </si>
  <si>
    <t>KSS Gumisie Pyskowice I</t>
  </si>
  <si>
    <t>UKS Sokół 43 Katowice VII</t>
  </si>
  <si>
    <t>MKS-MOS Płomień Sosnowiec II</t>
  </si>
  <si>
    <t>MKS-MOS Płomień Sosnowiec I</t>
  </si>
  <si>
    <t>MKS-MOS Płomień Sosnowiec III</t>
  </si>
  <si>
    <t>MTS As         Myszków IV</t>
  </si>
  <si>
    <t>UKS Tytan      Ostrowy I</t>
  </si>
  <si>
    <t>SPS Politechniki Częstochowskiej I</t>
  </si>
  <si>
    <t>Lechia Volleyball Mysłowice VII</t>
  </si>
  <si>
    <t>UKS Stars Volley Częstochowa I</t>
  </si>
  <si>
    <t>MTS As         Myszków III</t>
  </si>
  <si>
    <t>UKS Stars Volley Częstochowa II</t>
  </si>
  <si>
    <t>Lechia Volleyball Mysłowice II</t>
  </si>
  <si>
    <t>SPS Politechniki Częstochowskiej II</t>
  </si>
  <si>
    <t>SIKReT Gliwice I</t>
  </si>
  <si>
    <t>SIKReT Gliwice III</t>
  </si>
  <si>
    <t>SPS Politechniki Częstochowskiej III</t>
  </si>
  <si>
    <t>MTS As         Myszków I</t>
  </si>
  <si>
    <t>Lechia Volleyball Mysłowice VI</t>
  </si>
  <si>
    <t>UKS Tytan      Ostrowy II</t>
  </si>
  <si>
    <t>SPS Politechniki Częstochowskiej IV</t>
  </si>
  <si>
    <t>Lechia Volleyball Mysłowice I</t>
  </si>
  <si>
    <t>SIKReT Gliwice IV</t>
  </si>
  <si>
    <t>UKS Tytan      Ostrowy III</t>
  </si>
  <si>
    <t>MKS Dwójka Zawiercie I</t>
  </si>
  <si>
    <t>SIKReT Gliwice II</t>
  </si>
  <si>
    <t>MKS Dwójka Zawiercie V</t>
  </si>
  <si>
    <t>Lechia Volleyball Mysłowice V</t>
  </si>
  <si>
    <t>MKS Dwójka Zawiercie IV</t>
  </si>
  <si>
    <t>KS Częstochowianka  Częstochowa II</t>
  </si>
  <si>
    <t>MTS As         Myszków II</t>
  </si>
  <si>
    <t>MKS                Dąbrowa Górnicza I</t>
  </si>
  <si>
    <t>Kolejność spotkań:       (1 - 6) ; (2 - 5) ; (3 - 4) ; (1 - 2) ; (3 - 5) ; (4 - 6) ; (1 - 3) ; (2 - 6) ; (4 - 5) ; (2 -3) ; (1 - 4) ; (5 - 6) ; (2 - 4) ; (1 - 5) ; (3 - 6)</t>
  </si>
  <si>
    <t>MKS Dwójka Zawiercie III</t>
  </si>
  <si>
    <t>KS Częstochowianka  Częstochowa I</t>
  </si>
  <si>
    <t>UKSG      Blachownia II</t>
  </si>
  <si>
    <t>MKS                Dąbrowa Górnicza II</t>
  </si>
  <si>
    <t>SKS Markowski Volley Częstochowa II</t>
  </si>
  <si>
    <t>MKS Dwójka Zawiercie II</t>
  </si>
  <si>
    <t>KS Częstochowianka  Częstochowa IV</t>
  </si>
  <si>
    <t>Lechia Volleyball Mysłowice III</t>
  </si>
  <si>
    <t>UKSG      Blachownia I</t>
  </si>
  <si>
    <t>MKS                Dąbrowa Górnicza III</t>
  </si>
  <si>
    <t>SKS Markowski Volley Częstochowa I</t>
  </si>
  <si>
    <t>UKS Trójka Mikołów V</t>
  </si>
  <si>
    <t>I</t>
  </si>
  <si>
    <t>II</t>
  </si>
  <si>
    <t>III</t>
  </si>
  <si>
    <t>IV</t>
  </si>
  <si>
    <t>V</t>
  </si>
  <si>
    <t>UKS Tytan Ostrowy IV</t>
  </si>
  <si>
    <t>KS Częstochowianka Częstochowa III</t>
  </si>
  <si>
    <t>AZS SP 31 Częstochowa</t>
  </si>
  <si>
    <t>Lechia Volleyball Mysłowice IV</t>
  </si>
  <si>
    <t>VI</t>
  </si>
  <si>
    <t xml:space="preserve">Tabela wyników turnieju Minisiatkówki na szczeblu Województwa Śląskiego                                                                                                                                    "Dwójki" Dziewcząt - Grupa 34 - Etap eliminacji miejskich </t>
  </si>
  <si>
    <t>Tabela wyników turnieju Minisiatkówki na szczeblu Województwa Śląskiego                                                                                                                                    "Dwójki" Dziewcząt - Grupa 33 - Etap eliminacji miejskich</t>
  </si>
  <si>
    <t xml:space="preserve">Tabela wyników turnieju Minisiatkówki na szczeblu Województwa Śląskiego                                                                                                                                    "Dwójki" Dziewcząt - Grupa 31 - Etap eliminacji miejskich </t>
  </si>
  <si>
    <t>Tabela wyników turnieju Minisiatkówki na szczeblu Województwa Śląskiego                                                                                                                                    "Dwójki" Dziewcząt - Grupa 31 - Etap eliminacji miejskich</t>
  </si>
  <si>
    <t>Tabela wyników turnieju Minisiatkówki na szczeblu Województwa Śląskiego                                                                                                                                    "Dwójki" Dziewcząt - Grupa 30 - Etap eliminacji miejskich</t>
  </si>
  <si>
    <t>Tabela wyników turnieju Minisiatkówki na szczeblu Województwa Śląskiego                                                                                                                                    "Dwójki" Dziewcząt - Grupa 29 - Etap eliminacji miejskich</t>
  </si>
  <si>
    <t xml:space="preserve">Tabela wyników turnieju Minisiatkówki na szczeblu Województwa Śląskiego                                                                                                                                    "Dwójki" Dziewcząt - Grupa 28 - Etap eliminacji miejskich </t>
  </si>
  <si>
    <t xml:space="preserve">Tabela wyników turnieju Minisiatkówki na szczeblu Województwa Śląskiego                                                                                                                                    "Dwójki" Dziewcząt - Grupa 27 - Etap eliminacji miejskich </t>
  </si>
  <si>
    <t xml:space="preserve">Tabela wyników turnieju Minisiatkówki na szczeblu Województwa Śląskiego                                                                                                                                    "Dwójki" Dziewcząt - Grupa 25 - Etap eliminacji miejskich </t>
  </si>
  <si>
    <t xml:space="preserve">Tabela wyników turnieju Minisiatkówki na szczeblu Województwa Śląskiego                                                                                                                                    "Dwójki" Dziewcząt - Grupa 24 - Etap eliminacji miejskich </t>
  </si>
  <si>
    <t xml:space="preserve">Tabela wyników turnieju Minisiatkówki na szczeblu Województwa Śląskiego                                                                                                                                    "Dwójki" Dziewcząt - Grupa 23 - Etap eliminacji miejskich </t>
  </si>
  <si>
    <t xml:space="preserve">Tabela wyników turnieju Minisiatkówki na szczeblu Województwa Śląskiego                                                                                                                                    "Dwójki" Dziewcząt - Grupa 22 - Etap eliminacji miejskich </t>
  </si>
  <si>
    <t xml:space="preserve">Tabela wyników turnieju Minisiatkówki na szczeblu Województwa Śląskiego                                                                                                                                    "Dwójki" Dziewcząt - Grupa 21 - Etap eliminacji miejskich </t>
  </si>
  <si>
    <t>Tabela wyników turnieju Minisiatkówki na szczeblu Województwa Śląskiego                                                                                                                                    "Dwójki" Dziewcząt - Grupa 20 - Etap eliminacji miejskich</t>
  </si>
  <si>
    <t>Tabela wyników turnieju Minisiatkówki na szczeblu Województwa Śląskiego                                                                                                                                    "Dwójki" Dziewcząt - Grupa 19 - Etap eliminacji miejskich</t>
  </si>
  <si>
    <t xml:space="preserve">Tabela wyników turnieju Minisiatkówki na szczeblu Województwa Śląskiego                                                                                                                                    "Dwójki" Dziewcząt - Grupa 18 - Etap eliminacji miejskich </t>
  </si>
  <si>
    <t xml:space="preserve">Tabela wyników turnieju Minisiatkówki na szczeblu Województwa Śląskiego                                                                                                                                    "Dwójki" Dziewcząt - Grupa 17 - Etap eliminacji miejskich </t>
  </si>
  <si>
    <t xml:space="preserve">Tabela wyników turnieju Minisiatkówki na szczeblu Województwa Śląskiego                                                                                                                                    "Dwójki" Dziewcząt - Grupa 16 - Etap eliminacji miejskich </t>
  </si>
  <si>
    <t xml:space="preserve">Tabela wyników turnieju Minisiatkówki na szczeblu Województwa Śląskiego                                                                                                                                    "Dwójki" Dziewcząt - Grupa 15 - Etap eliminacji miejskich </t>
  </si>
  <si>
    <t xml:space="preserve">Tabela wyników turnieju Minisiatkówki na szczeblu Województwa Śląskiego                                                                                                                                    "Dwójki" Dziewcząt - Grupa 14 - Etap eliminacji miejskich </t>
  </si>
  <si>
    <t>Tabela wyników turnieju Minisiatkówki na szczeblu Województwa Śląskiego                                                                                                                                    "Dwójki" Dziewcząt - Grupa 13 - Etap eliminacji miejskich</t>
  </si>
  <si>
    <t xml:space="preserve">Tabela wyników turnieju Minisiatkówki na szczeblu Województwa Śląskiego                                                                                                                                    "Dwójki" Dziewcząt - Grupa 12 - Etap eliminacji miejskich </t>
  </si>
  <si>
    <t xml:space="preserve">Tabela wyników turnieju Minisiatkówki na szczeblu Województwa Śląskiego                                                                                                                                    "Dwójki" Dziewcząt - Grupa 11 - Etap eliminacji miejskich </t>
  </si>
  <si>
    <t xml:space="preserve">Tabela wyników turnieju Minisiatkówki na szczeblu Województwa Śląskiego                                                                                                                                    "Dwójki" Dziewcząt - Grupa 10 - Etap eliminacji miejskich </t>
  </si>
  <si>
    <t xml:space="preserve">Tabela wyników turnieju Minisiatkówki na szczeblu Województwa Śląskiego                                                                                                                                    "Dwójki" Dziewcząt - Grupa 9 - Etap eliminacji miejskich </t>
  </si>
  <si>
    <t>Tabela wyników turnieju Minisiatkówki na szczeblu Województwa Śląskiego                                                                                                                                    "Dwójki" Dziewcząt - Grupa 8 - Etap eliminacji miejskich</t>
  </si>
  <si>
    <t xml:space="preserve">Tabela wyników turnieju Minisiatkówki na szczeblu Województwa Śląskiego                                                                                                                                    "Dwójki" Dziewcząt - Grupa 7 - Etap eliminacji miejskich </t>
  </si>
  <si>
    <t xml:space="preserve">Tabela wyników turnieju Minisiatkówki na szczeblu Województwa Śląskiego                                                                                                                                    "Dwójki" Dziewcząt - Grupa 6 - Etap eliminacji miejskich </t>
  </si>
  <si>
    <t xml:space="preserve">Tabela wyników turnieju Minisiatkówki na szczeblu Województwa Śląskiego                                                                                                                                    "Dwójki" Dziewcząt - Grupa 5 - Etap eliminacji miejskich </t>
  </si>
  <si>
    <t xml:space="preserve">Tabela wyników turnieju Minisiatkówki na szczeblu Województwa Śląskiego                                                                                                                                    "Dwójki" Dziewcząt - Grupa 4 - Etap eliminacji miejskich </t>
  </si>
  <si>
    <t xml:space="preserve">Tabela wyników turnieju Minisiatkówki na szczeblu Województwa Śląskiego                                                                                                                                    "Dwójki" Dziewcząt - Grupa 3 - Etap eliminacji miejskich </t>
  </si>
  <si>
    <t xml:space="preserve">Tabela wyników turnieju Minisiatkówki na szczeblu Województwa Śląskiego                                                                                                                                    "Dwójki" Dziewcząt - Grupa 2 - Etap eliminacji miejskich </t>
  </si>
  <si>
    <t>Tabela wyników turnieju Minisiatkówki na szczeblu Województwa Śląskiego                                                                                                                                    "Dwójki" Dziewcząt - Grupa 1 - Etap eliminacji miejskich</t>
  </si>
  <si>
    <t>KS J.A.J.O.             Jastrzębie V</t>
  </si>
  <si>
    <t xml:space="preserve">MUKS Sari SP15 Żory          </t>
  </si>
  <si>
    <t>UKS Centrum przy POSiR Pszczyna 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</si>
</sst>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;\-0;;@"/>
    <numFmt numFmtId="165" formatCode="[$-415]General"/>
    <numFmt numFmtId="166" formatCode="#,##0.00&quot; &quot;[$zł-415];[Red]&quot;-&quot;#,##0.00&quot; &quot;[$zł-415]"/>
    <numFmt numFmtId="167" formatCode="0;\-0;&quot;&quot;;@"/>
  </numFmts>
  <fonts count="14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sz val="16"/>
      <color indexed="8"/>
      <name val="Calibri"/>
      <family val="2"/>
      <charset val="238"/>
    </font>
    <font>
      <sz val="20"/>
      <color indexed="8"/>
      <name val="Calibri"/>
      <family val="2"/>
      <charset val="238"/>
    </font>
    <font>
      <sz val="12"/>
      <color indexed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55"/>
      </patternFill>
    </fill>
  </fills>
  <borders count="280">
    <border>
      <left/>
      <right/>
      <top/>
      <bottom/>
      <diagonal/>
    </border>
    <border>
      <left style="double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/>
      <right style="double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ck">
        <color auto="1"/>
      </top>
      <bottom style="medium">
        <color auto="1"/>
      </bottom>
      <diagonal/>
    </border>
    <border>
      <left style="dashed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dashed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tted">
        <color auto="1"/>
      </right>
      <top style="thick">
        <color auto="1"/>
      </top>
      <bottom/>
      <diagonal/>
    </border>
    <border>
      <left style="dotted">
        <color auto="1"/>
      </left>
      <right style="thick">
        <color auto="1"/>
      </right>
      <top style="thick">
        <color auto="1"/>
      </top>
      <bottom/>
      <diagonal/>
    </border>
    <border>
      <left style="dashed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uble">
        <color auto="1"/>
      </right>
      <top style="thick">
        <color auto="1"/>
      </top>
      <bottom/>
      <diagonal/>
    </border>
    <border>
      <left style="double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dashed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dashed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thick">
        <color auto="1"/>
      </right>
      <top/>
      <bottom style="medium">
        <color auto="1"/>
      </bottom>
      <diagonal/>
    </border>
    <border>
      <left style="dashed">
        <color auto="1"/>
      </left>
      <right style="thick">
        <color auto="1"/>
      </right>
      <top/>
      <bottom/>
      <diagonal/>
    </border>
    <border>
      <left style="thick">
        <color auto="1"/>
      </left>
      <right style="double">
        <color auto="1"/>
      </right>
      <top/>
      <bottom/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 style="dashed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double">
        <color auto="1"/>
      </right>
      <top/>
      <bottom style="thick">
        <color auto="1"/>
      </bottom>
      <diagonal/>
    </border>
    <border>
      <left style="thick">
        <color auto="1"/>
      </left>
      <right style="dotted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/>
      <diagonal/>
    </border>
    <border>
      <left style="dotted">
        <color auto="1"/>
      </left>
      <right style="thick">
        <color auto="1"/>
      </right>
      <top/>
      <bottom/>
      <diagonal/>
    </border>
    <border>
      <left style="dash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 style="thick">
        <color auto="1"/>
      </bottom>
      <diagonal/>
    </border>
    <border>
      <left style="dotted">
        <color auto="1"/>
      </left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double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tted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thick">
        <color auto="1"/>
      </right>
      <top style="medium">
        <color auto="1"/>
      </top>
      <bottom style="double">
        <color auto="1"/>
      </bottom>
      <diagonal/>
    </border>
    <border>
      <left style="dashed">
        <color auto="1"/>
      </left>
      <right/>
      <top/>
      <bottom style="double">
        <color auto="1"/>
      </bottom>
      <diagonal/>
    </border>
    <border>
      <left style="thick">
        <color auto="1"/>
      </left>
      <right/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ck">
        <color auto="1"/>
      </right>
      <top/>
      <bottom style="double">
        <color auto="1"/>
      </bottom>
      <diagonal/>
    </border>
    <border>
      <left style="dotted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uble">
        <color auto="1"/>
      </right>
      <top/>
      <bottom style="double">
        <color auto="1"/>
      </bottom>
      <diagonal/>
    </border>
    <border>
      <left style="thick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dashed">
        <color auto="1"/>
      </right>
      <top/>
      <bottom style="thick">
        <color auto="1"/>
      </bottom>
      <diagonal/>
    </border>
    <border>
      <left style="dashed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thin">
        <color auto="1"/>
      </left>
      <right style="dashed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 style="thick">
        <color auto="1"/>
      </left>
      <right style="dashed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/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dashed">
        <color auto="1"/>
      </right>
      <top/>
      <bottom style="thin">
        <color auto="1"/>
      </bottom>
      <diagonal/>
    </border>
    <border>
      <left style="thin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thick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thin">
        <color indexed="8"/>
      </left>
      <right style="dashed">
        <color indexed="8"/>
      </right>
      <top style="thick">
        <color indexed="8"/>
      </top>
      <bottom style="medium">
        <color indexed="8"/>
      </bottom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/>
      <top/>
      <bottom style="medium">
        <color indexed="8"/>
      </bottom>
      <diagonal/>
    </border>
    <border>
      <left style="dashed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dotted">
        <color indexed="8"/>
      </right>
      <top/>
      <bottom style="medium">
        <color indexed="8"/>
      </bottom>
      <diagonal/>
    </border>
    <border>
      <left style="thick">
        <color indexed="8"/>
      </left>
      <right style="dotted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ck">
        <color indexed="8"/>
      </left>
      <right style="dotted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ck">
        <color indexed="8"/>
      </left>
      <right style="dashed">
        <color indexed="8"/>
      </right>
      <top/>
      <bottom style="medium">
        <color indexed="8"/>
      </bottom>
      <diagonal/>
    </border>
    <border>
      <left style="thick">
        <color indexed="8"/>
      </left>
      <right style="dashed">
        <color indexed="8"/>
      </right>
      <top/>
      <bottom style="thin">
        <color indexed="8"/>
      </bottom>
      <diagonal/>
    </border>
    <border>
      <left style="thin">
        <color indexed="8"/>
      </left>
      <right style="dashed">
        <color indexed="8"/>
      </right>
      <top/>
      <bottom style="medium">
        <color indexed="8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dotted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thick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thick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dashed">
        <color indexed="64"/>
      </right>
      <top/>
      <bottom style="medium">
        <color indexed="64"/>
      </bottom>
      <diagonal/>
    </border>
    <border>
      <left style="thick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dashed">
        <color indexed="64"/>
      </right>
      <top style="thick">
        <color indexed="64"/>
      </top>
      <bottom style="thin">
        <color indexed="64"/>
      </bottom>
      <diagonal/>
    </border>
    <border>
      <left style="dashed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ck">
        <color auto="1"/>
      </top>
      <bottom style="medium">
        <color auto="1"/>
      </bottom>
      <diagonal/>
    </border>
    <border>
      <left style="dashed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tted">
        <color auto="1"/>
      </right>
      <top style="thick">
        <color auto="1"/>
      </top>
      <bottom/>
      <diagonal/>
    </border>
    <border>
      <left style="dotted">
        <color auto="1"/>
      </left>
      <right style="thick">
        <color auto="1"/>
      </right>
      <top style="thick">
        <color auto="1"/>
      </top>
      <bottom/>
      <diagonal/>
    </border>
    <border>
      <left style="dashed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uble">
        <color auto="1"/>
      </right>
      <top style="thick">
        <color auto="1"/>
      </top>
      <bottom/>
      <diagonal/>
    </border>
    <border>
      <left style="double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 style="dashed">
        <color auto="1"/>
      </left>
      <right/>
      <top/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dotted">
        <color auto="1"/>
      </left>
      <right style="thick">
        <color auto="1"/>
      </right>
      <top/>
      <bottom style="medium">
        <color auto="1"/>
      </bottom>
      <diagonal/>
    </border>
    <border>
      <left style="thin">
        <color auto="1"/>
      </left>
      <right style="dotted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thick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 style="dashed">
        <color auto="1"/>
      </left>
      <right style="thick">
        <color auto="1"/>
      </right>
      <top/>
      <bottom style="medium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dotted">
        <color auto="1"/>
      </right>
      <top style="thick">
        <color auto="1"/>
      </top>
      <bottom style="thick">
        <color auto="1"/>
      </bottom>
      <diagonal/>
    </border>
    <border>
      <left style="dotted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dashed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double">
        <color auto="1"/>
      </right>
      <top style="medium">
        <color auto="1"/>
      </top>
      <bottom/>
      <diagonal/>
    </border>
    <border>
      <left style="dashed">
        <color auto="1"/>
      </left>
      <right/>
      <top style="thin">
        <color auto="1"/>
      </top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 style="double">
        <color auto="1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dashed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dashed">
        <color indexed="8"/>
      </right>
      <top style="thick">
        <color indexed="8"/>
      </top>
      <bottom style="medium">
        <color indexed="8"/>
      </bottom>
      <diagonal/>
    </border>
    <border>
      <left style="dashed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dashed">
        <color indexed="8"/>
      </right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8"/>
      </left>
      <right style="dotted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dotted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ck">
        <color indexed="8"/>
      </left>
      <right style="dashed">
        <color indexed="8"/>
      </right>
      <top/>
      <bottom style="medium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 style="dashed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dotted">
        <color indexed="8"/>
      </right>
      <top/>
      <bottom style="medium">
        <color indexed="8"/>
      </bottom>
      <diagonal/>
    </border>
    <border>
      <left style="dashed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/>
      <bottom style="medium">
        <color indexed="8"/>
      </bottom>
      <diagonal/>
    </border>
    <border>
      <left style="thick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ck">
        <color indexed="8"/>
      </left>
      <right/>
      <top/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ck">
        <color indexed="8"/>
      </right>
      <top/>
      <bottom style="medium">
        <color indexed="8"/>
      </bottom>
      <diagonal/>
    </border>
    <border>
      <left/>
      <right/>
      <top style="thick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ck">
        <color indexed="8"/>
      </right>
      <top style="double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double">
        <color indexed="8"/>
      </top>
      <bottom style="thick">
        <color indexed="8"/>
      </bottom>
      <diagonal/>
    </border>
    <border>
      <left style="thick">
        <color indexed="8"/>
      </left>
      <right/>
      <top style="double">
        <color indexed="8"/>
      </top>
      <bottom style="thick">
        <color indexed="8"/>
      </bottom>
      <diagonal/>
    </border>
    <border>
      <left/>
      <right style="double">
        <color indexed="8"/>
      </right>
      <top style="double">
        <color indexed="8"/>
      </top>
      <bottom style="thick">
        <color indexed="8"/>
      </bottom>
      <diagonal/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double">
        <color indexed="8"/>
      </right>
      <top style="double">
        <color indexed="8"/>
      </top>
      <bottom style="medium">
        <color indexed="8"/>
      </bottom>
      <diagonal/>
    </border>
    <border>
      <left style="double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double">
        <color indexed="8"/>
      </right>
      <top style="thick">
        <color indexed="8"/>
      </top>
      <bottom style="thick">
        <color indexed="8"/>
      </bottom>
      <diagonal/>
    </border>
    <border>
      <left style="double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double">
        <color indexed="8"/>
      </right>
      <top style="medium">
        <color indexed="8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double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double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double">
        <color indexed="8"/>
      </left>
      <right style="thick">
        <color indexed="8"/>
      </right>
      <top style="thick">
        <color indexed="8"/>
      </top>
      <bottom style="double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double">
        <color indexed="8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 style="double">
        <color indexed="8"/>
      </bottom>
      <diagonal/>
    </border>
    <border>
      <left style="thick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ck">
        <color indexed="8"/>
      </right>
      <top/>
      <bottom style="double">
        <color indexed="8"/>
      </bottom>
      <diagonal/>
    </border>
    <border>
      <left style="thick">
        <color indexed="8"/>
      </left>
      <right style="double">
        <color indexed="8"/>
      </right>
      <top style="thick">
        <color indexed="8"/>
      </top>
      <bottom style="double">
        <color indexed="8"/>
      </bottom>
      <diagonal/>
    </border>
    <border>
      <left style="double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double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ck">
        <color indexed="8"/>
      </left>
      <right style="medium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ck">
        <color indexed="8"/>
      </left>
      <right/>
      <top/>
      <bottom style="double">
        <color indexed="8"/>
      </bottom>
      <diagonal/>
    </border>
    <border>
      <left style="double">
        <color indexed="64"/>
      </left>
      <right style="thick">
        <color indexed="64"/>
      </right>
      <top style="thick">
        <color indexed="64"/>
      </top>
      <bottom/>
      <diagonal/>
    </border>
    <border>
      <left style="double">
        <color indexed="64"/>
      </left>
      <right style="thick">
        <color indexed="64"/>
      </right>
      <top/>
      <bottom style="thick">
        <color indexed="64"/>
      </bottom>
      <diagonal/>
    </border>
    <border>
      <left style="double">
        <color indexed="64"/>
      </left>
      <right style="thick">
        <color indexed="64"/>
      </right>
      <top/>
      <bottom style="double">
        <color indexed="64"/>
      </bottom>
      <diagonal/>
    </border>
  </borders>
  <cellStyleXfs count="8">
    <xf numFmtId="0" fontId="0" fillId="0" borderId="0"/>
    <xf numFmtId="0" fontId="5" fillId="0" borderId="0"/>
    <xf numFmtId="0" fontId="6" fillId="0" borderId="0"/>
    <xf numFmtId="165" fontId="5" fillId="0" borderId="0"/>
    <xf numFmtId="0" fontId="7" fillId="0" borderId="0">
      <alignment horizontal="center"/>
    </xf>
    <xf numFmtId="0" fontId="7" fillId="0" borderId="0">
      <alignment horizontal="center" textRotation="90"/>
    </xf>
    <xf numFmtId="0" fontId="8" fillId="0" borderId="0"/>
    <xf numFmtId="166" fontId="8" fillId="0" borderId="0"/>
  </cellStyleXfs>
  <cellXfs count="600">
    <xf numFmtId="0" fontId="0" fillId="0" borderId="0" xfId="0"/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76" xfId="0" applyFont="1" applyBorder="1" applyAlignment="1">
      <alignment horizontal="center"/>
    </xf>
    <xf numFmtId="0" fontId="0" fillId="0" borderId="77" xfId="0" applyFont="1" applyBorder="1" applyAlignment="1">
      <alignment horizontal="center"/>
    </xf>
    <xf numFmtId="0" fontId="0" fillId="0" borderId="79" xfId="0" applyFont="1" applyBorder="1" applyAlignment="1">
      <alignment horizontal="center"/>
    </xf>
    <xf numFmtId="0" fontId="0" fillId="0" borderId="79" xfId="0" applyFont="1" applyFill="1" applyBorder="1" applyAlignment="1">
      <alignment horizontal="center"/>
    </xf>
    <xf numFmtId="0" fontId="0" fillId="0" borderId="80" xfId="0" applyFont="1" applyBorder="1" applyAlignment="1">
      <alignment horizontal="center"/>
    </xf>
    <xf numFmtId="0" fontId="0" fillId="0" borderId="80" xfId="0" applyFont="1" applyFill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82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73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75" xfId="0" applyFont="1" applyFill="1" applyBorder="1" applyAlignment="1">
      <alignment horizontal="center"/>
    </xf>
    <xf numFmtId="0" fontId="0" fillId="0" borderId="74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43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75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74" xfId="0" applyFont="1" applyBorder="1" applyAlignment="1">
      <alignment horizontal="center"/>
    </xf>
    <xf numFmtId="0" fontId="0" fillId="0" borderId="39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83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/>
    </xf>
    <xf numFmtId="0" fontId="0" fillId="0" borderId="89" xfId="0" applyFont="1" applyBorder="1" applyAlignment="1">
      <alignment horizontal="center"/>
    </xf>
    <xf numFmtId="0" fontId="0" fillId="0" borderId="90" xfId="0" applyFont="1" applyBorder="1" applyAlignment="1">
      <alignment horizontal="center"/>
    </xf>
    <xf numFmtId="0" fontId="0" fillId="0" borderId="91" xfId="0" applyFont="1" applyBorder="1" applyAlignment="1">
      <alignment horizontal="center"/>
    </xf>
    <xf numFmtId="0" fontId="0" fillId="0" borderId="92" xfId="0" applyFont="1" applyBorder="1" applyAlignment="1">
      <alignment horizontal="center"/>
    </xf>
    <xf numFmtId="0" fontId="0" fillId="0" borderId="93" xfId="0" applyFont="1" applyBorder="1" applyAlignment="1">
      <alignment horizontal="center"/>
    </xf>
    <xf numFmtId="0" fontId="0" fillId="0" borderId="94" xfId="0" applyFont="1" applyBorder="1" applyAlignment="1">
      <alignment horizontal="center"/>
    </xf>
    <xf numFmtId="0" fontId="0" fillId="0" borderId="95" xfId="0" applyFont="1" applyBorder="1" applyAlignment="1">
      <alignment horizontal="center"/>
    </xf>
    <xf numFmtId="0" fontId="0" fillId="0" borderId="100" xfId="0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0" fillId="0" borderId="101" xfId="0" applyFill="1" applyBorder="1" applyAlignment="1" applyProtection="1">
      <alignment horizontal="center" vertical="center"/>
    </xf>
    <xf numFmtId="0" fontId="0" fillId="0" borderId="102" xfId="0" applyFill="1" applyBorder="1" applyAlignment="1" applyProtection="1">
      <alignment horizontal="center" vertical="center"/>
    </xf>
    <xf numFmtId="0" fontId="0" fillId="0" borderId="103" xfId="0" applyFill="1" applyBorder="1" applyAlignment="1" applyProtection="1">
      <alignment horizontal="center" vertical="center"/>
    </xf>
    <xf numFmtId="0" fontId="0" fillId="0" borderId="106" xfId="0" applyFill="1" applyBorder="1" applyAlignment="1" applyProtection="1">
      <alignment horizontal="center"/>
    </xf>
    <xf numFmtId="0" fontId="0" fillId="0" borderId="101" xfId="0" applyFill="1" applyBorder="1" applyAlignment="1" applyProtection="1">
      <alignment horizontal="center"/>
    </xf>
    <xf numFmtId="0" fontId="0" fillId="0" borderId="107" xfId="0" applyFill="1" applyBorder="1" applyAlignment="1" applyProtection="1">
      <alignment horizontal="center"/>
    </xf>
    <xf numFmtId="0" fontId="0" fillId="0" borderId="108" xfId="0" applyFill="1" applyBorder="1" applyAlignment="1" applyProtection="1">
      <alignment horizontal="center"/>
    </xf>
    <xf numFmtId="0" fontId="0" fillId="0" borderId="109" xfId="0" applyFill="1" applyBorder="1" applyAlignment="1" applyProtection="1">
      <alignment horizontal="center"/>
    </xf>
    <xf numFmtId="0" fontId="0" fillId="0" borderId="110" xfId="0" applyFill="1" applyBorder="1" applyAlignment="1" applyProtection="1">
      <alignment horizontal="center"/>
    </xf>
    <xf numFmtId="0" fontId="0" fillId="0" borderId="111" xfId="0" applyFill="1" applyBorder="1" applyAlignment="1" applyProtection="1">
      <alignment horizontal="center" vertical="center"/>
    </xf>
    <xf numFmtId="0" fontId="0" fillId="0" borderId="110" xfId="0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/>
    </xf>
    <xf numFmtId="0" fontId="0" fillId="0" borderId="112" xfId="0" applyFill="1" applyBorder="1" applyAlignment="1" applyProtection="1">
      <alignment horizontal="center"/>
    </xf>
    <xf numFmtId="0" fontId="0" fillId="0" borderId="113" xfId="0" applyFill="1" applyBorder="1" applyAlignment="1" applyProtection="1">
      <alignment horizontal="center"/>
    </xf>
    <xf numFmtId="0" fontId="0" fillId="0" borderId="111" xfId="0" applyFill="1" applyBorder="1" applyAlignment="1" applyProtection="1">
      <alignment horizontal="center"/>
    </xf>
    <xf numFmtId="0" fontId="0" fillId="0" borderId="114" xfId="0" applyFont="1" applyBorder="1" applyAlignment="1">
      <alignment horizontal="center" vertical="center"/>
    </xf>
    <xf numFmtId="0" fontId="0" fillId="0" borderId="115" xfId="0" applyFont="1" applyBorder="1" applyAlignment="1">
      <alignment horizontal="center" vertical="center"/>
    </xf>
    <xf numFmtId="0" fontId="0" fillId="0" borderId="116" xfId="0" applyFont="1" applyBorder="1" applyAlignment="1">
      <alignment horizontal="center" vertical="center"/>
    </xf>
    <xf numFmtId="0" fontId="0" fillId="0" borderId="117" xfId="0" applyFont="1" applyBorder="1" applyAlignment="1">
      <alignment horizontal="center" vertical="center"/>
    </xf>
    <xf numFmtId="0" fontId="0" fillId="0" borderId="118" xfId="0" applyFont="1" applyBorder="1" applyAlignment="1">
      <alignment horizontal="center" vertical="center"/>
    </xf>
    <xf numFmtId="0" fontId="0" fillId="0" borderId="126" xfId="0" applyFont="1" applyBorder="1" applyAlignment="1">
      <alignment horizontal="center" vertical="center"/>
    </xf>
    <xf numFmtId="0" fontId="0" fillId="0" borderId="127" xfId="0" applyFont="1" applyBorder="1" applyAlignment="1">
      <alignment horizontal="center"/>
    </xf>
    <xf numFmtId="0" fontId="0" fillId="0" borderId="128" xfId="0" applyFont="1" applyBorder="1" applyAlignment="1">
      <alignment horizontal="center"/>
    </xf>
    <xf numFmtId="0" fontId="0" fillId="0" borderId="129" xfId="0" applyFont="1" applyBorder="1" applyAlignment="1">
      <alignment horizontal="center"/>
    </xf>
    <xf numFmtId="0" fontId="0" fillId="0" borderId="130" xfId="0" applyFont="1" applyBorder="1" applyAlignment="1">
      <alignment horizontal="center"/>
    </xf>
    <xf numFmtId="0" fontId="0" fillId="0" borderId="131" xfId="0" applyFont="1" applyBorder="1" applyAlignment="1">
      <alignment horizontal="center"/>
    </xf>
    <xf numFmtId="0" fontId="0" fillId="0" borderId="132" xfId="0" applyFont="1" applyBorder="1" applyAlignment="1">
      <alignment horizontal="center"/>
    </xf>
    <xf numFmtId="0" fontId="0" fillId="0" borderId="133" xfId="0" applyFont="1" applyBorder="1" applyAlignment="1">
      <alignment horizontal="center"/>
    </xf>
    <xf numFmtId="0" fontId="0" fillId="0" borderId="134" xfId="0" applyFont="1" applyBorder="1" applyAlignment="1">
      <alignment horizontal="center"/>
    </xf>
    <xf numFmtId="0" fontId="0" fillId="0" borderId="135" xfId="0" applyFont="1" applyBorder="1" applyAlignment="1">
      <alignment horizontal="center"/>
    </xf>
    <xf numFmtId="0" fontId="0" fillId="0" borderId="136" xfId="0" applyFont="1" applyBorder="1" applyAlignment="1">
      <alignment horizontal="center"/>
    </xf>
    <xf numFmtId="0" fontId="0" fillId="0" borderId="118" xfId="0" applyFont="1" applyBorder="1" applyAlignment="1">
      <alignment horizontal="center"/>
    </xf>
    <xf numFmtId="0" fontId="0" fillId="0" borderId="137" xfId="0" applyFont="1" applyBorder="1" applyAlignment="1">
      <alignment horizontal="center"/>
    </xf>
    <xf numFmtId="0" fontId="0" fillId="0" borderId="117" xfId="0" applyFont="1" applyBorder="1" applyAlignment="1">
      <alignment horizontal="center"/>
    </xf>
    <xf numFmtId="0" fontId="0" fillId="0" borderId="138" xfId="0" applyFont="1" applyBorder="1" applyAlignment="1">
      <alignment horizontal="center"/>
    </xf>
    <xf numFmtId="0" fontId="0" fillId="0" borderId="139" xfId="0" applyFont="1" applyFill="1" applyBorder="1" applyAlignment="1">
      <alignment horizontal="center"/>
    </xf>
    <xf numFmtId="0" fontId="0" fillId="0" borderId="127" xfId="0" applyFont="1" applyFill="1" applyBorder="1" applyAlignment="1">
      <alignment horizontal="center"/>
    </xf>
    <xf numFmtId="0" fontId="0" fillId="0" borderId="135" xfId="0" applyFont="1" applyFill="1" applyBorder="1" applyAlignment="1">
      <alignment horizontal="center"/>
    </xf>
    <xf numFmtId="0" fontId="0" fillId="0" borderId="134" xfId="0" applyFont="1" applyFill="1" applyBorder="1" applyAlignment="1">
      <alignment horizontal="center"/>
    </xf>
    <xf numFmtId="0" fontId="0" fillId="0" borderId="117" xfId="0" applyFont="1" applyFill="1" applyBorder="1" applyAlignment="1">
      <alignment horizontal="center"/>
    </xf>
    <xf numFmtId="0" fontId="0" fillId="0" borderId="118" xfId="0" applyFont="1" applyFill="1" applyBorder="1" applyAlignment="1">
      <alignment horizontal="center"/>
    </xf>
    <xf numFmtId="0" fontId="0" fillId="0" borderId="124" xfId="0" applyFont="1" applyFill="1" applyBorder="1" applyAlignment="1">
      <alignment horizontal="center"/>
    </xf>
    <xf numFmtId="0" fontId="0" fillId="0" borderId="140" xfId="0" applyFont="1" applyFill="1" applyBorder="1" applyAlignment="1">
      <alignment horizontal="center"/>
    </xf>
    <xf numFmtId="0" fontId="0" fillId="0" borderId="138" xfId="0" applyFont="1" applyFill="1" applyBorder="1" applyAlignment="1">
      <alignment horizontal="center"/>
    </xf>
    <xf numFmtId="0" fontId="0" fillId="0" borderId="4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85" xfId="0" applyFill="1" applyBorder="1" applyAlignment="1">
      <alignment horizontal="center" vertical="center" wrapText="1"/>
    </xf>
    <xf numFmtId="0" fontId="0" fillId="0" borderId="142" xfId="0" applyFont="1" applyBorder="1" applyAlignment="1">
      <alignment horizontal="center" vertical="center"/>
    </xf>
    <xf numFmtId="0" fontId="0" fillId="0" borderId="143" xfId="0" applyFont="1" applyBorder="1" applyAlignment="1">
      <alignment horizontal="center" vertical="center"/>
    </xf>
    <xf numFmtId="0" fontId="0" fillId="0" borderId="144" xfId="0" applyFont="1" applyBorder="1" applyAlignment="1">
      <alignment horizontal="center" vertical="center"/>
    </xf>
    <xf numFmtId="0" fontId="0" fillId="0" borderId="145" xfId="0" applyFont="1" applyBorder="1" applyAlignment="1">
      <alignment horizontal="center" vertical="center"/>
    </xf>
    <xf numFmtId="0" fontId="0" fillId="0" borderId="155" xfId="0" applyFont="1" applyBorder="1" applyAlignment="1">
      <alignment horizontal="center" vertical="center"/>
    </xf>
    <xf numFmtId="0" fontId="0" fillId="0" borderId="156" xfId="0" applyFont="1" applyBorder="1" applyAlignment="1">
      <alignment horizontal="center" vertical="center"/>
    </xf>
    <xf numFmtId="0" fontId="0" fillId="0" borderId="142" xfId="0" applyFill="1" applyBorder="1" applyAlignment="1">
      <alignment horizontal="center" vertical="center"/>
    </xf>
    <xf numFmtId="0" fontId="0" fillId="0" borderId="143" xfId="0" applyFill="1" applyBorder="1" applyAlignment="1">
      <alignment horizontal="center" vertical="center"/>
    </xf>
    <xf numFmtId="0" fontId="0" fillId="0" borderId="144" xfId="0" applyFill="1" applyBorder="1" applyAlignment="1">
      <alignment horizontal="center" vertical="center"/>
    </xf>
    <xf numFmtId="0" fontId="0" fillId="0" borderId="125" xfId="0" applyFill="1" applyBorder="1" applyAlignment="1">
      <alignment horizontal="center" vertical="center"/>
    </xf>
    <xf numFmtId="0" fontId="0" fillId="0" borderId="126" xfId="0" applyBorder="1" applyAlignment="1">
      <alignment horizontal="center" vertical="center"/>
    </xf>
    <xf numFmtId="0" fontId="0" fillId="0" borderId="127" xfId="0" applyBorder="1" applyAlignment="1">
      <alignment horizontal="center"/>
    </xf>
    <xf numFmtId="0" fontId="0" fillId="0" borderId="12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5" xfId="0" applyFill="1" applyBorder="1" applyAlignment="1">
      <alignment horizontal="center" vertical="center"/>
    </xf>
    <xf numFmtId="0" fontId="0" fillId="0" borderId="156" xfId="0" applyFill="1" applyBorder="1" applyAlignment="1">
      <alignment horizontal="center" vertical="center"/>
    </xf>
    <xf numFmtId="0" fontId="0" fillId="0" borderId="133" xfId="0" applyBorder="1" applyAlignment="1">
      <alignment horizontal="center"/>
    </xf>
    <xf numFmtId="0" fontId="0" fillId="0" borderId="134" xfId="0" applyBorder="1" applyAlignment="1">
      <alignment horizontal="center"/>
    </xf>
    <xf numFmtId="0" fontId="0" fillId="0" borderId="37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56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42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58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27" xfId="0" applyBorder="1" applyAlignment="1">
      <alignment horizontal="center" vertical="center"/>
    </xf>
    <xf numFmtId="0" fontId="0" fillId="0" borderId="15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2" xfId="0" applyBorder="1" applyAlignment="1">
      <alignment horizontal="center"/>
    </xf>
    <xf numFmtId="0" fontId="0" fillId="0" borderId="145" xfId="0" applyBorder="1" applyAlignment="1">
      <alignment horizontal="center"/>
    </xf>
    <xf numFmtId="0" fontId="0" fillId="0" borderId="14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6" xfId="0" applyBorder="1" applyAlignment="1">
      <alignment horizontal="center"/>
    </xf>
    <xf numFmtId="0" fontId="0" fillId="0" borderId="133" xfId="0" applyBorder="1" applyAlignment="1">
      <alignment horizontal="center" vertical="center"/>
    </xf>
    <xf numFmtId="0" fontId="0" fillId="0" borderId="134" xfId="0" applyBorder="1" applyAlignment="1">
      <alignment horizontal="center" vertical="center"/>
    </xf>
    <xf numFmtId="0" fontId="0" fillId="0" borderId="155" xfId="0" applyBorder="1" applyAlignment="1">
      <alignment horizontal="center"/>
    </xf>
    <xf numFmtId="0" fontId="0" fillId="0" borderId="156" xfId="0" applyBorder="1" applyAlignment="1">
      <alignment horizontal="center"/>
    </xf>
    <xf numFmtId="0" fontId="0" fillId="0" borderId="5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5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5" xfId="0" applyBorder="1" applyAlignment="1">
      <alignment horizontal="center"/>
    </xf>
    <xf numFmtId="0" fontId="0" fillId="0" borderId="159" xfId="0" applyBorder="1" applyAlignment="1">
      <alignment horizont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3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140" xfId="0" applyFont="1" applyBorder="1" applyAlignment="1">
      <alignment horizontal="center" vertical="center"/>
    </xf>
    <xf numFmtId="0" fontId="0" fillId="0" borderId="134" xfId="0" applyFont="1" applyBorder="1" applyAlignment="1">
      <alignment horizontal="center" vertical="center"/>
    </xf>
    <xf numFmtId="0" fontId="0" fillId="0" borderId="142" xfId="0" applyFont="1" applyFill="1" applyBorder="1" applyAlignment="1">
      <alignment horizontal="center"/>
    </xf>
    <xf numFmtId="0" fontId="0" fillId="0" borderId="143" xfId="0" applyFont="1" applyFill="1" applyBorder="1" applyAlignment="1">
      <alignment horizontal="center"/>
    </xf>
    <xf numFmtId="0" fontId="0" fillId="0" borderId="144" xfId="0" applyFont="1" applyFill="1" applyBorder="1" applyAlignment="1">
      <alignment horizontal="center"/>
    </xf>
    <xf numFmtId="0" fontId="0" fillId="0" borderId="125" xfId="0" applyFont="1" applyFill="1" applyBorder="1" applyAlignment="1">
      <alignment horizontal="center"/>
    </xf>
    <xf numFmtId="0" fontId="0" fillId="0" borderId="126" xfId="0" applyFont="1" applyBorder="1" applyAlignment="1">
      <alignment horizontal="center"/>
    </xf>
    <xf numFmtId="0" fontId="0" fillId="0" borderId="155" xfId="0" applyFont="1" applyFill="1" applyBorder="1" applyAlignment="1">
      <alignment horizontal="center"/>
    </xf>
    <xf numFmtId="0" fontId="0" fillId="0" borderId="156" xfId="0" applyFont="1" applyFill="1" applyBorder="1" applyAlignment="1">
      <alignment horizontal="center"/>
    </xf>
    <xf numFmtId="0" fontId="0" fillId="0" borderId="156" xfId="0" applyFont="1" applyBorder="1" applyAlignment="1">
      <alignment horizontal="center"/>
    </xf>
    <xf numFmtId="0" fontId="0" fillId="0" borderId="159" xfId="0" applyFont="1" applyBorder="1" applyAlignment="1">
      <alignment horizontal="center"/>
    </xf>
    <xf numFmtId="0" fontId="0" fillId="0" borderId="142" xfId="0" applyFont="1" applyBorder="1" applyAlignment="1">
      <alignment horizontal="center"/>
    </xf>
    <xf numFmtId="0" fontId="0" fillId="0" borderId="145" xfId="0" applyFont="1" applyBorder="1" applyAlignment="1">
      <alignment horizontal="center"/>
    </xf>
    <xf numFmtId="0" fontId="0" fillId="0" borderId="144" xfId="0" applyFont="1" applyBorder="1" applyAlignment="1">
      <alignment horizontal="center"/>
    </xf>
    <xf numFmtId="0" fontId="0" fillId="0" borderId="166" xfId="0" applyFont="1" applyBorder="1" applyAlignment="1">
      <alignment horizontal="center"/>
    </xf>
    <xf numFmtId="0" fontId="0" fillId="0" borderId="155" xfId="0" applyFont="1" applyBorder="1" applyAlignment="1">
      <alignment horizontal="center"/>
    </xf>
    <xf numFmtId="0" fontId="0" fillId="0" borderId="125" xfId="0" applyFont="1" applyBorder="1" applyAlignment="1">
      <alignment horizontal="center"/>
    </xf>
    <xf numFmtId="0" fontId="0" fillId="0" borderId="124" xfId="0" applyFont="1" applyBorder="1" applyAlignment="1">
      <alignment horizontal="center"/>
    </xf>
    <xf numFmtId="0" fontId="0" fillId="0" borderId="167" xfId="0" applyFont="1" applyBorder="1" applyAlignment="1">
      <alignment horizontal="center"/>
    </xf>
    <xf numFmtId="0" fontId="0" fillId="0" borderId="167" xfId="0" applyFont="1" applyFill="1" applyBorder="1" applyAlignment="1">
      <alignment horizontal="center"/>
    </xf>
    <xf numFmtId="0" fontId="0" fillId="0" borderId="77" xfId="0" applyFont="1" applyFill="1" applyBorder="1" applyAlignment="1">
      <alignment horizontal="center"/>
    </xf>
    <xf numFmtId="0" fontId="0" fillId="0" borderId="170" xfId="0" applyFont="1" applyFill="1" applyBorder="1" applyAlignment="1">
      <alignment horizontal="center"/>
    </xf>
    <xf numFmtId="0" fontId="0" fillId="0" borderId="140" xfId="0" applyFont="1" applyBorder="1" applyAlignment="1">
      <alignment horizontal="center"/>
    </xf>
    <xf numFmtId="0" fontId="0" fillId="0" borderId="139" xfId="0" applyFont="1" applyFill="1" applyBorder="1" applyAlignment="1"/>
    <xf numFmtId="0" fontId="0" fillId="0" borderId="143" xfId="0" applyFont="1" applyFill="1" applyBorder="1" applyAlignment="1"/>
    <xf numFmtId="0" fontId="0" fillId="0" borderId="0" xfId="0" applyFont="1" applyFill="1" applyBorder="1" applyAlignment="1"/>
    <xf numFmtId="0" fontId="0" fillId="0" borderId="140" xfId="0" applyFont="1" applyFill="1" applyBorder="1" applyAlignment="1"/>
    <xf numFmtId="0" fontId="0" fillId="0" borderId="155" xfId="0" applyFont="1" applyFill="1" applyBorder="1" applyAlignment="1"/>
    <xf numFmtId="0" fontId="0" fillId="0" borderId="173" xfId="0" applyFont="1" applyFill="1" applyBorder="1" applyAlignment="1"/>
    <xf numFmtId="0" fontId="0" fillId="0" borderId="37" xfId="0" applyFont="1" applyFill="1" applyBorder="1" applyAlignment="1"/>
    <xf numFmtId="0" fontId="0" fillId="0" borderId="55" xfId="0" applyFont="1" applyFill="1" applyBorder="1" applyAlignment="1"/>
    <xf numFmtId="0" fontId="0" fillId="0" borderId="138" xfId="0" applyFont="1" applyFill="1" applyBorder="1" applyAlignment="1"/>
    <xf numFmtId="0" fontId="0" fillId="0" borderId="67" xfId="0" applyFont="1" applyFill="1" applyBorder="1" applyAlignment="1"/>
    <xf numFmtId="0" fontId="0" fillId="0" borderId="66" xfId="0" applyFont="1" applyFill="1" applyBorder="1" applyAlignment="1"/>
    <xf numFmtId="0" fontId="0" fillId="0" borderId="139" xfId="0" applyFont="1" applyBorder="1" applyAlignment="1">
      <alignment horizontal="center" vertical="center"/>
    </xf>
    <xf numFmtId="0" fontId="0" fillId="0" borderId="127" xfId="0" applyFont="1" applyBorder="1" applyAlignment="1">
      <alignment horizontal="center" vertical="center"/>
    </xf>
    <xf numFmtId="0" fontId="0" fillId="0" borderId="135" xfId="0" applyFont="1" applyBorder="1" applyAlignment="1">
      <alignment horizontal="center" vertical="center"/>
    </xf>
    <xf numFmtId="0" fontId="0" fillId="0" borderId="129" xfId="0" applyBorder="1" applyAlignment="1">
      <alignment horizontal="center"/>
    </xf>
    <xf numFmtId="0" fontId="0" fillId="0" borderId="130" xfId="0" applyBorder="1" applyAlignment="1">
      <alignment horizontal="center"/>
    </xf>
    <xf numFmtId="0" fontId="0" fillId="0" borderId="136" xfId="0" applyBorder="1" applyAlignment="1">
      <alignment horizontal="center"/>
    </xf>
    <xf numFmtId="0" fontId="0" fillId="0" borderId="118" xfId="0" applyBorder="1" applyAlignment="1">
      <alignment horizontal="center"/>
    </xf>
    <xf numFmtId="0" fontId="0" fillId="0" borderId="137" xfId="0" applyBorder="1" applyAlignment="1">
      <alignment horizontal="center"/>
    </xf>
    <xf numFmtId="0" fontId="0" fillId="0" borderId="175" xfId="0" applyFill="1" applyBorder="1" applyAlignment="1" applyProtection="1">
      <alignment horizontal="center" vertical="center"/>
    </xf>
    <xf numFmtId="0" fontId="0" fillId="0" borderId="176" xfId="0" applyFill="1" applyBorder="1" applyAlignment="1" applyProtection="1">
      <alignment horizontal="center" vertical="center"/>
    </xf>
    <xf numFmtId="0" fontId="0" fillId="0" borderId="177" xfId="0" applyFill="1" applyBorder="1" applyAlignment="1" applyProtection="1">
      <alignment horizontal="center" vertical="center"/>
    </xf>
    <xf numFmtId="0" fontId="0" fillId="0" borderId="178" xfId="0" applyFill="1" applyBorder="1" applyAlignment="1" applyProtection="1">
      <alignment horizontal="center" vertical="center"/>
    </xf>
    <xf numFmtId="0" fontId="0" fillId="0" borderId="179" xfId="0" applyFill="1" applyBorder="1" applyAlignment="1" applyProtection="1">
      <alignment horizontal="center" vertical="center"/>
    </xf>
    <xf numFmtId="0" fontId="0" fillId="0" borderId="180" xfId="0" applyFill="1" applyBorder="1" applyAlignment="1" applyProtection="1">
      <alignment horizontal="center" vertical="center"/>
    </xf>
    <xf numFmtId="0" fontId="0" fillId="0" borderId="183" xfId="0" applyFont="1" applyBorder="1" applyAlignment="1">
      <alignment horizontal="center" vertical="center"/>
    </xf>
    <xf numFmtId="0" fontId="0" fillId="0" borderId="184" xfId="0" applyFont="1" applyBorder="1" applyAlignment="1">
      <alignment horizontal="center" vertical="center"/>
    </xf>
    <xf numFmtId="0" fontId="0" fillId="0" borderId="185" xfId="0" applyFont="1" applyBorder="1" applyAlignment="1">
      <alignment horizontal="center" vertical="center"/>
    </xf>
    <xf numFmtId="0" fontId="0" fillId="0" borderId="186" xfId="0" applyFont="1" applyBorder="1" applyAlignment="1">
      <alignment horizontal="center" vertical="center"/>
    </xf>
    <xf numFmtId="0" fontId="0" fillId="0" borderId="187" xfId="0" applyFont="1" applyBorder="1" applyAlignment="1">
      <alignment horizontal="center" vertical="center"/>
    </xf>
    <xf numFmtId="0" fontId="0" fillId="0" borderId="192" xfId="0" applyFill="1" applyBorder="1" applyAlignment="1" applyProtection="1">
      <alignment horizontal="center" vertical="center"/>
    </xf>
    <xf numFmtId="0" fontId="0" fillId="0" borderId="180" xfId="0" applyFill="1" applyBorder="1" applyAlignment="1" applyProtection="1">
      <alignment horizontal="center"/>
    </xf>
    <xf numFmtId="0" fontId="0" fillId="0" borderId="193" xfId="0" applyFont="1" applyBorder="1" applyAlignment="1">
      <alignment horizontal="center"/>
    </xf>
    <xf numFmtId="0" fontId="0" fillId="0" borderId="187" xfId="0" applyFont="1" applyBorder="1" applyAlignment="1">
      <alignment horizontal="center"/>
    </xf>
    <xf numFmtId="0" fontId="0" fillId="0" borderId="194" xfId="0" applyFont="1" applyBorder="1" applyAlignment="1">
      <alignment horizontal="center"/>
    </xf>
    <xf numFmtId="0" fontId="0" fillId="0" borderId="186" xfId="0" applyFont="1" applyBorder="1" applyAlignment="1">
      <alignment horizontal="center"/>
    </xf>
    <xf numFmtId="0" fontId="0" fillId="0" borderId="195" xfId="0" applyFont="1" applyBorder="1" applyAlignment="1">
      <alignment horizontal="center"/>
    </xf>
    <xf numFmtId="0" fontId="0" fillId="0" borderId="192" xfId="0" applyFill="1" applyBorder="1" applyAlignment="1" applyProtection="1">
      <alignment horizontal="center"/>
    </xf>
    <xf numFmtId="0" fontId="0" fillId="0" borderId="179" xfId="0" applyFill="1" applyBorder="1" applyAlignment="1" applyProtection="1">
      <alignment horizontal="center"/>
    </xf>
    <xf numFmtId="0" fontId="0" fillId="0" borderId="186" xfId="0" applyFont="1" applyFill="1" applyBorder="1" applyAlignment="1">
      <alignment horizontal="center"/>
    </xf>
    <xf numFmtId="0" fontId="0" fillId="0" borderId="187" xfId="0" applyFont="1" applyFill="1" applyBorder="1" applyAlignment="1">
      <alignment horizontal="center"/>
    </xf>
    <xf numFmtId="0" fontId="0" fillId="0" borderId="196" xfId="0" applyFill="1" applyBorder="1" applyAlignment="1" applyProtection="1">
      <alignment horizontal="center"/>
    </xf>
    <xf numFmtId="0" fontId="0" fillId="0" borderId="197" xfId="0" applyFill="1" applyBorder="1" applyAlignment="1" applyProtection="1">
      <alignment horizontal="center"/>
    </xf>
    <xf numFmtId="0" fontId="0" fillId="0" borderId="198" xfId="0" applyFill="1" applyBorder="1" applyAlignment="1" applyProtection="1">
      <alignment horizontal="center"/>
    </xf>
    <xf numFmtId="0" fontId="0" fillId="0" borderId="195" xfId="0" applyFont="1" applyFill="1" applyBorder="1" applyAlignment="1">
      <alignment horizontal="center"/>
    </xf>
    <xf numFmtId="0" fontId="0" fillId="0" borderId="199" xfId="0" applyFill="1" applyBorder="1" applyAlignment="1" applyProtection="1">
      <alignment horizontal="center" vertical="center"/>
    </xf>
    <xf numFmtId="0" fontId="0" fillId="0" borderId="200" xfId="0" applyFill="1" applyBorder="1" applyAlignment="1" applyProtection="1">
      <alignment horizontal="center" vertical="center"/>
    </xf>
    <xf numFmtId="0" fontId="0" fillId="0" borderId="198" xfId="0" applyFill="1" applyBorder="1" applyAlignment="1" applyProtection="1">
      <alignment horizontal="center" vertical="center"/>
    </xf>
    <xf numFmtId="0" fontId="0" fillId="0" borderId="197" xfId="0" applyFill="1" applyBorder="1" applyAlignment="1" applyProtection="1">
      <alignment horizontal="center" vertical="center"/>
    </xf>
    <xf numFmtId="0" fontId="0" fillId="0" borderId="201" xfId="0" applyFill="1" applyBorder="1" applyAlignment="1" applyProtection="1">
      <alignment horizontal="center"/>
    </xf>
    <xf numFmtId="0" fontId="0" fillId="0" borderId="202" xfId="0" applyFont="1" applyBorder="1" applyAlignment="1">
      <alignment horizontal="center"/>
    </xf>
    <xf numFmtId="0" fontId="0" fillId="0" borderId="203" xfId="0" applyFont="1" applyBorder="1" applyAlignment="1">
      <alignment horizontal="center"/>
    </xf>
    <xf numFmtId="0" fontId="0" fillId="0" borderId="203" xfId="0" applyFont="1" applyBorder="1" applyAlignment="1">
      <alignment horizontal="center" vertical="center"/>
    </xf>
    <xf numFmtId="165" fontId="9" fillId="0" borderId="204" xfId="3" applyFont="1" applyBorder="1" applyAlignment="1">
      <alignment horizontal="center" vertical="center"/>
    </xf>
    <xf numFmtId="165" fontId="9" fillId="0" borderId="205" xfId="3" applyFont="1" applyBorder="1" applyAlignment="1">
      <alignment horizontal="center" vertical="center"/>
    </xf>
    <xf numFmtId="165" fontId="9" fillId="0" borderId="206" xfId="3" applyFont="1" applyBorder="1" applyAlignment="1">
      <alignment horizontal="center" vertical="center"/>
    </xf>
    <xf numFmtId="165" fontId="9" fillId="0" borderId="0" xfId="3" applyFont="1" applyBorder="1" applyAlignment="1">
      <alignment horizontal="center" vertical="center"/>
    </xf>
    <xf numFmtId="165" fontId="9" fillId="0" borderId="207" xfId="3" applyFont="1" applyBorder="1" applyAlignment="1">
      <alignment horizontal="center" vertical="center"/>
    </xf>
    <xf numFmtId="165" fontId="9" fillId="0" borderId="101" xfId="3" applyFont="1" applyBorder="1" applyAlignment="1">
      <alignment horizontal="center" vertical="center"/>
    </xf>
    <xf numFmtId="165" fontId="9" fillId="0" borderId="208" xfId="3" applyFont="1" applyBorder="1" applyAlignment="1">
      <alignment vertical="center"/>
    </xf>
    <xf numFmtId="165" fontId="9" fillId="0" borderId="209" xfId="3" applyFont="1" applyBorder="1" applyAlignment="1">
      <alignment vertical="center"/>
    </xf>
    <xf numFmtId="165" fontId="9" fillId="0" borderId="210" xfId="3" applyFont="1" applyBorder="1" applyAlignment="1">
      <alignment horizontal="center" vertical="center"/>
    </xf>
    <xf numFmtId="165" fontId="9" fillId="0" borderId="199" xfId="3" applyFont="1" applyBorder="1" applyAlignment="1">
      <alignment horizontal="center" vertical="center"/>
    </xf>
    <xf numFmtId="165" fontId="9" fillId="0" borderId="211" xfId="3" applyFont="1" applyBorder="1" applyAlignment="1">
      <alignment horizontal="center" vertical="center"/>
    </xf>
    <xf numFmtId="165" fontId="9" fillId="0" borderId="213" xfId="3" applyFont="1" applyBorder="1" applyAlignment="1">
      <alignment vertical="center"/>
    </xf>
    <xf numFmtId="165" fontId="9" fillId="0" borderId="197" xfId="3" applyFont="1" applyBorder="1" applyAlignment="1">
      <alignment vertical="center"/>
    </xf>
    <xf numFmtId="165" fontId="9" fillId="0" borderId="197" xfId="3" applyFont="1" applyBorder="1" applyAlignment="1">
      <alignment horizontal="center" vertical="center"/>
    </xf>
    <xf numFmtId="165" fontId="9" fillId="0" borderId="214" xfId="3" applyFont="1" applyBorder="1" applyAlignment="1">
      <alignment horizontal="center" vertical="center"/>
    </xf>
    <xf numFmtId="165" fontId="9" fillId="0" borderId="215" xfId="3" applyFont="1" applyBorder="1" applyAlignment="1">
      <alignment horizontal="center" vertical="center"/>
    </xf>
    <xf numFmtId="165" fontId="9" fillId="0" borderId="216" xfId="3" applyFont="1" applyBorder="1" applyAlignment="1">
      <alignment horizontal="center" vertical="center"/>
    </xf>
    <xf numFmtId="165" fontId="9" fillId="0" borderId="217" xfId="3" applyFont="1" applyBorder="1" applyAlignment="1">
      <alignment vertical="center"/>
    </xf>
    <xf numFmtId="165" fontId="9" fillId="0" borderId="218" xfId="3" applyFont="1" applyBorder="1" applyAlignment="1">
      <alignment vertical="center"/>
    </xf>
    <xf numFmtId="165" fontId="9" fillId="0" borderId="219" xfId="3" applyFont="1" applyBorder="1" applyAlignment="1">
      <alignment horizontal="center" vertical="center"/>
    </xf>
    <xf numFmtId="165" fontId="9" fillId="0" borderId="220" xfId="3" applyFont="1" applyBorder="1" applyAlignment="1">
      <alignment horizontal="center" vertical="center"/>
    </xf>
    <xf numFmtId="165" fontId="9" fillId="0" borderId="221" xfId="3" applyFont="1" applyBorder="1" applyAlignment="1">
      <alignment horizontal="center" vertical="center"/>
    </xf>
    <xf numFmtId="165" fontId="9" fillId="0" borderId="223" xfId="3" applyFont="1" applyBorder="1" applyAlignment="1">
      <alignment vertical="center"/>
    </xf>
    <xf numFmtId="165" fontId="9" fillId="0" borderId="224" xfId="3" applyFont="1" applyBorder="1" applyAlignment="1">
      <alignment vertical="center"/>
    </xf>
    <xf numFmtId="165" fontId="9" fillId="0" borderId="208" xfId="3" applyFont="1" applyBorder="1" applyAlignment="1">
      <alignment horizontal="center" vertical="center"/>
    </xf>
    <xf numFmtId="165" fontId="9" fillId="0" borderId="209" xfId="3" applyFont="1" applyBorder="1" applyAlignment="1">
      <alignment horizontal="center"/>
    </xf>
    <xf numFmtId="165" fontId="9" fillId="0" borderId="226" xfId="3" applyFont="1" applyBorder="1" applyAlignment="1">
      <alignment horizontal="center"/>
    </xf>
    <xf numFmtId="165" fontId="9" fillId="0" borderId="101" xfId="3" applyFont="1" applyBorder="1" applyAlignment="1">
      <alignment horizontal="center"/>
    </xf>
    <xf numFmtId="165" fontId="9" fillId="0" borderId="208" xfId="3" applyFont="1" applyBorder="1" applyAlignment="1">
      <alignment horizontal="center"/>
    </xf>
    <xf numFmtId="165" fontId="9" fillId="0" borderId="0" xfId="3" applyFont="1" applyBorder="1" applyAlignment="1">
      <alignment horizontal="center"/>
    </xf>
    <xf numFmtId="165" fontId="9" fillId="0" borderId="214" xfId="3" applyFont="1" applyBorder="1" applyAlignment="1">
      <alignment horizontal="center"/>
    </xf>
    <xf numFmtId="165" fontId="9" fillId="0" borderId="219" xfId="3" applyFont="1" applyBorder="1" applyAlignment="1">
      <alignment horizontal="center"/>
    </xf>
    <xf numFmtId="165" fontId="9" fillId="0" borderId="213" xfId="3" applyFont="1" applyBorder="1" applyAlignment="1">
      <alignment horizontal="center"/>
    </xf>
    <xf numFmtId="165" fontId="9" fillId="0" borderId="197" xfId="3" applyFont="1" applyBorder="1" applyAlignment="1">
      <alignment horizontal="center"/>
    </xf>
    <xf numFmtId="165" fontId="9" fillId="0" borderId="211" xfId="3" applyFont="1" applyBorder="1" applyAlignment="1">
      <alignment horizontal="center"/>
    </xf>
    <xf numFmtId="165" fontId="9" fillId="0" borderId="217" xfId="3" applyFont="1" applyBorder="1" applyAlignment="1">
      <alignment horizontal="center"/>
    </xf>
    <xf numFmtId="165" fontId="9" fillId="0" borderId="218" xfId="3" applyFont="1" applyBorder="1" applyAlignment="1">
      <alignment horizontal="center"/>
    </xf>
    <xf numFmtId="165" fontId="9" fillId="0" borderId="216" xfId="3" applyFont="1" applyBorder="1" applyAlignment="1">
      <alignment horizontal="center"/>
    </xf>
    <xf numFmtId="165" fontId="9" fillId="0" borderId="227" xfId="3" applyFont="1" applyBorder="1" applyAlignment="1">
      <alignment horizontal="center"/>
    </xf>
    <xf numFmtId="165" fontId="9" fillId="0" borderId="223" xfId="3" applyFont="1" applyBorder="1" applyAlignment="1">
      <alignment horizontal="center"/>
    </xf>
    <xf numFmtId="165" fontId="9" fillId="0" borderId="224" xfId="3" applyFont="1" applyBorder="1" applyAlignment="1">
      <alignment horizontal="center"/>
    </xf>
    <xf numFmtId="165" fontId="9" fillId="0" borderId="228" xfId="3" applyFont="1" applyBorder="1" applyAlignment="1">
      <alignment horizontal="center"/>
    </xf>
    <xf numFmtId="165" fontId="9" fillId="0" borderId="229" xfId="3" applyFont="1" applyBorder="1" applyAlignment="1">
      <alignment horizontal="center"/>
    </xf>
    <xf numFmtId="165" fontId="9" fillId="0" borderId="204" xfId="3" applyFont="1" applyBorder="1" applyAlignment="1">
      <alignment horizontal="center"/>
    </xf>
    <xf numFmtId="165" fontId="9" fillId="0" borderId="205" xfId="3" applyFont="1" applyBorder="1" applyAlignment="1">
      <alignment horizontal="center"/>
    </xf>
    <xf numFmtId="165" fontId="9" fillId="0" borderId="230" xfId="3" applyFont="1" applyBorder="1" applyAlignment="1">
      <alignment horizontal="center"/>
    </xf>
    <xf numFmtId="165" fontId="9" fillId="0" borderId="210" xfId="3" applyFont="1" applyBorder="1" applyAlignment="1">
      <alignment horizontal="center"/>
    </xf>
    <xf numFmtId="165" fontId="9" fillId="0" borderId="220" xfId="3" applyFont="1" applyBorder="1" applyAlignment="1">
      <alignment horizontal="center"/>
    </xf>
    <xf numFmtId="165" fontId="9" fillId="0" borderId="199" xfId="3" applyFont="1" applyBorder="1" applyAlignment="1">
      <alignment horizontal="center"/>
    </xf>
    <xf numFmtId="165" fontId="9" fillId="0" borderId="231" xfId="3" applyFont="1" applyBorder="1" applyAlignment="1">
      <alignment horizontal="center"/>
    </xf>
    <xf numFmtId="165" fontId="5" fillId="0" borderId="204" xfId="3" applyBorder="1" applyAlignment="1" applyProtection="1">
      <alignment horizontal="center" vertical="center"/>
    </xf>
    <xf numFmtId="165" fontId="5" fillId="0" borderId="205" xfId="3" applyBorder="1" applyAlignment="1" applyProtection="1">
      <alignment horizontal="center" vertical="center"/>
    </xf>
    <xf numFmtId="165" fontId="5" fillId="0" borderId="206" xfId="3" applyBorder="1" applyAlignment="1" applyProtection="1">
      <alignment horizontal="center" vertical="center"/>
    </xf>
    <xf numFmtId="165" fontId="5" fillId="0" borderId="0" xfId="3" applyAlignment="1" applyProtection="1">
      <alignment horizontal="center" vertical="center"/>
    </xf>
    <xf numFmtId="165" fontId="5" fillId="0" borderId="207" xfId="3" applyBorder="1" applyAlignment="1" applyProtection="1">
      <alignment horizontal="center" vertical="center"/>
    </xf>
    <xf numFmtId="165" fontId="5" fillId="0" borderId="101" xfId="3" applyBorder="1" applyAlignment="1" applyProtection="1">
      <alignment horizontal="center" vertical="center"/>
    </xf>
    <xf numFmtId="165" fontId="5" fillId="0" borderId="208" xfId="3" applyBorder="1" applyAlignment="1" applyProtection="1">
      <alignment horizontal="center" vertical="center"/>
    </xf>
    <xf numFmtId="165" fontId="5" fillId="0" borderId="209" xfId="3" applyBorder="1" applyAlignment="1" applyProtection="1">
      <alignment horizontal="center" vertical="center"/>
    </xf>
    <xf numFmtId="165" fontId="5" fillId="0" borderId="199" xfId="3" applyBorder="1" applyAlignment="1" applyProtection="1">
      <alignment horizontal="center" vertical="center"/>
    </xf>
    <xf numFmtId="165" fontId="5" fillId="0" borderId="211" xfId="3" applyBorder="1" applyAlignment="1" applyProtection="1">
      <alignment horizontal="center" vertical="center"/>
    </xf>
    <xf numFmtId="165" fontId="5" fillId="0" borderId="213" xfId="3" applyBorder="1" applyAlignment="1" applyProtection="1">
      <alignment horizontal="center" vertical="center"/>
    </xf>
    <xf numFmtId="165" fontId="5" fillId="0" borderId="197" xfId="3" applyBorder="1" applyAlignment="1" applyProtection="1">
      <alignment horizontal="center" vertical="center"/>
    </xf>
    <xf numFmtId="165" fontId="9" fillId="0" borderId="217" xfId="3" applyFont="1" applyBorder="1" applyAlignment="1">
      <alignment horizontal="center" vertical="center"/>
    </xf>
    <xf numFmtId="165" fontId="9" fillId="0" borderId="218" xfId="3" applyFont="1" applyBorder="1" applyAlignment="1">
      <alignment horizontal="center" vertical="center"/>
    </xf>
    <xf numFmtId="165" fontId="9" fillId="0" borderId="232" xfId="3" applyFont="1" applyBorder="1" applyAlignment="1">
      <alignment horizontal="center" vertical="center"/>
    </xf>
    <xf numFmtId="165" fontId="9" fillId="0" borderId="223" xfId="3" applyFont="1" applyBorder="1" applyAlignment="1">
      <alignment horizontal="center" vertical="center"/>
    </xf>
    <xf numFmtId="165" fontId="9" fillId="0" borderId="224" xfId="3" applyFont="1" applyBorder="1" applyAlignment="1">
      <alignment horizontal="center" vertical="center"/>
    </xf>
    <xf numFmtId="165" fontId="5" fillId="0" borderId="209" xfId="3" applyBorder="1" applyAlignment="1" applyProtection="1">
      <alignment horizontal="center"/>
    </xf>
    <xf numFmtId="165" fontId="5" fillId="0" borderId="226" xfId="3" applyBorder="1" applyAlignment="1" applyProtection="1">
      <alignment horizontal="center"/>
    </xf>
    <xf numFmtId="165" fontId="5" fillId="0" borderId="101" xfId="3" applyBorder="1" applyAlignment="1" applyProtection="1">
      <alignment horizontal="center"/>
    </xf>
    <xf numFmtId="165" fontId="5" fillId="0" borderId="233" xfId="3" applyBorder="1" applyAlignment="1" applyProtection="1">
      <alignment horizontal="center"/>
    </xf>
    <xf numFmtId="165" fontId="5" fillId="0" borderId="108" xfId="3" applyBorder="1" applyAlignment="1" applyProtection="1">
      <alignment horizontal="center"/>
    </xf>
    <xf numFmtId="165" fontId="5" fillId="0" borderId="0" xfId="3" applyAlignment="1" applyProtection="1">
      <alignment horizontal="center"/>
    </xf>
    <xf numFmtId="165" fontId="5" fillId="0" borderId="213" xfId="3" applyBorder="1" applyAlignment="1" applyProtection="1">
      <alignment horizontal="center"/>
    </xf>
    <xf numFmtId="165" fontId="5" fillId="0" borderId="197" xfId="3" applyBorder="1" applyAlignment="1" applyProtection="1">
      <alignment horizontal="center"/>
    </xf>
    <xf numFmtId="165" fontId="5" fillId="0" borderId="208" xfId="3" applyBorder="1" applyAlignment="1" applyProtection="1">
      <alignment horizontal="center"/>
    </xf>
    <xf numFmtId="165" fontId="5" fillId="0" borderId="0" xfId="3"/>
    <xf numFmtId="165" fontId="11" fillId="0" borderId="234" xfId="3" applyFont="1" applyBorder="1" applyAlignment="1">
      <alignment horizontal="center" vertical="center" wrapText="1"/>
    </xf>
    <xf numFmtId="165" fontId="9" fillId="0" borderId="237" xfId="3" applyFont="1" applyBorder="1" applyAlignment="1">
      <alignment horizontal="center" vertical="center"/>
    </xf>
    <xf numFmtId="165" fontId="9" fillId="0" borderId="238" xfId="3" applyFont="1" applyBorder="1" applyAlignment="1">
      <alignment horizontal="center" vertical="center" wrapText="1"/>
    </xf>
    <xf numFmtId="165" fontId="9" fillId="0" borderId="239" xfId="3" applyFont="1" applyBorder="1" applyAlignment="1">
      <alignment horizontal="center" vertical="center" wrapText="1"/>
    </xf>
    <xf numFmtId="165" fontId="9" fillId="0" borderId="240" xfId="3" applyFont="1" applyBorder="1" applyAlignment="1">
      <alignment horizontal="center" vertical="center" wrapText="1"/>
    </xf>
    <xf numFmtId="165" fontId="9" fillId="0" borderId="206" xfId="3" applyFont="1" applyBorder="1" applyAlignment="1">
      <alignment horizontal="center"/>
    </xf>
    <xf numFmtId="165" fontId="9" fillId="0" borderId="251" xfId="3" applyFont="1" applyBorder="1" applyAlignment="1">
      <alignment horizontal="center"/>
    </xf>
    <xf numFmtId="165" fontId="9" fillId="0" borderId="232" xfId="3" applyFont="1" applyBorder="1" applyAlignment="1">
      <alignment horizontal="center"/>
    </xf>
    <xf numFmtId="165" fontId="9" fillId="0" borderId="207" xfId="3" applyFont="1" applyBorder="1" applyAlignment="1">
      <alignment horizontal="center"/>
    </xf>
    <xf numFmtId="165" fontId="9" fillId="0" borderId="215" xfId="3" applyFont="1" applyBorder="1" applyAlignment="1">
      <alignment horizontal="center"/>
    </xf>
    <xf numFmtId="165" fontId="9" fillId="0" borderId="254" xfId="3" applyFont="1" applyBorder="1" applyAlignment="1">
      <alignment horizontal="center"/>
    </xf>
    <xf numFmtId="165" fontId="9" fillId="0" borderId="256" xfId="3" applyFont="1" applyBorder="1" applyAlignment="1">
      <alignment horizontal="center"/>
    </xf>
    <xf numFmtId="165" fontId="9" fillId="0" borderId="260" xfId="3" applyFont="1" applyBorder="1" applyAlignment="1">
      <alignment horizontal="center"/>
    </xf>
    <xf numFmtId="165" fontId="9" fillId="0" borderId="261" xfId="3" applyFont="1" applyBorder="1" applyAlignment="1">
      <alignment horizontal="center"/>
    </xf>
    <xf numFmtId="165" fontId="9" fillId="0" borderId="208" xfId="3" applyFont="1" applyBorder="1" applyAlignment="1"/>
    <xf numFmtId="165" fontId="9" fillId="0" borderId="205" xfId="3" applyFont="1" applyBorder="1" applyAlignment="1"/>
    <xf numFmtId="165" fontId="9" fillId="0" borderId="0" xfId="3" applyFont="1" applyBorder="1" applyAlignment="1"/>
    <xf numFmtId="165" fontId="9" fillId="0" borderId="210" xfId="3" applyFont="1" applyBorder="1" applyAlignment="1"/>
    <xf numFmtId="165" fontId="9" fillId="0" borderId="199" xfId="3" applyFont="1" applyBorder="1" applyAlignment="1"/>
    <xf numFmtId="165" fontId="9" fillId="0" borderId="271" xfId="3" applyFont="1" applyBorder="1" applyAlignment="1"/>
    <xf numFmtId="165" fontId="9" fillId="0" borderId="214" xfId="3" applyFont="1" applyBorder="1" applyAlignment="1"/>
    <xf numFmtId="165" fontId="9" fillId="0" borderId="219" xfId="3" applyFont="1" applyBorder="1" applyAlignment="1"/>
    <xf numFmtId="165" fontId="9" fillId="0" borderId="227" xfId="3" applyFont="1" applyBorder="1" applyAlignment="1"/>
    <xf numFmtId="165" fontId="9" fillId="0" borderId="265" xfId="3" applyFont="1" applyBorder="1" applyAlignment="1">
      <alignment horizontal="center"/>
    </xf>
    <xf numFmtId="165" fontId="9" fillId="0" borderId="273" xfId="3" applyFont="1" applyBorder="1" applyAlignment="1">
      <alignment horizontal="center"/>
    </xf>
    <xf numFmtId="165" fontId="9" fillId="0" borderId="275" xfId="3" applyFont="1" applyBorder="1" applyAlignment="1">
      <alignment horizontal="center"/>
    </xf>
    <xf numFmtId="165" fontId="9" fillId="0" borderId="276" xfId="3" applyFont="1" applyBorder="1" applyAlignment="1"/>
    <xf numFmtId="165" fontId="9" fillId="0" borderId="275" xfId="3" applyFont="1" applyBorder="1" applyAlignment="1"/>
    <xf numFmtId="0" fontId="1" fillId="0" borderId="88" xfId="0" applyFont="1" applyBorder="1" applyAlignment="1">
      <alignment horizontal="center" vertical="center"/>
    </xf>
    <xf numFmtId="0" fontId="1" fillId="0" borderId="99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164" fontId="1" fillId="0" borderId="81" xfId="0" applyNumberFormat="1" applyFont="1" applyBorder="1" applyAlignment="1">
      <alignment horizontal="center" vertical="center"/>
    </xf>
    <xf numFmtId="164" fontId="1" fillId="0" borderId="69" xfId="0" applyNumberFormat="1" applyFont="1" applyBorder="1" applyAlignment="1">
      <alignment horizontal="center" vertical="center"/>
    </xf>
    <xf numFmtId="164" fontId="4" fillId="0" borderId="53" xfId="0" applyNumberFormat="1" applyFont="1" applyBorder="1" applyAlignment="1">
      <alignment horizontal="center" vertical="center"/>
    </xf>
    <xf numFmtId="164" fontId="4" fillId="0" borderId="62" xfId="0" applyNumberFormat="1" applyFont="1" applyBorder="1" applyAlignment="1">
      <alignment horizontal="center" vertical="center"/>
    </xf>
    <xf numFmtId="164" fontId="4" fillId="0" borderId="54" xfId="0" applyNumberFormat="1" applyFont="1" applyBorder="1" applyAlignment="1">
      <alignment horizontal="center" vertical="center"/>
    </xf>
    <xf numFmtId="164" fontId="4" fillId="0" borderId="71" xfId="0" applyNumberFormat="1" applyFont="1" applyBorder="1" applyAlignment="1">
      <alignment horizontal="center" vertic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2" fillId="0" borderId="36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67" xfId="0" applyFont="1" applyFill="1" applyBorder="1" applyAlignment="1">
      <alignment horizontal="center"/>
    </xf>
    <xf numFmtId="0" fontId="0" fillId="2" borderId="63" xfId="0" applyFont="1" applyFill="1" applyBorder="1" applyAlignment="1">
      <alignment horizontal="center"/>
    </xf>
    <xf numFmtId="0" fontId="0" fillId="2" borderId="68" xfId="0" applyFont="1" applyFill="1" applyBorder="1" applyAlignment="1">
      <alignment horizontal="center"/>
    </xf>
    <xf numFmtId="164" fontId="1" fillId="0" borderId="17" xfId="0" applyNumberFormat="1" applyFont="1" applyBorder="1" applyAlignment="1">
      <alignment horizontal="center" vertical="center"/>
    </xf>
    <xf numFmtId="164" fontId="1" fillId="0" borderId="78" xfId="0" applyNumberFormat="1" applyFont="1" applyBorder="1" applyAlignment="1">
      <alignment horizontal="center" vertical="center"/>
    </xf>
    <xf numFmtId="164" fontId="1" fillId="0" borderId="32" xfId="0" applyNumberFormat="1" applyFont="1" applyBorder="1" applyAlignment="1">
      <alignment horizontal="center" vertical="center"/>
    </xf>
    <xf numFmtId="164" fontId="1" fillId="0" borderId="70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4" fontId="4" fillId="0" borderId="58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164" fontId="4" fillId="0" borderId="59" xfId="0" applyNumberFormat="1" applyFont="1" applyBorder="1" applyAlignment="1">
      <alignment horizontal="center" vertical="center"/>
    </xf>
    <xf numFmtId="0" fontId="0" fillId="0" borderId="119" xfId="0" applyBorder="1" applyAlignment="1">
      <alignment horizontal="center"/>
    </xf>
    <xf numFmtId="0" fontId="0" fillId="0" borderId="120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 wrapText="1"/>
    </xf>
    <xf numFmtId="0" fontId="0" fillId="3" borderId="123" xfId="0" applyFont="1" applyFill="1" applyBorder="1" applyAlignment="1">
      <alignment horizontal="center"/>
    </xf>
    <xf numFmtId="0" fontId="0" fillId="3" borderId="124" xfId="0" applyFont="1" applyFill="1" applyBorder="1" applyAlignment="1">
      <alignment horizontal="center"/>
    </xf>
    <xf numFmtId="0" fontId="0" fillId="3" borderId="125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0" fillId="3" borderId="42" xfId="0" applyFont="1" applyFill="1" applyBorder="1" applyAlignment="1">
      <alignment horizontal="center"/>
    </xf>
    <xf numFmtId="0" fontId="0" fillId="3" borderId="43" xfId="0" applyFont="1" applyFill="1" applyBorder="1" applyAlignment="1">
      <alignment horizontal="center"/>
    </xf>
    <xf numFmtId="0" fontId="0" fillId="3" borderId="44" xfId="0" applyFont="1" applyFill="1" applyBorder="1" applyAlignment="1">
      <alignment horizontal="center"/>
    </xf>
    <xf numFmtId="164" fontId="1" fillId="0" borderId="31" xfId="0" applyNumberFormat="1" applyFont="1" applyBorder="1" applyAlignment="1">
      <alignment horizontal="center" vertical="center"/>
    </xf>
    <xf numFmtId="164" fontId="1" fillId="0" borderId="18" xfId="0" applyNumberFormat="1" applyFont="1" applyBorder="1" applyAlignment="1">
      <alignment horizontal="center" vertical="center"/>
    </xf>
    <xf numFmtId="164" fontId="1" fillId="0" borderId="48" xfId="0" applyNumberFormat="1" applyFont="1" applyBorder="1" applyAlignment="1">
      <alignment horizontal="center" vertical="center"/>
    </xf>
    <xf numFmtId="164" fontId="4" fillId="0" borderId="33" xfId="0" applyNumberFormat="1" applyFont="1" applyBorder="1" applyAlignment="1">
      <alignment horizontal="center" vertical="center"/>
    </xf>
    <xf numFmtId="164" fontId="4" fillId="0" borderId="34" xfId="0" applyNumberFormat="1" applyFont="1" applyBorder="1" applyAlignment="1">
      <alignment horizontal="center" vertic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42" xfId="0" applyFont="1" applyFill="1" applyBorder="1" applyAlignment="1">
      <alignment horizontal="center"/>
    </xf>
    <xf numFmtId="0" fontId="0" fillId="2" borderId="43" xfId="0" applyFont="1" applyFill="1" applyBorder="1" applyAlignment="1">
      <alignment horizontal="center"/>
    </xf>
    <xf numFmtId="0" fontId="0" fillId="2" borderId="44" xfId="0" applyFont="1" applyFill="1" applyBorder="1" applyAlignment="1">
      <alignment horizontal="center"/>
    </xf>
    <xf numFmtId="0" fontId="0" fillId="0" borderId="121" xfId="0" applyBorder="1" applyAlignment="1">
      <alignment horizontal="center"/>
    </xf>
    <xf numFmtId="0" fontId="0" fillId="0" borderId="122" xfId="0" applyBorder="1" applyAlignment="1">
      <alignment horizontal="center"/>
    </xf>
    <xf numFmtId="164" fontId="4" fillId="0" borderId="7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164" fontId="4" fillId="0" borderId="21" xfId="0" applyNumberFormat="1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42" xfId="0" applyFont="1" applyFill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/>
    </xf>
    <xf numFmtId="0" fontId="1" fillId="0" borderId="31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33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34" xfId="0" applyNumberFormat="1" applyFont="1" applyBorder="1" applyAlignment="1">
      <alignment horizontal="center" vertical="center"/>
    </xf>
    <xf numFmtId="0" fontId="4" fillId="0" borderId="53" xfId="0" applyNumberFormat="1" applyFont="1" applyBorder="1" applyAlignment="1">
      <alignment horizontal="center" vertical="center"/>
    </xf>
    <xf numFmtId="0" fontId="4" fillId="0" borderId="58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32" xfId="0" applyNumberFormat="1" applyFont="1" applyBorder="1" applyAlignment="1">
      <alignment horizontal="center" vertical="center"/>
    </xf>
    <xf numFmtId="0" fontId="1" fillId="0" borderId="48" xfId="0" applyNumberFormat="1" applyFont="1" applyBorder="1" applyAlignment="1">
      <alignment horizontal="center" vertical="center"/>
    </xf>
    <xf numFmtId="164" fontId="4" fillId="0" borderId="148" xfId="0" applyNumberFormat="1" applyFont="1" applyBorder="1" applyAlignment="1">
      <alignment horizontal="center" vertical="center"/>
    </xf>
    <xf numFmtId="0" fontId="2" fillId="0" borderId="151" xfId="0" applyFont="1" applyBorder="1" applyAlignment="1">
      <alignment horizontal="center" vertical="center"/>
    </xf>
    <xf numFmtId="0" fontId="1" fillId="0" borderId="154" xfId="0" applyFont="1" applyBorder="1" applyAlignment="1">
      <alignment horizontal="center" vertical="center"/>
    </xf>
    <xf numFmtId="0" fontId="1" fillId="0" borderId="164" xfId="0" applyFont="1" applyBorder="1" applyAlignment="1">
      <alignment horizontal="center" vertical="center"/>
    </xf>
    <xf numFmtId="0" fontId="2" fillId="0" borderId="152" xfId="0" applyFont="1" applyBorder="1" applyAlignment="1">
      <alignment horizontal="center" vertical="center"/>
    </xf>
    <xf numFmtId="0" fontId="2" fillId="0" borderId="162" xfId="0" applyFont="1" applyBorder="1" applyAlignment="1">
      <alignment horizontal="center" vertical="center"/>
    </xf>
    <xf numFmtId="0" fontId="2" fillId="0" borderId="153" xfId="0" applyFont="1" applyBorder="1" applyAlignment="1">
      <alignment horizontal="center" vertical="center"/>
    </xf>
    <xf numFmtId="0" fontId="2" fillId="0" borderId="163" xfId="0" applyFont="1" applyBorder="1" applyAlignment="1">
      <alignment horizontal="center" vertical="center"/>
    </xf>
    <xf numFmtId="0" fontId="1" fillId="0" borderId="146" xfId="0" applyNumberFormat="1" applyFont="1" applyBorder="1" applyAlignment="1">
      <alignment horizontal="center" vertical="center"/>
    </xf>
    <xf numFmtId="0" fontId="1" fillId="0" borderId="157" xfId="0" applyNumberFormat="1" applyFont="1" applyBorder="1" applyAlignment="1">
      <alignment horizontal="center" vertical="center"/>
    </xf>
    <xf numFmtId="0" fontId="4" fillId="0" borderId="148" xfId="0" applyNumberFormat="1" applyFont="1" applyBorder="1" applyAlignment="1">
      <alignment horizontal="center" vertical="center"/>
    </xf>
    <xf numFmtId="0" fontId="4" fillId="0" borderId="133" xfId="0" applyNumberFormat="1" applyFont="1" applyBorder="1" applyAlignment="1">
      <alignment horizontal="center" vertical="center"/>
    </xf>
    <xf numFmtId="0" fontId="4" fillId="0" borderId="149" xfId="0" applyNumberFormat="1" applyFont="1" applyBorder="1" applyAlignment="1">
      <alignment horizontal="center" vertical="center"/>
    </xf>
    <xf numFmtId="0" fontId="4" fillId="0" borderId="158" xfId="0" applyNumberFormat="1" applyFont="1" applyBorder="1" applyAlignment="1">
      <alignment horizontal="center" vertical="center"/>
    </xf>
    <xf numFmtId="164" fontId="1" fillId="0" borderId="147" xfId="0" applyNumberFormat="1" applyFont="1" applyBorder="1" applyAlignment="1">
      <alignment horizontal="center" vertical="center"/>
    </xf>
    <xf numFmtId="164" fontId="4" fillId="0" borderId="133" xfId="0" applyNumberFormat="1" applyFont="1" applyBorder="1" applyAlignment="1">
      <alignment horizontal="center" vertical="center"/>
    </xf>
    <xf numFmtId="164" fontId="4" fillId="0" borderId="149" xfId="0" applyNumberFormat="1" applyFont="1" applyBorder="1" applyAlignment="1">
      <alignment horizontal="center" vertical="center"/>
    </xf>
    <xf numFmtId="164" fontId="4" fillId="0" borderId="158" xfId="0" applyNumberFormat="1" applyFont="1" applyBorder="1" applyAlignment="1">
      <alignment horizontal="center" vertical="center"/>
    </xf>
    <xf numFmtId="164" fontId="1" fillId="0" borderId="146" xfId="0" applyNumberFormat="1" applyFont="1" applyBorder="1" applyAlignment="1">
      <alignment horizontal="center" vertical="center"/>
    </xf>
    <xf numFmtId="164" fontId="1" fillId="0" borderId="157" xfId="0" applyNumberFormat="1" applyFont="1" applyBorder="1" applyAlignment="1">
      <alignment horizontal="center" vertical="center"/>
    </xf>
    <xf numFmtId="0" fontId="0" fillId="2" borderId="123" xfId="0" applyFill="1" applyBorder="1" applyAlignment="1">
      <alignment horizontal="center"/>
    </xf>
    <xf numFmtId="0" fontId="0" fillId="2" borderId="124" xfId="0" applyFill="1" applyBorder="1" applyAlignment="1">
      <alignment horizontal="center"/>
    </xf>
    <xf numFmtId="0" fontId="0" fillId="2" borderId="125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67" xfId="0" applyFill="1" applyBorder="1" applyAlignment="1">
      <alignment horizontal="center"/>
    </xf>
    <xf numFmtId="0" fontId="0" fillId="2" borderId="63" xfId="0" applyFill="1" applyBorder="1" applyAlignment="1">
      <alignment horizontal="center"/>
    </xf>
    <xf numFmtId="0" fontId="0" fillId="2" borderId="68" xfId="0" applyFill="1" applyBorder="1" applyAlignment="1">
      <alignment horizontal="center"/>
    </xf>
    <xf numFmtId="0" fontId="0" fillId="0" borderId="160" xfId="0" applyBorder="1" applyAlignment="1">
      <alignment horizontal="center"/>
    </xf>
    <xf numFmtId="0" fontId="0" fillId="0" borderId="161" xfId="0" applyBorder="1" applyAlignment="1">
      <alignment horizontal="center"/>
    </xf>
    <xf numFmtId="0" fontId="0" fillId="0" borderId="141" xfId="0" applyBorder="1" applyAlignment="1">
      <alignment horizontal="center" vertical="center" wrapText="1"/>
    </xf>
    <xf numFmtId="0" fontId="0" fillId="2" borderId="42" xfId="0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1" fillId="0" borderId="147" xfId="0" applyNumberFormat="1" applyFont="1" applyBorder="1" applyAlignment="1">
      <alignment horizontal="center" vertical="center"/>
    </xf>
    <xf numFmtId="0" fontId="3" fillId="2" borderId="123" xfId="0" applyFont="1" applyFill="1" applyBorder="1" applyAlignment="1">
      <alignment horizontal="center" vertical="center"/>
    </xf>
    <xf numFmtId="0" fontId="3" fillId="2" borderId="124" xfId="0" applyFont="1" applyFill="1" applyBorder="1" applyAlignment="1">
      <alignment horizontal="center" vertical="center"/>
    </xf>
    <xf numFmtId="0" fontId="3" fillId="2" borderId="125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164" fontId="4" fillId="0" borderId="150" xfId="0" applyNumberFormat="1" applyFont="1" applyBorder="1" applyAlignment="1">
      <alignment horizontal="center" vertical="center" wrapText="1"/>
    </xf>
    <xf numFmtId="164" fontId="4" fillId="0" borderId="123" xfId="0" applyNumberFormat="1" applyFont="1" applyBorder="1" applyAlignment="1">
      <alignment horizontal="center" vertical="center" wrapText="1"/>
    </xf>
    <xf numFmtId="0" fontId="1" fillId="0" borderId="81" xfId="0" applyNumberFormat="1" applyFont="1" applyBorder="1" applyAlignment="1">
      <alignment horizontal="center" vertical="center"/>
    </xf>
    <xf numFmtId="0" fontId="1" fillId="0" borderId="69" xfId="0" applyNumberFormat="1" applyFont="1" applyBorder="1" applyAlignment="1">
      <alignment horizontal="center" vertical="center"/>
    </xf>
    <xf numFmtId="0" fontId="4" fillId="0" borderId="62" xfId="0" applyNumberFormat="1" applyFont="1" applyBorder="1" applyAlignment="1">
      <alignment horizontal="center" vertical="center"/>
    </xf>
    <xf numFmtId="0" fontId="4" fillId="0" borderId="54" xfId="0" applyNumberFormat="1" applyFont="1" applyBorder="1" applyAlignment="1">
      <alignment horizontal="center" vertical="center"/>
    </xf>
    <xf numFmtId="0" fontId="4" fillId="0" borderId="71" xfId="0" applyNumberFormat="1" applyFont="1" applyBorder="1" applyAlignment="1">
      <alignment horizontal="center" vertical="center"/>
    </xf>
    <xf numFmtId="0" fontId="1" fillId="0" borderId="78" xfId="0" applyNumberFormat="1" applyFont="1" applyBorder="1" applyAlignment="1">
      <alignment horizontal="center" vertical="center"/>
    </xf>
    <xf numFmtId="0" fontId="1" fillId="0" borderId="70" xfId="0" applyNumberFormat="1" applyFont="1" applyBorder="1" applyAlignment="1">
      <alignment horizontal="center" vertical="center"/>
    </xf>
    <xf numFmtId="0" fontId="4" fillId="0" borderId="59" xfId="0" applyNumberFormat="1" applyFont="1" applyBorder="1" applyAlignment="1">
      <alignment horizontal="center" vertical="center"/>
    </xf>
    <xf numFmtId="0" fontId="0" fillId="0" borderId="181" xfId="0" applyFill="1" applyBorder="1" applyAlignment="1" applyProtection="1">
      <alignment horizontal="center"/>
    </xf>
    <xf numFmtId="0" fontId="0" fillId="0" borderId="182" xfId="0" applyFill="1" applyBorder="1" applyAlignment="1" applyProtection="1">
      <alignment horizontal="center"/>
    </xf>
    <xf numFmtId="0" fontId="0" fillId="0" borderId="190" xfId="0" applyBorder="1" applyAlignment="1">
      <alignment horizontal="center"/>
    </xf>
    <xf numFmtId="0" fontId="0" fillId="0" borderId="191" xfId="0" applyBorder="1" applyAlignment="1">
      <alignment horizontal="center"/>
    </xf>
    <xf numFmtId="0" fontId="0" fillId="2" borderId="123" xfId="0" applyFont="1" applyFill="1" applyBorder="1" applyAlignment="1">
      <alignment horizontal="center"/>
    </xf>
    <xf numFmtId="0" fontId="0" fillId="2" borderId="124" xfId="0" applyFont="1" applyFill="1" applyBorder="1" applyAlignment="1">
      <alignment horizontal="center"/>
    </xf>
    <xf numFmtId="0" fontId="0" fillId="2" borderId="125" xfId="0" applyFont="1" applyFill="1" applyBorder="1" applyAlignment="1">
      <alignment horizontal="center"/>
    </xf>
    <xf numFmtId="0" fontId="0" fillId="0" borderId="188" xfId="0" applyBorder="1" applyAlignment="1">
      <alignment horizontal="center"/>
    </xf>
    <xf numFmtId="0" fontId="0" fillId="0" borderId="189" xfId="0" applyBorder="1" applyAlignment="1">
      <alignment horizontal="center"/>
    </xf>
    <xf numFmtId="0" fontId="0" fillId="0" borderId="104" xfId="0" applyFill="1" applyBorder="1" applyAlignment="1" applyProtection="1">
      <alignment horizontal="center"/>
    </xf>
    <xf numFmtId="0" fontId="0" fillId="0" borderId="105" xfId="0" applyFill="1" applyBorder="1" applyAlignment="1" applyProtection="1">
      <alignment horizontal="center"/>
    </xf>
    <xf numFmtId="0" fontId="0" fillId="2" borderId="203" xfId="0" applyFont="1" applyFill="1" applyBorder="1" applyAlignment="1">
      <alignment horizontal="center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0" fontId="4" fillId="0" borderId="42" xfId="0" applyNumberFormat="1" applyFont="1" applyBorder="1" applyAlignment="1">
      <alignment horizontal="center" vertical="center" wrapText="1"/>
    </xf>
    <xf numFmtId="165" fontId="9" fillId="4" borderId="225" xfId="3" applyFont="1" applyFill="1" applyBorder="1" applyAlignment="1">
      <alignment horizontal="center"/>
    </xf>
    <xf numFmtId="165" fontId="5" fillId="0" borderId="212" xfId="3" applyBorder="1" applyAlignment="1" applyProtection="1">
      <alignment horizontal="center"/>
    </xf>
    <xf numFmtId="165" fontId="5" fillId="0" borderId="212" xfId="3" applyBorder="1" applyAlignment="1">
      <alignment horizontal="center"/>
    </xf>
    <xf numFmtId="165" fontId="5" fillId="0" borderId="222" xfId="3" applyBorder="1" applyAlignment="1">
      <alignment horizontal="center"/>
    </xf>
    <xf numFmtId="165" fontId="11" fillId="0" borderId="268" xfId="3" applyFont="1" applyBorder="1" applyAlignment="1">
      <alignment horizontal="center" vertical="center"/>
    </xf>
    <xf numFmtId="165" fontId="11" fillId="0" borderId="269" xfId="3" applyFont="1" applyBorder="1" applyAlignment="1">
      <alignment horizontal="center" vertical="center"/>
    </xf>
    <xf numFmtId="165" fontId="10" fillId="0" borderId="270" xfId="3" applyFont="1" applyBorder="1" applyAlignment="1">
      <alignment horizontal="center" vertical="center"/>
    </xf>
    <xf numFmtId="167" fontId="10" fillId="0" borderId="272" xfId="3" applyNumberFormat="1" applyFont="1" applyBorder="1" applyAlignment="1">
      <alignment horizontal="center" vertical="center"/>
    </xf>
    <xf numFmtId="167" fontId="13" fillId="0" borderId="265" xfId="3" applyNumberFormat="1" applyFont="1" applyBorder="1" applyAlignment="1">
      <alignment horizontal="center" vertical="center"/>
    </xf>
    <xf numFmtId="167" fontId="13" fillId="0" borderId="266" xfId="3" applyNumberFormat="1" applyFont="1" applyBorder="1" applyAlignment="1">
      <alignment horizontal="center" vertical="center"/>
    </xf>
    <xf numFmtId="165" fontId="5" fillId="0" borderId="274" xfId="3" applyBorder="1" applyAlignment="1">
      <alignment horizontal="center"/>
    </xf>
    <xf numFmtId="165" fontId="9" fillId="0" borderId="262" xfId="3" applyFont="1" applyBorder="1" applyAlignment="1">
      <alignment horizontal="center" vertical="center" wrapText="1"/>
    </xf>
    <xf numFmtId="165" fontId="9" fillId="4" borderId="263" xfId="3" applyFont="1" applyFill="1" applyBorder="1" applyAlignment="1">
      <alignment horizontal="center"/>
    </xf>
    <xf numFmtId="167" fontId="10" fillId="0" borderId="255" xfId="3" applyNumberFormat="1" applyFont="1" applyBorder="1" applyAlignment="1">
      <alignment horizontal="center" vertical="center"/>
    </xf>
    <xf numFmtId="167" fontId="10" fillId="0" borderId="264" xfId="3" applyNumberFormat="1" applyFont="1" applyBorder="1" applyAlignment="1">
      <alignment horizontal="center" vertical="center"/>
    </xf>
    <xf numFmtId="167" fontId="13" fillId="0" borderId="252" xfId="3" applyNumberFormat="1" applyFont="1" applyBorder="1" applyAlignment="1">
      <alignment horizontal="center" vertical="center"/>
    </xf>
    <xf numFmtId="167" fontId="13" fillId="0" borderId="246" xfId="3" applyNumberFormat="1" applyFont="1" applyBorder="1" applyAlignment="1">
      <alignment horizontal="center" vertical="center"/>
    </xf>
    <xf numFmtId="165" fontId="11" fillId="0" borderId="267" xfId="3" applyFont="1" applyBorder="1" applyAlignment="1">
      <alignment horizontal="center" vertical="center"/>
    </xf>
    <xf numFmtId="165" fontId="11" fillId="0" borderId="248" xfId="3" applyFont="1" applyBorder="1" applyAlignment="1">
      <alignment horizontal="center" vertical="center"/>
    </xf>
    <xf numFmtId="165" fontId="11" fillId="0" borderId="249" xfId="3" applyFont="1" applyBorder="1" applyAlignment="1">
      <alignment horizontal="center" vertical="center"/>
    </xf>
    <xf numFmtId="165" fontId="11" fillId="0" borderId="258" xfId="3" applyFont="1" applyBorder="1" applyAlignment="1">
      <alignment horizontal="center" vertical="center"/>
    </xf>
    <xf numFmtId="165" fontId="10" fillId="0" borderId="259" xfId="3" applyFont="1" applyBorder="1" applyAlignment="1">
      <alignment horizontal="center" vertical="center"/>
    </xf>
    <xf numFmtId="165" fontId="11" fillId="0" borderId="247" xfId="3" applyFont="1" applyBorder="1" applyAlignment="1">
      <alignment horizontal="center" vertical="center"/>
    </xf>
    <xf numFmtId="165" fontId="10" fillId="0" borderId="250" xfId="3" applyFont="1" applyBorder="1" applyAlignment="1">
      <alignment horizontal="center" vertical="center"/>
    </xf>
    <xf numFmtId="167" fontId="10" fillId="0" borderId="243" xfId="3" applyNumberFormat="1" applyFont="1" applyBorder="1" applyAlignment="1">
      <alignment horizontal="center" vertical="center"/>
    </xf>
    <xf numFmtId="167" fontId="10" fillId="0" borderId="242" xfId="3" applyNumberFormat="1" applyFont="1" applyBorder="1" applyAlignment="1">
      <alignment horizontal="center" vertical="center"/>
    </xf>
    <xf numFmtId="167" fontId="13" fillId="0" borderId="244" xfId="3" applyNumberFormat="1" applyFont="1" applyBorder="1" applyAlignment="1">
      <alignment horizontal="center" vertical="center"/>
    </xf>
    <xf numFmtId="167" fontId="13" fillId="0" borderId="210" xfId="3" applyNumberFormat="1" applyFont="1" applyBorder="1" applyAlignment="1">
      <alignment horizontal="center" vertical="center"/>
    </xf>
    <xf numFmtId="165" fontId="9" fillId="0" borderId="241" xfId="3" applyFont="1" applyBorder="1" applyAlignment="1">
      <alignment horizontal="center" vertical="center" wrapText="1"/>
    </xf>
    <xf numFmtId="165" fontId="9" fillId="0" borderId="253" xfId="3" applyFont="1" applyBorder="1" applyAlignment="1">
      <alignment horizontal="center" vertical="center" wrapText="1"/>
    </xf>
    <xf numFmtId="167" fontId="10" fillId="0" borderId="257" xfId="3" applyNumberFormat="1" applyFont="1" applyBorder="1" applyAlignment="1">
      <alignment horizontal="center" vertical="center"/>
    </xf>
    <xf numFmtId="167" fontId="13" fillId="0" borderId="245" xfId="3" applyNumberFormat="1" applyFont="1" applyBorder="1" applyAlignment="1">
      <alignment horizontal="center" vertical="center" wrapText="1"/>
    </xf>
    <xf numFmtId="167" fontId="13" fillId="0" borderId="246" xfId="3" applyNumberFormat="1" applyFont="1" applyBorder="1" applyAlignment="1">
      <alignment horizontal="center" vertical="center" wrapText="1"/>
    </xf>
    <xf numFmtId="165" fontId="9" fillId="0" borderId="235" xfId="3" applyFont="1" applyBorder="1" applyAlignment="1">
      <alignment horizontal="center" wrapText="1"/>
    </xf>
    <xf numFmtId="165" fontId="10" fillId="0" borderId="0" xfId="3" applyFont="1" applyBorder="1" applyAlignment="1">
      <alignment horizontal="center" vertical="center" wrapText="1"/>
    </xf>
    <xf numFmtId="165" fontId="12" fillId="0" borderId="235" xfId="3" applyFont="1" applyBorder="1" applyAlignment="1">
      <alignment horizontal="center" vertical="center"/>
    </xf>
    <xf numFmtId="165" fontId="9" fillId="0" borderId="235" xfId="3" applyFont="1" applyBorder="1" applyAlignment="1">
      <alignment horizontal="center" vertical="center" wrapText="1"/>
    </xf>
    <xf numFmtId="165" fontId="9" fillId="4" borderId="225" xfId="3" applyFont="1" applyFill="1" applyBorder="1" applyAlignment="1">
      <alignment horizontal="center" vertical="center"/>
    </xf>
    <xf numFmtId="165" fontId="12" fillId="0" borderId="236" xfId="3" applyFont="1" applyBorder="1" applyAlignment="1">
      <alignment horizontal="center" vertical="center"/>
    </xf>
    <xf numFmtId="0" fontId="2" fillId="0" borderId="165" xfId="0" applyFont="1" applyBorder="1" applyAlignment="1">
      <alignment horizontal="center" vertical="center"/>
    </xf>
    <xf numFmtId="0" fontId="2" fillId="0" borderId="174" xfId="0" applyFont="1" applyBorder="1" applyAlignment="1">
      <alignment horizontal="center" vertical="center"/>
    </xf>
    <xf numFmtId="164" fontId="4" fillId="0" borderId="168" xfId="0" applyNumberFormat="1" applyFont="1" applyBorder="1" applyAlignment="1">
      <alignment horizontal="center" vertical="center"/>
    </xf>
    <xf numFmtId="164" fontId="4" fillId="0" borderId="169" xfId="0" applyNumberFormat="1" applyFont="1" applyBorder="1" applyAlignment="1">
      <alignment horizontal="center" vertical="center"/>
    </xf>
    <xf numFmtId="0" fontId="1" fillId="0" borderId="172" xfId="0" applyFont="1" applyBorder="1" applyAlignment="1">
      <alignment horizontal="center" vertical="center"/>
    </xf>
    <xf numFmtId="0" fontId="2" fillId="0" borderId="171" xfId="0" applyFont="1" applyBorder="1" applyAlignment="1">
      <alignment horizontal="center" vertical="center"/>
    </xf>
    <xf numFmtId="0" fontId="0" fillId="2" borderId="123" xfId="0" applyFont="1" applyFill="1" applyBorder="1" applyAlignment="1">
      <alignment horizontal="center" vertical="center"/>
    </xf>
    <xf numFmtId="0" fontId="0" fillId="2" borderId="124" xfId="0" applyFont="1" applyFill="1" applyBorder="1" applyAlignment="1">
      <alignment horizontal="center" vertical="center"/>
    </xf>
    <xf numFmtId="0" fontId="0" fillId="2" borderId="125" xfId="0" applyFont="1" applyFill="1" applyBorder="1" applyAlignment="1">
      <alignment horizontal="center" vertical="center"/>
    </xf>
    <xf numFmtId="0" fontId="0" fillId="0" borderId="277" xfId="0" applyBorder="1" applyAlignment="1">
      <alignment horizontal="center" vertical="center" wrapText="1"/>
    </xf>
    <xf numFmtId="0" fontId="0" fillId="0" borderId="278" xfId="0" applyBorder="1" applyAlignment="1">
      <alignment horizontal="center" vertical="center" wrapText="1"/>
    </xf>
    <xf numFmtId="0" fontId="0" fillId="0" borderId="279" xfId="0" applyBorder="1" applyAlignment="1">
      <alignment horizontal="center" vertical="center" wrapText="1"/>
    </xf>
  </cellXfs>
  <cellStyles count="8">
    <cellStyle name="Excel Built-in Normal" xfId="3"/>
    <cellStyle name="Heading" xfId="4"/>
    <cellStyle name="Heading1" xfId="5"/>
    <cellStyle name="Normalny" xfId="0" builtinId="0"/>
    <cellStyle name="Normalny 2" xfId="1"/>
    <cellStyle name="Normalny 3" xfId="2"/>
    <cellStyle name="Result" xfId="6"/>
    <cellStyle name="Result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topLeftCell="A4" zoomScaleNormal="100" workbookViewId="0">
      <selection activeCell="T25" sqref="T25"/>
    </sheetView>
  </sheetViews>
  <sheetFormatPr defaultRowHeight="15" x14ac:dyDescent="0.25"/>
  <cols>
    <col min="1" max="1" width="17.28515625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5" width="3.7109375" customWidth="1"/>
    <col min="16" max="16" width="4.5703125" customWidth="1"/>
    <col min="17" max="17" width="3.5703125" customWidth="1"/>
    <col min="18" max="18" width="3.85546875" customWidth="1"/>
    <col min="19" max="19" width="3.42578125" customWidth="1"/>
    <col min="20" max="22" width="3.5703125" customWidth="1"/>
    <col min="23" max="23" width="4.85546875" customWidth="1"/>
    <col min="24" max="25" width="4.28515625" customWidth="1"/>
    <col min="26" max="26" width="4.42578125" customWidth="1"/>
    <col min="27" max="27" width="4.7109375" customWidth="1"/>
    <col min="28" max="28" width="8" customWidth="1"/>
    <col min="31" max="31" width="9.5703125" customWidth="1"/>
  </cols>
  <sheetData>
    <row r="1" spans="1:33" ht="37.5" customHeight="1" x14ac:dyDescent="0.25">
      <c r="A1" s="460" t="s">
        <v>218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  <c r="V1" s="460"/>
      <c r="W1" s="460"/>
      <c r="X1" s="460"/>
      <c r="Y1" s="460"/>
      <c r="Z1" s="460"/>
      <c r="AA1" s="460"/>
      <c r="AB1" s="460"/>
      <c r="AC1" s="1"/>
      <c r="AD1" s="1"/>
      <c r="AE1" s="1"/>
      <c r="AF1" s="1"/>
      <c r="AG1" s="1"/>
    </row>
    <row r="2" spans="1:33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64.5" customHeight="1" thickTop="1" thickBot="1" x14ac:dyDescent="0.3">
      <c r="A3" s="2" t="s">
        <v>0</v>
      </c>
      <c r="B3" s="461">
        <v>1</v>
      </c>
      <c r="C3" s="462"/>
      <c r="D3" s="462"/>
      <c r="E3" s="463"/>
      <c r="F3" s="461">
        <v>2</v>
      </c>
      <c r="G3" s="462"/>
      <c r="H3" s="462"/>
      <c r="I3" s="463"/>
      <c r="J3" s="461">
        <v>3</v>
      </c>
      <c r="K3" s="462"/>
      <c r="L3" s="462"/>
      <c r="M3" s="463"/>
      <c r="N3" s="461">
        <v>4</v>
      </c>
      <c r="O3" s="462"/>
      <c r="P3" s="462"/>
      <c r="Q3" s="462"/>
      <c r="R3" s="461">
        <v>5</v>
      </c>
      <c r="S3" s="462"/>
      <c r="T3" s="462"/>
      <c r="U3" s="463"/>
      <c r="V3" s="464" t="s">
        <v>1</v>
      </c>
      <c r="W3" s="465"/>
      <c r="X3" s="466" t="s">
        <v>2</v>
      </c>
      <c r="Y3" s="467"/>
      <c r="Z3" s="466" t="s">
        <v>3</v>
      </c>
      <c r="AA3" s="467"/>
      <c r="AB3" s="3" t="s">
        <v>4</v>
      </c>
      <c r="AC3" s="1"/>
      <c r="AD3" s="81" t="s">
        <v>6</v>
      </c>
      <c r="AE3" s="82" t="s">
        <v>7</v>
      </c>
      <c r="AF3" s="82" t="s">
        <v>8</v>
      </c>
      <c r="AG3" s="142" t="s">
        <v>9</v>
      </c>
    </row>
    <row r="4" spans="1:33" ht="16.5" customHeight="1" thickTop="1" thickBot="1" x14ac:dyDescent="0.3">
      <c r="A4" s="398" t="s">
        <v>56</v>
      </c>
      <c r="B4" s="451"/>
      <c r="C4" s="452"/>
      <c r="D4" s="452"/>
      <c r="E4" s="453"/>
      <c r="F4" s="143">
        <v>15</v>
      </c>
      <c r="G4" s="144">
        <v>6</v>
      </c>
      <c r="H4" s="145"/>
      <c r="I4" s="139"/>
      <c r="J4" s="143">
        <v>15</v>
      </c>
      <c r="K4" s="146">
        <v>3</v>
      </c>
      <c r="L4" s="145"/>
      <c r="M4" s="140"/>
      <c r="N4" s="143">
        <v>15</v>
      </c>
      <c r="O4" s="146">
        <v>4</v>
      </c>
      <c r="P4" s="145"/>
      <c r="Q4" s="139"/>
      <c r="R4" s="233">
        <v>15</v>
      </c>
      <c r="S4" s="234">
        <v>3</v>
      </c>
      <c r="T4" s="145"/>
      <c r="U4" s="140"/>
      <c r="V4" s="407">
        <f>T5+P5+L5+H5</f>
        <v>8</v>
      </c>
      <c r="W4" s="433">
        <f>V4+V6</f>
        <v>8</v>
      </c>
      <c r="X4" s="411">
        <f>J4+J5+L4+N4+N5+P4+H4+F4+F5+R4+R5+T4</f>
        <v>120</v>
      </c>
      <c r="Y4" s="413">
        <f>K5+K4+M4+O5+O4+U4+I4+G4+G5+Q4+S4+S5</f>
        <v>41</v>
      </c>
      <c r="Z4" s="445">
        <f>X4+X6</f>
        <v>120</v>
      </c>
      <c r="AA4" s="448">
        <f>Y4+Y6</f>
        <v>41</v>
      </c>
      <c r="AB4" s="419" t="s">
        <v>176</v>
      </c>
      <c r="AC4" s="1"/>
      <c r="AD4" s="421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8</v>
      </c>
      <c r="AE4" s="396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0</v>
      </c>
      <c r="AF4" s="396" t="e">
        <f>AD4/AE4</f>
        <v>#DIV/0!</v>
      </c>
      <c r="AG4" s="380">
        <f>Z4/AA4</f>
        <v>2.9268292682926829</v>
      </c>
    </row>
    <row r="5" spans="1:33" ht="15.75" customHeight="1" thickBot="1" x14ac:dyDescent="0.3">
      <c r="A5" s="399"/>
      <c r="B5" s="454"/>
      <c r="C5" s="455"/>
      <c r="D5" s="455"/>
      <c r="E5" s="456"/>
      <c r="F5" s="147">
        <v>15</v>
      </c>
      <c r="G5" s="148">
        <v>9</v>
      </c>
      <c r="H5" s="415">
        <f>IF(AND(F4=0,F5=0),0,1)*0+IF(AND(F4&gt;G4,F5&gt;G5),1,0)*2+IF(AND(F4&lt;G4,F5&lt;G5),1,0)*IF(AND(F4=0,F5=0),0,1)+IF(H4&gt;I4,1,0)*2+IF(H4&lt;I4,1,0)*1</f>
        <v>2</v>
      </c>
      <c r="I5" s="416"/>
      <c r="J5" s="147">
        <v>15</v>
      </c>
      <c r="K5" s="148">
        <v>5</v>
      </c>
      <c r="L5" s="415">
        <f>IF(AND(J4=0,J5=0),0,1)*0+IF(AND(J4&gt;K4,J5&gt;K5),1,0)*2+IF(AND(J4&lt;K4,J5&lt;K5),1,0)*IF(AND(J4=0,J5=0),0,1)+IF(L4&gt;M4,1,0)*2+IF(L4&lt;M4,1,0)*1</f>
        <v>2</v>
      </c>
      <c r="M5" s="416"/>
      <c r="N5" s="147">
        <v>15</v>
      </c>
      <c r="O5" s="148">
        <v>6</v>
      </c>
      <c r="P5" s="415">
        <f>IF(AND(N4=0,N5=0),0,1)*0+IF(AND(N4&gt;O4,N5&gt;O5),1,0)*2+IF(AND(N4&lt;O4,N5&lt;O5),1,0)*IF(AND(N4=0,N5=0),0,1)+IF(P4&gt;Q4,1,0)*2+IF(P4&lt;Q4,1,0)*1</f>
        <v>2</v>
      </c>
      <c r="Q5" s="416"/>
      <c r="R5" s="235">
        <v>15</v>
      </c>
      <c r="S5" s="200">
        <v>5</v>
      </c>
      <c r="T5" s="415">
        <f>IF(AND(R4=0,R5=0),0,1)*0+IF(AND(R4&gt;S4,R5&gt;S5),1,0)*2+IF(AND(R4&lt;S4,R5&lt;S5),1,0)*IF(AND(R4=0,R5=0),0,1)+IF(T4&gt;U4,1,0)*2+IF(T4&lt;U4,1,0)*1</f>
        <v>2</v>
      </c>
      <c r="U5" s="416"/>
      <c r="V5" s="432"/>
      <c r="W5" s="409"/>
      <c r="X5" s="435"/>
      <c r="Y5" s="436"/>
      <c r="Z5" s="446"/>
      <c r="AA5" s="449"/>
      <c r="AB5" s="392"/>
      <c r="AC5" s="1"/>
      <c r="AD5" s="421"/>
      <c r="AE5" s="396"/>
      <c r="AF5" s="396"/>
      <c r="AG5" s="380"/>
    </row>
    <row r="6" spans="1:33" ht="16.5" customHeight="1" thickTop="1" thickBot="1" x14ac:dyDescent="0.3">
      <c r="A6" s="399"/>
      <c r="B6" s="454"/>
      <c r="C6" s="455"/>
      <c r="D6" s="455"/>
      <c r="E6" s="456"/>
      <c r="F6" s="108"/>
      <c r="G6" s="109"/>
      <c r="H6" s="110"/>
      <c r="I6" s="139"/>
      <c r="J6" s="108"/>
      <c r="K6" s="109"/>
      <c r="L6" s="110"/>
      <c r="M6" s="140"/>
      <c r="N6" s="108"/>
      <c r="O6" s="109"/>
      <c r="P6" s="110"/>
      <c r="Q6" s="139"/>
      <c r="R6" s="111"/>
      <c r="S6" s="112"/>
      <c r="T6" s="110"/>
      <c r="U6" s="140"/>
      <c r="V6" s="407">
        <f>T7+P7+L7+H7</f>
        <v>0</v>
      </c>
      <c r="W6" s="409"/>
      <c r="X6" s="411">
        <f>J6+J7+L6+N6+N7+P6+H6+F6+F7+T6+R6+R7</f>
        <v>0</v>
      </c>
      <c r="Y6" s="413">
        <f>K7+K6+M6+O7+O6+U6+I6+G6+G7+S6+S7+Q6</f>
        <v>0</v>
      </c>
      <c r="Z6" s="446"/>
      <c r="AA6" s="449"/>
      <c r="AB6" s="392"/>
      <c r="AC6" s="1"/>
      <c r="AD6" s="421"/>
      <c r="AE6" s="396"/>
      <c r="AF6" s="396"/>
      <c r="AG6" s="380"/>
    </row>
    <row r="7" spans="1:33" ht="15.75" customHeight="1" thickBot="1" x14ac:dyDescent="0.3">
      <c r="A7" s="422"/>
      <c r="B7" s="457"/>
      <c r="C7" s="458"/>
      <c r="D7" s="458"/>
      <c r="E7" s="459"/>
      <c r="F7" s="139"/>
      <c r="G7" s="137"/>
      <c r="H7" s="415">
        <f>IF(AND(F6=0,F7=0),0,1)*0+IF(AND(F6&gt;G6,F7&gt;G7),1,0)*2+IF(AND(F6&lt;G6,F7&lt;G7),1,0)*IF(AND(F6=0,F7=0),0,1)+IF(H6&gt;I6,1,0)*2+IF(H6&lt;I6,1,0)*1</f>
        <v>0</v>
      </c>
      <c r="I7" s="416"/>
      <c r="J7" s="138"/>
      <c r="K7" s="137"/>
      <c r="L7" s="443">
        <f>IF(AND(J6=0,J7=0),0,1)*0+IF(AND(J6&gt;K6,J7&gt;K7),1,0)*2+IF(AND(J6&lt;K6,J7&lt;K7),1,0)*IF(AND(J6=0,J7=0),0,1)+IF(L6&gt;M6,1,0)*2+IF(L6&lt;M6,1,0)*1</f>
        <v>0</v>
      </c>
      <c r="M7" s="444"/>
      <c r="N7" s="141"/>
      <c r="O7" s="137"/>
      <c r="P7" s="443">
        <f>IF(AND(N6=0,N7=0),0,1)*0+IF(AND(N6&gt;O6,N7&gt;O7),1,0)*2+IF(AND(N6&lt;O6,N7&lt;O7),1,0)*IF(AND(N6=0,N7=0),0,1)+IF(P6&gt;Q6,1,0)*2+IF(P6&lt;Q6,1,0)*1</f>
        <v>0</v>
      </c>
      <c r="Q7" s="444"/>
      <c r="R7" s="66"/>
      <c r="S7" s="65"/>
      <c r="T7" s="443">
        <f>IF(AND(R6=0,R7=0),0,1)*0+IF(AND(R6&gt;S6,R7&gt;S7),1,0)*2+IF(AND(R6&lt;S6,R7&lt;S7),1,0)*IF(AND(R6=0,R7=0),0,1)+IF(T6&gt;U6,1,0)*2+IF(T6&lt;U6,1,0)*1</f>
        <v>0</v>
      </c>
      <c r="U7" s="444"/>
      <c r="V7" s="432"/>
      <c r="W7" s="434"/>
      <c r="X7" s="435"/>
      <c r="Y7" s="436"/>
      <c r="Z7" s="447"/>
      <c r="AA7" s="450"/>
      <c r="AB7" s="420"/>
      <c r="AC7" s="1"/>
      <c r="AD7" s="421"/>
      <c r="AE7" s="396"/>
      <c r="AF7" s="396"/>
      <c r="AG7" s="380"/>
    </row>
    <row r="8" spans="1:33" ht="16.5" customHeight="1" thickTop="1" thickBot="1" x14ac:dyDescent="0.3">
      <c r="A8" s="398" t="s">
        <v>47</v>
      </c>
      <c r="B8" s="4">
        <f>G4</f>
        <v>6</v>
      </c>
      <c r="C8" s="5">
        <f>F4</f>
        <v>15</v>
      </c>
      <c r="D8" s="6">
        <f>I4</f>
        <v>0</v>
      </c>
      <c r="E8" s="7">
        <f>H4</f>
        <v>0</v>
      </c>
      <c r="F8" s="423"/>
      <c r="G8" s="424"/>
      <c r="H8" s="424"/>
      <c r="I8" s="425"/>
      <c r="J8" s="113">
        <v>9</v>
      </c>
      <c r="K8" s="114">
        <v>15</v>
      </c>
      <c r="L8" s="115"/>
      <c r="M8" s="67"/>
      <c r="N8" s="116">
        <v>14</v>
      </c>
      <c r="O8" s="117">
        <v>16</v>
      </c>
      <c r="P8" s="115"/>
      <c r="Q8" s="68"/>
      <c r="R8" s="118">
        <v>15</v>
      </c>
      <c r="S8" s="117">
        <v>11</v>
      </c>
      <c r="T8" s="119">
        <v>7</v>
      </c>
      <c r="U8" s="67">
        <v>11</v>
      </c>
      <c r="V8" s="407">
        <f>T9+P9+L9+D9</f>
        <v>4</v>
      </c>
      <c r="W8" s="433">
        <f>V8+V10</f>
        <v>4</v>
      </c>
      <c r="X8" s="411">
        <f>J8+J9+L8+N8+N9+P8+D8+B8+B9+R8+R9+T8</f>
        <v>87</v>
      </c>
      <c r="Y8" s="413">
        <f>K9+K8+M8+O9+O8+U8+E8+C8+C9+S8+S9+Q8</f>
        <v>128</v>
      </c>
      <c r="Z8" s="411">
        <f>X8+X10</f>
        <v>87</v>
      </c>
      <c r="AA8" s="413">
        <f>Y8+Y10</f>
        <v>128</v>
      </c>
      <c r="AB8" s="419" t="s">
        <v>180</v>
      </c>
      <c r="AC8" s="1"/>
      <c r="AD8" s="421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1</v>
      </c>
      <c r="AE8" s="396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8</v>
      </c>
      <c r="AF8" s="396">
        <f t="shared" ref="AF8" si="0">AD8/AE8</f>
        <v>0.125</v>
      </c>
      <c r="AG8" s="380">
        <f t="shared" ref="AG8" si="1">Z8/AA8</f>
        <v>0.6796875</v>
      </c>
    </row>
    <row r="9" spans="1:33" ht="15.75" customHeight="1" thickBot="1" x14ac:dyDescent="0.3">
      <c r="A9" s="399"/>
      <c r="B9" s="8">
        <f>G5</f>
        <v>9</v>
      </c>
      <c r="C9" s="9">
        <f>F5</f>
        <v>15</v>
      </c>
      <c r="D9" s="382">
        <f>IF(AND(B8=0,B9=0),0,1)*0+IF(AND(B8&gt;C8,B9&gt;C9),1,0)*2+IF(AND(B8&lt;C8,B9&lt;C9),1,0)*IF(AND(B8=0,B9=0),0,1)+IF(D8&gt;E8,1,0)*2+IF(D8&lt;E8,1,0)*1</f>
        <v>1</v>
      </c>
      <c r="E9" s="383"/>
      <c r="F9" s="426"/>
      <c r="G9" s="427"/>
      <c r="H9" s="427"/>
      <c r="I9" s="428"/>
      <c r="J9" s="120">
        <v>5</v>
      </c>
      <c r="K9" s="121">
        <v>15</v>
      </c>
      <c r="L9" s="415">
        <f>IF(AND(J8=0,J9=0),0,1)*0+IF(AND(J8&gt;K8,J9&gt;K9),1,0)*2+IF(AND(J8&lt;K8,J9&lt;K9),1,0)*IF(AND(J8=0,J9=0),0,1)+IF(L8&gt;M8,1,0)*2+IF(L8&lt;M8,1,0)*1</f>
        <v>1</v>
      </c>
      <c r="M9" s="416"/>
      <c r="N9" s="120">
        <v>9</v>
      </c>
      <c r="O9" s="121">
        <v>15</v>
      </c>
      <c r="P9" s="415">
        <f>IF(AND(N8=0,N9=0),0,1)*0+IF(AND(N8&gt;O8,N9&gt;O9),1,0)*2+IF(AND(N8&lt;O8,N9&lt;O9),1,0)*IF(AND(N8=0,N9=0),0,1)+IF(P8&gt;Q8,1,0)*2+IF(P8&lt;Q8,1,0)*1</f>
        <v>1</v>
      </c>
      <c r="Q9" s="416"/>
      <c r="R9" s="122">
        <v>13</v>
      </c>
      <c r="S9" s="121">
        <v>15</v>
      </c>
      <c r="T9" s="415">
        <f>IF(AND(R8=0,R9=0),0,1)*0+IF(AND(R8&gt;S8,R9&gt;S9),1,0)*2+IF(AND(R8&lt;S8,R9&lt;S9),1,0)*IF(AND(R8=0,R9=0),0,1)+IF(T8&gt;U8,1,0)*2+IF(T8&lt;U8,1,0)*1</f>
        <v>1</v>
      </c>
      <c r="U9" s="416"/>
      <c r="V9" s="432"/>
      <c r="W9" s="409"/>
      <c r="X9" s="435"/>
      <c r="Y9" s="436"/>
      <c r="Z9" s="386"/>
      <c r="AA9" s="388"/>
      <c r="AB9" s="392"/>
      <c r="AC9" s="1"/>
      <c r="AD9" s="421"/>
      <c r="AE9" s="396"/>
      <c r="AF9" s="396"/>
      <c r="AG9" s="380"/>
    </row>
    <row r="10" spans="1:33" ht="16.5" customHeight="1" thickTop="1" thickBot="1" x14ac:dyDescent="0.3">
      <c r="A10" s="399"/>
      <c r="B10" s="10">
        <f>G6</f>
        <v>0</v>
      </c>
      <c r="C10" s="11">
        <f>F6</f>
        <v>0</v>
      </c>
      <c r="D10" s="12">
        <f>I6</f>
        <v>0</v>
      </c>
      <c r="E10" s="13">
        <f>H6</f>
        <v>0</v>
      </c>
      <c r="F10" s="426"/>
      <c r="G10" s="427"/>
      <c r="H10" s="427"/>
      <c r="I10" s="428"/>
      <c r="J10" s="123"/>
      <c r="K10" s="124"/>
      <c r="L10" s="125"/>
      <c r="M10" s="67"/>
      <c r="N10" s="123"/>
      <c r="O10" s="124"/>
      <c r="P10" s="125"/>
      <c r="Q10" s="68"/>
      <c r="R10" s="126"/>
      <c r="S10" s="124"/>
      <c r="T10" s="68"/>
      <c r="U10" s="127"/>
      <c r="V10" s="407">
        <f>P11+L11+D11+T11</f>
        <v>0</v>
      </c>
      <c r="W10" s="409"/>
      <c r="X10" s="411">
        <f>J10+J11+L10+N10+N11+P10+D10+B10+B11+R10+R11+T10</f>
        <v>0</v>
      </c>
      <c r="Y10" s="413">
        <f>K11+K10+M10+O11+O10+U10+E10+C10+C11+S10+S11+Q10</f>
        <v>0</v>
      </c>
      <c r="Z10" s="386"/>
      <c r="AA10" s="388"/>
      <c r="AB10" s="392"/>
      <c r="AC10" s="1"/>
      <c r="AD10" s="421"/>
      <c r="AE10" s="396"/>
      <c r="AF10" s="396"/>
      <c r="AG10" s="380"/>
    </row>
    <row r="11" spans="1:33" ht="15.75" customHeight="1" thickBot="1" x14ac:dyDescent="0.3">
      <c r="A11" s="422"/>
      <c r="B11" s="14">
        <f>G7</f>
        <v>0</v>
      </c>
      <c r="C11" s="15">
        <f>F7</f>
        <v>0</v>
      </c>
      <c r="D11" s="382">
        <f>IF(AND(B10=0,B11=0),0,1)*0+IF(AND(B10&gt;C10,B11&gt;C11),1,0)*2+IF(AND(B10&lt;C10,B11&lt;C11),1,0)*IF(AND(B10=0,B11=0),0,1)+IF(D10&gt;E10,1,0)*2+IF(D10&lt;E10,1,0)*1</f>
        <v>0</v>
      </c>
      <c r="E11" s="383"/>
      <c r="F11" s="429"/>
      <c r="G11" s="430"/>
      <c r="H11" s="430"/>
      <c r="I11" s="431"/>
      <c r="J11" s="73"/>
      <c r="K11" s="74"/>
      <c r="L11" s="415">
        <f>IF(AND(J10=0,J11=0),0,1)*0+IF(AND(J10&gt;K10,J11&gt;K11),1,0)*2+IF(AND(J10&lt;K10,J11&lt;K11),1,0)*IF(AND(J10=0,J11=0),0,1)+IF(L10&gt;M10,1,0)*2+IF(L10&lt;M10,1,0)*1</f>
        <v>0</v>
      </c>
      <c r="M11" s="416"/>
      <c r="N11" s="73"/>
      <c r="O11" s="74"/>
      <c r="P11" s="443">
        <f>IF(AND(N10=0,N11=0),0,1)*0+IF(AND(N10&gt;O10,N11&gt;O11),1,0)*2+IF(AND(N10&lt;O10,N11&lt;O11),1,0)*IF(AND(N10=0,N11=0),0,1)+IF(P10&gt;Q10,1,0)*2+IF(P10&lt;Q10,1,0)*1</f>
        <v>0</v>
      </c>
      <c r="Q11" s="444"/>
      <c r="R11" s="75"/>
      <c r="S11" s="74"/>
      <c r="T11" s="443">
        <f>IF(AND(R10=0,R11=0),0,1)*0+IF(AND(R10&gt;S10,R11&gt;S11),1,0)*2+IF(AND(R10&lt;S10,R11&lt;S11),1,0)*IF(AND(R10=0,R11=0),0,1)+IF(T10&gt;U10,1,0)*2+IF(T10&lt;U10,1,0)*1</f>
        <v>0</v>
      </c>
      <c r="U11" s="444"/>
      <c r="V11" s="432"/>
      <c r="W11" s="434"/>
      <c r="X11" s="435"/>
      <c r="Y11" s="436"/>
      <c r="Z11" s="412"/>
      <c r="AA11" s="414"/>
      <c r="AB11" s="420"/>
      <c r="AC11" s="1"/>
      <c r="AD11" s="421"/>
      <c r="AE11" s="396"/>
      <c r="AF11" s="396"/>
      <c r="AG11" s="380"/>
    </row>
    <row r="12" spans="1:33" ht="16.5" customHeight="1" thickTop="1" thickBot="1" x14ac:dyDescent="0.3">
      <c r="A12" s="398" t="s">
        <v>48</v>
      </c>
      <c r="B12" s="44">
        <f>K4</f>
        <v>3</v>
      </c>
      <c r="C12" s="62">
        <f>J4</f>
        <v>15</v>
      </c>
      <c r="D12" s="60">
        <f>M4</f>
        <v>0</v>
      </c>
      <c r="E12" s="67">
        <f>L4</f>
        <v>0</v>
      </c>
      <c r="F12" s="16">
        <f>K8</f>
        <v>15</v>
      </c>
      <c r="G12" s="17">
        <f>J8</f>
        <v>9</v>
      </c>
      <c r="H12" s="43">
        <f>M8</f>
        <v>0</v>
      </c>
      <c r="I12" s="68">
        <f>L8</f>
        <v>0</v>
      </c>
      <c r="J12" s="437"/>
      <c r="K12" s="438"/>
      <c r="L12" s="438"/>
      <c r="M12" s="439"/>
      <c r="N12" s="205">
        <v>15</v>
      </c>
      <c r="O12" s="114">
        <v>12</v>
      </c>
      <c r="P12" s="115">
        <v>11</v>
      </c>
      <c r="Q12" s="68">
        <v>8</v>
      </c>
      <c r="R12" s="118">
        <v>9</v>
      </c>
      <c r="S12" s="117">
        <v>15</v>
      </c>
      <c r="T12" s="68"/>
      <c r="U12" s="213"/>
      <c r="V12" s="407">
        <f>P13+H13+D13+T13</f>
        <v>6</v>
      </c>
      <c r="W12" s="433">
        <f>V12+V14</f>
        <v>6</v>
      </c>
      <c r="X12" s="411">
        <f>H12+F12+F13+D12+B12+B13+N12+N13+P12+R12+R13+T12</f>
        <v>86</v>
      </c>
      <c r="Y12" s="413">
        <f>I12+G12+G13+E12+C12+C13+O13+O12+U12+S12+S13+Q12</f>
        <v>109</v>
      </c>
      <c r="Z12" s="411">
        <f>X12+X14</f>
        <v>86</v>
      </c>
      <c r="AA12" s="413">
        <f>Y12+Y14</f>
        <v>109</v>
      </c>
      <c r="AB12" s="419" t="s">
        <v>178</v>
      </c>
      <c r="AC12" s="1"/>
      <c r="AD12" s="421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4</v>
      </c>
      <c r="AE12" s="396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5</v>
      </c>
      <c r="AF12" s="396">
        <f t="shared" ref="AF12" si="2">AD12/AE12</f>
        <v>0.8</v>
      </c>
      <c r="AG12" s="380">
        <f t="shared" ref="AG12" si="3">Z12/AA12</f>
        <v>0.78899082568807344</v>
      </c>
    </row>
    <row r="13" spans="1:33" ht="15.75" customHeight="1" thickBot="1" x14ac:dyDescent="0.3">
      <c r="A13" s="399"/>
      <c r="B13" s="61">
        <f>K5</f>
        <v>5</v>
      </c>
      <c r="C13" s="63">
        <f>J5</f>
        <v>15</v>
      </c>
      <c r="D13" s="382">
        <f>IF(AND(B12=0,B13=0),0,1)*0+IF(AND(B12&gt;C12,B13&gt;C13),1,0)*2+IF(AND(B12&lt;C12,B13&lt;C13),1,0)*IF(AND(B12=0,B13=0),0,1)+IF(D12&gt;E12,1,0)*2+IF(D12&lt;E12,1,0)*1</f>
        <v>1</v>
      </c>
      <c r="E13" s="383"/>
      <c r="F13" s="18">
        <f>K9</f>
        <v>15</v>
      </c>
      <c r="G13" s="19">
        <f>J9</f>
        <v>5</v>
      </c>
      <c r="H13" s="382">
        <f>IF(AND(F12=0,F13=0),0,1)*0+IF(AND(F12&gt;G12,F13&gt;G13),1,0)*2+IF(AND(F12&lt;G12,F13&lt;G13),1,0)*IF(AND(F12=0,F13=0),0,1)+IF(H12&gt;I12,1,0)*2+IF(H12&lt;I12,1,0)*1</f>
        <v>2</v>
      </c>
      <c r="I13" s="383"/>
      <c r="J13" s="401"/>
      <c r="K13" s="402"/>
      <c r="L13" s="402"/>
      <c r="M13" s="403"/>
      <c r="N13" s="120">
        <v>5</v>
      </c>
      <c r="O13" s="121">
        <v>15</v>
      </c>
      <c r="P13" s="415">
        <f>IF(AND(N12=0,N13=0),0,1)*0+IF(AND(N12&gt;O12,N13&gt;O13),1,0)*2+IF(AND(N12&lt;O12,N13&lt;O13),1,0)*IF(AND(N12=0,N13=0),0,1)+IF(P12&gt;Q12,1,0)*2+IF(P12&lt;Q12,1,0)*1</f>
        <v>2</v>
      </c>
      <c r="Q13" s="416"/>
      <c r="R13" s="122">
        <v>8</v>
      </c>
      <c r="S13" s="121">
        <v>15</v>
      </c>
      <c r="T13" s="415">
        <f>IF(AND(R12=0,R13=0),0,1)*0+IF(AND(R12&gt;S12,R13&gt;S13),1,0)*2+IF(AND(R12&lt;S12,R13&lt;S13),1,0)*IF(AND(R12=0,R13=0),0,1)+IF(T12&gt;U12,1,0)*2+IF(T12&lt;U12,1,0)*1</f>
        <v>1</v>
      </c>
      <c r="U13" s="416"/>
      <c r="V13" s="432"/>
      <c r="W13" s="409"/>
      <c r="X13" s="435"/>
      <c r="Y13" s="436"/>
      <c r="Z13" s="386"/>
      <c r="AA13" s="388"/>
      <c r="AB13" s="392"/>
      <c r="AC13" s="1"/>
      <c r="AD13" s="421"/>
      <c r="AE13" s="396"/>
      <c r="AF13" s="396"/>
      <c r="AG13" s="380"/>
    </row>
    <row r="14" spans="1:33" ht="16.5" customHeight="1" thickTop="1" thickBot="1" x14ac:dyDescent="0.3">
      <c r="A14" s="399"/>
      <c r="B14" s="69">
        <f>K6</f>
        <v>0</v>
      </c>
      <c r="C14" s="70">
        <f>J6</f>
        <v>0</v>
      </c>
      <c r="D14" s="71">
        <f>M6</f>
        <v>0</v>
      </c>
      <c r="E14" s="67">
        <f>L6</f>
        <v>0</v>
      </c>
      <c r="F14" s="20">
        <f>K10</f>
        <v>0</v>
      </c>
      <c r="G14" s="21">
        <f>J10</f>
        <v>0</v>
      </c>
      <c r="H14" s="22">
        <f>M10</f>
        <v>0</v>
      </c>
      <c r="I14" s="68">
        <f>L10</f>
        <v>0</v>
      </c>
      <c r="J14" s="401"/>
      <c r="K14" s="402"/>
      <c r="L14" s="402"/>
      <c r="M14" s="403"/>
      <c r="N14" s="123"/>
      <c r="O14" s="124"/>
      <c r="P14" s="125"/>
      <c r="Q14" s="68"/>
      <c r="R14" s="126"/>
      <c r="S14" s="124"/>
      <c r="T14" s="68"/>
      <c r="U14" s="127"/>
      <c r="V14" s="407">
        <f>P15+H15+D15+T15</f>
        <v>0</v>
      </c>
      <c r="W14" s="409"/>
      <c r="X14" s="411">
        <f>H14+F14+F15+D14+B14+B15+N14+N15+P14+R14+R15+T14</f>
        <v>0</v>
      </c>
      <c r="Y14" s="413">
        <f>I14+G14+G15+E14+C14+C15+O15+O14+U14+S14+S15+Q14</f>
        <v>0</v>
      </c>
      <c r="Z14" s="386"/>
      <c r="AA14" s="388"/>
      <c r="AB14" s="392"/>
      <c r="AC14" s="1"/>
      <c r="AD14" s="421"/>
      <c r="AE14" s="396"/>
      <c r="AF14" s="396"/>
      <c r="AG14" s="380"/>
    </row>
    <row r="15" spans="1:33" ht="15.75" customHeight="1" thickBot="1" x14ac:dyDescent="0.3">
      <c r="A15" s="422"/>
      <c r="B15" s="73">
        <f>K7</f>
        <v>0</v>
      </c>
      <c r="C15" s="74">
        <f>J7</f>
        <v>0</v>
      </c>
      <c r="D15" s="382">
        <f>IF(AND(B14=0,B15=0),0,1)*0+IF(AND(B14&gt;C14,B15&gt;C15),1,0)*2+IF(AND(B14&lt;C14,B15&lt;C15),1,0)*IF(AND(B14=0,B15=0),0,1)+IF(D14&gt;E14,1,0)*2+IF(D14&lt;E14,1,0)*1</f>
        <v>0</v>
      </c>
      <c r="E15" s="383"/>
      <c r="F15" s="74">
        <f>K11</f>
        <v>0</v>
      </c>
      <c r="G15" s="23">
        <f>J11</f>
        <v>0</v>
      </c>
      <c r="H15" s="382">
        <f>IF(AND(F14=0,F15=0),0,1)*0+IF(AND(F14&gt;G14,F15&gt;G15),1,0)*2+IF(AND(F14&lt;G14,F15&lt;G15),1,0)*IF(AND(F14=0,F15=0),0,1)+IF(H14&gt;I14,1,0)*2+IF(H14&lt;I14,1,0)*1</f>
        <v>0</v>
      </c>
      <c r="I15" s="383"/>
      <c r="J15" s="440"/>
      <c r="K15" s="441"/>
      <c r="L15" s="441"/>
      <c r="M15" s="442"/>
      <c r="N15" s="73"/>
      <c r="O15" s="74"/>
      <c r="P15" s="415">
        <f>IF(AND(N14=0,N15=0),0,1)*0+IF(AND(N14&gt;O14,N15&gt;O15),1,0)*2+IF(AND(N14&lt;O14,N15&lt;O15),1,0)*IF(AND(N14=0,N15=0),0,1)+IF(P14&gt;Q14,1,0)*2+IF(P14&lt;Q14,1,0)*1</f>
        <v>0</v>
      </c>
      <c r="Q15" s="416"/>
      <c r="R15" s="75"/>
      <c r="S15" s="74"/>
      <c r="T15" s="415">
        <f>IF(AND(R14=0,R15=0),0,1)*0+IF(AND(R14&gt;S14,R15&gt;S15),1,0)*2+IF(AND(R14&lt;S14,R15&lt;S15),1,0)*IF(AND(R14=0,R15=0),0,1)+IF(T14&gt;U14,1,0)*2+IF(T14&lt;U14,1,0)*1</f>
        <v>0</v>
      </c>
      <c r="U15" s="416"/>
      <c r="V15" s="432"/>
      <c r="W15" s="434"/>
      <c r="X15" s="435"/>
      <c r="Y15" s="436"/>
      <c r="Z15" s="412"/>
      <c r="AA15" s="414"/>
      <c r="AB15" s="420"/>
      <c r="AC15" s="1"/>
      <c r="AD15" s="421"/>
      <c r="AE15" s="396"/>
      <c r="AF15" s="396"/>
      <c r="AG15" s="380"/>
    </row>
    <row r="16" spans="1:33" ht="16.5" customHeight="1" thickTop="1" thickBot="1" x14ac:dyDescent="0.3">
      <c r="A16" s="398" t="s">
        <v>49</v>
      </c>
      <c r="B16" s="44">
        <f>O4</f>
        <v>4</v>
      </c>
      <c r="C16" s="62">
        <f>N4</f>
        <v>15</v>
      </c>
      <c r="D16" s="60">
        <f>Q4</f>
        <v>0</v>
      </c>
      <c r="E16" s="24">
        <f>P4</f>
        <v>0</v>
      </c>
      <c r="F16" s="16">
        <f>O8</f>
        <v>16</v>
      </c>
      <c r="G16" s="17">
        <f>N8</f>
        <v>14</v>
      </c>
      <c r="H16" s="43">
        <f>Q8</f>
        <v>0</v>
      </c>
      <c r="I16" s="25">
        <f>P8</f>
        <v>0</v>
      </c>
      <c r="J16" s="44">
        <f>O12</f>
        <v>12</v>
      </c>
      <c r="K16" s="62">
        <f>N12</f>
        <v>15</v>
      </c>
      <c r="L16" s="60">
        <f>Q12</f>
        <v>8</v>
      </c>
      <c r="M16" s="24">
        <f>P12</f>
        <v>11</v>
      </c>
      <c r="N16" s="423"/>
      <c r="O16" s="424"/>
      <c r="P16" s="424"/>
      <c r="Q16" s="425"/>
      <c r="R16" s="128">
        <v>9</v>
      </c>
      <c r="S16" s="129">
        <v>15</v>
      </c>
      <c r="T16" s="134">
        <v>5</v>
      </c>
      <c r="U16" s="135">
        <v>11</v>
      </c>
      <c r="V16" s="407">
        <f>H17+D17+L17+T17</f>
        <v>5</v>
      </c>
      <c r="W16" s="433">
        <f>V16+V18</f>
        <v>5</v>
      </c>
      <c r="X16" s="411">
        <f>J16+J17+L16+B16+B17+D16+F16+F17+H16+R16+R17+T16</f>
        <v>105</v>
      </c>
      <c r="Y16" s="413">
        <f>K17+K16+M16+C17+C16+E16+I16+G16+G17+S16+S17+U16</f>
        <v>117</v>
      </c>
      <c r="Z16" s="411">
        <f>X16+X18</f>
        <v>105</v>
      </c>
      <c r="AA16" s="413">
        <f>Y16+Y18</f>
        <v>117</v>
      </c>
      <c r="AB16" s="419" t="s">
        <v>179</v>
      </c>
      <c r="AC16" s="1"/>
      <c r="AD16" s="421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4</v>
      </c>
      <c r="AE16" s="396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6</v>
      </c>
      <c r="AF16" s="396">
        <f t="shared" ref="AF16" si="4">AD16/AE16</f>
        <v>0.66666666666666663</v>
      </c>
      <c r="AG16" s="380">
        <f t="shared" ref="AG16" si="5">Z16/AA16</f>
        <v>0.89743589743589747</v>
      </c>
    </row>
    <row r="17" spans="1:33" ht="15.75" customHeight="1" thickBot="1" x14ac:dyDescent="0.3">
      <c r="A17" s="399"/>
      <c r="B17" s="61">
        <f>O5</f>
        <v>6</v>
      </c>
      <c r="C17" s="63">
        <f>N5</f>
        <v>15</v>
      </c>
      <c r="D17" s="382">
        <f>IF(AND(B16=0,B17=0),0,1)*0+IF(AND(B16&gt;C16,B17&gt;C17),1,0)*2+IF(AND(B16&lt;C16,B17&lt;C17),1,0)*IF(AND(B16=0,B17=0),0,1)+IF(D16&gt;E16,1,0)*2+IF(D16&lt;E16,1,0)*1</f>
        <v>1</v>
      </c>
      <c r="E17" s="383"/>
      <c r="F17" s="63">
        <f>O9</f>
        <v>15</v>
      </c>
      <c r="G17" s="19">
        <f>N9</f>
        <v>9</v>
      </c>
      <c r="H17" s="382">
        <f>IF(AND(F16=0,F17=0),0,1)*0+IF(AND(F16&gt;G16,F17&gt;G17),1,0)*2+IF(AND(F16&lt;G16,F17&lt;G17),1,0)*IF(AND(F16=0,F17=0),0,1)+IF(H16&gt;I16,1,0)*2+IF(H16&lt;I16,1,0)*1</f>
        <v>2</v>
      </c>
      <c r="I17" s="383"/>
      <c r="J17" s="61">
        <f>O13</f>
        <v>15</v>
      </c>
      <c r="K17" s="63">
        <f>N13</f>
        <v>5</v>
      </c>
      <c r="L17" s="382">
        <f>IF(AND(J16=0,J17=0),0,1)*0+IF(AND(J16&gt;K16,J17&gt;K17),1,0)*2+IF(AND(J16&lt;K16,J17&lt;K17),1,0)*IF(AND(J16=0,J17=0),0,1)+IF(L16&gt;M16,1,0)*2+IF(L16&lt;M16,1,0)*1</f>
        <v>1</v>
      </c>
      <c r="M17" s="383"/>
      <c r="N17" s="426"/>
      <c r="O17" s="427"/>
      <c r="P17" s="427"/>
      <c r="Q17" s="428"/>
      <c r="R17" s="130">
        <v>15</v>
      </c>
      <c r="S17" s="131">
        <v>7</v>
      </c>
      <c r="T17" s="415">
        <f>IF(AND(R16=0,R17=0),0,1)*0+IF(AND(R16&gt;S16,R17&gt;S17),1,0)*2+IF(AND(R16&lt;S16,R17&lt;S17),1,0)*IF(AND(R16=0,R17=0),0,1)+IF(T16&gt;U16,1,0)*2+IF(T16&lt;U16,1,0)*1</f>
        <v>1</v>
      </c>
      <c r="U17" s="416"/>
      <c r="V17" s="432"/>
      <c r="W17" s="409"/>
      <c r="X17" s="435"/>
      <c r="Y17" s="436"/>
      <c r="Z17" s="386"/>
      <c r="AA17" s="388"/>
      <c r="AB17" s="392"/>
      <c r="AC17" s="1"/>
      <c r="AD17" s="421"/>
      <c r="AE17" s="396"/>
      <c r="AF17" s="396"/>
      <c r="AG17" s="380"/>
    </row>
    <row r="18" spans="1:33" ht="16.5" customHeight="1" thickTop="1" thickBot="1" x14ac:dyDescent="0.3">
      <c r="A18" s="399"/>
      <c r="B18" s="69">
        <f>O6</f>
        <v>0</v>
      </c>
      <c r="C18" s="70">
        <f>N6</f>
        <v>0</v>
      </c>
      <c r="D18" s="26">
        <f>Q6</f>
        <v>0</v>
      </c>
      <c r="E18" s="67">
        <f>P6</f>
        <v>0</v>
      </c>
      <c r="F18" s="20">
        <f>O10</f>
        <v>0</v>
      </c>
      <c r="G18" s="21">
        <f>N10</f>
        <v>0</v>
      </c>
      <c r="H18" s="27">
        <f>Q10</f>
        <v>0</v>
      </c>
      <c r="I18" s="68">
        <f>P10</f>
        <v>0</v>
      </c>
      <c r="J18" s="69">
        <f>O14</f>
        <v>0</v>
      </c>
      <c r="K18" s="70">
        <f>N14</f>
        <v>0</v>
      </c>
      <c r="L18" s="26">
        <f>Q14</f>
        <v>0</v>
      </c>
      <c r="M18" s="67">
        <f>P14</f>
        <v>0</v>
      </c>
      <c r="N18" s="426"/>
      <c r="O18" s="427"/>
      <c r="P18" s="427"/>
      <c r="Q18" s="428"/>
      <c r="R18" s="132"/>
      <c r="S18" s="133"/>
      <c r="T18" s="56"/>
      <c r="U18" s="136"/>
      <c r="V18" s="407">
        <f>D19+H19+L19+T19</f>
        <v>0</v>
      </c>
      <c r="W18" s="409"/>
      <c r="X18" s="411">
        <f>F19+J19+R18+R19+T18+J18+L18+B18+D18+F18+H18+B19</f>
        <v>0</v>
      </c>
      <c r="Y18" s="413">
        <f>K18+M18+C18+E18+I18+G18+C19+G19+K19+S18+S19+U18</f>
        <v>0</v>
      </c>
      <c r="Z18" s="386"/>
      <c r="AA18" s="388"/>
      <c r="AB18" s="392"/>
      <c r="AC18" s="1"/>
      <c r="AD18" s="421"/>
      <c r="AE18" s="396"/>
      <c r="AF18" s="396"/>
      <c r="AG18" s="380"/>
    </row>
    <row r="19" spans="1:33" ht="15.75" customHeight="1" thickBot="1" x14ac:dyDescent="0.3">
      <c r="A19" s="422"/>
      <c r="B19" s="73">
        <f>O7</f>
        <v>0</v>
      </c>
      <c r="C19" s="74">
        <f>N7</f>
        <v>0</v>
      </c>
      <c r="D19" s="382">
        <f>IF(AND(B18=0,B19=0),0,1)*0+IF(AND(B18&gt;C18,B19&gt;C19),1,0)*2+IF(AND(B18&lt;C18,B19&lt;C19),1,0)*IF(AND(B18=0,B19=0),0,1)+IF(D18&gt;E18,1,0)*2+IF(D18&lt;E18,1,0)*1</f>
        <v>0</v>
      </c>
      <c r="E19" s="383"/>
      <c r="F19" s="74">
        <f>O11</f>
        <v>0</v>
      </c>
      <c r="G19" s="23">
        <f>N11</f>
        <v>0</v>
      </c>
      <c r="H19" s="417">
        <f>IF(AND(F18=0,F19=0),0,1)*0+IF(AND(F18&gt;G18,F19&gt;G19),1,0)*2+IF(AND(F18&lt;G18,F19&lt;G19),1,0)*IF(AND(F18=0,F19=0),0,1)+IF(H18&gt;I18,1,0)*2+IF(H18&lt;I18,1,0)*1</f>
        <v>0</v>
      </c>
      <c r="I19" s="418"/>
      <c r="J19" s="73">
        <f>O15</f>
        <v>0</v>
      </c>
      <c r="K19" s="74">
        <f>N15</f>
        <v>0</v>
      </c>
      <c r="L19" s="417">
        <f>IF(AND(J18=0,J19=0),0,1)*0+IF(AND(J18&gt;K18,J19&gt;K19),1,0)*2+IF(AND(J18&lt;K18,J19&lt;K19),1,0)*IF(AND(J18=0,J19=0),0,1)+IF(L18&gt;M18,1,0)*2+IF(L18&lt;M18,1,0)*1</f>
        <v>0</v>
      </c>
      <c r="M19" s="418"/>
      <c r="N19" s="429"/>
      <c r="O19" s="430"/>
      <c r="P19" s="430"/>
      <c r="Q19" s="431"/>
      <c r="R19" s="58"/>
      <c r="S19" s="59"/>
      <c r="T19" s="415">
        <f>IF(AND(R18=0,R19=0),0,1)*0+IF(AND(R18&gt;S18,R19&gt;S19),1,0)*2+IF(AND(R18&lt;S18,R19&lt;S19),1,0)*IF(AND(R18=0,R19=0),0,1)+IF(T18&gt;U18,1,0)*2+IF(T18&lt;U18,1,0)*1</f>
        <v>0</v>
      </c>
      <c r="U19" s="416"/>
      <c r="V19" s="408"/>
      <c r="W19" s="434"/>
      <c r="X19" s="412"/>
      <c r="Y19" s="414"/>
      <c r="Z19" s="412"/>
      <c r="AA19" s="414"/>
      <c r="AB19" s="420"/>
      <c r="AC19" s="1"/>
      <c r="AD19" s="421"/>
      <c r="AE19" s="396"/>
      <c r="AF19" s="396"/>
      <c r="AG19" s="380"/>
    </row>
    <row r="20" spans="1:33" ht="16.5" customHeight="1" thickTop="1" thickBot="1" x14ac:dyDescent="0.3">
      <c r="A20" s="398" t="s">
        <v>50</v>
      </c>
      <c r="B20" s="44">
        <f>S4</f>
        <v>3</v>
      </c>
      <c r="C20" s="28">
        <f>R4</f>
        <v>15</v>
      </c>
      <c r="D20" s="43">
        <f>U4</f>
        <v>0</v>
      </c>
      <c r="E20" s="24">
        <f>T4</f>
        <v>0</v>
      </c>
      <c r="F20" s="16">
        <f>S8</f>
        <v>11</v>
      </c>
      <c r="G20" s="17">
        <f>R8</f>
        <v>15</v>
      </c>
      <c r="H20" s="88">
        <f>U8</f>
        <v>11</v>
      </c>
      <c r="I20" s="68">
        <f>T8</f>
        <v>7</v>
      </c>
      <c r="J20" s="85">
        <f>S12</f>
        <v>15</v>
      </c>
      <c r="K20" s="90">
        <f>R12</f>
        <v>9</v>
      </c>
      <c r="L20" s="88">
        <f>U12</f>
        <v>0</v>
      </c>
      <c r="M20" s="67">
        <f>T12</f>
        <v>0</v>
      </c>
      <c r="N20" s="45">
        <f>S16</f>
        <v>15</v>
      </c>
      <c r="O20" s="29">
        <f>R16</f>
        <v>9</v>
      </c>
      <c r="P20" s="6">
        <f>U16</f>
        <v>11</v>
      </c>
      <c r="Q20" s="13">
        <f>T16</f>
        <v>5</v>
      </c>
      <c r="R20" s="401"/>
      <c r="S20" s="402"/>
      <c r="T20" s="402"/>
      <c r="U20" s="403"/>
      <c r="V20" s="407">
        <f>P21+L21+H21+D21</f>
        <v>7</v>
      </c>
      <c r="W20" s="409">
        <f>V20+V22</f>
        <v>7</v>
      </c>
      <c r="X20" s="411">
        <f>P20+N20+N21+L20+J20+J21+H20+F20+F21+D20+B20+B21</f>
        <v>108</v>
      </c>
      <c r="Y20" s="413">
        <f>Q20+O20+O21+M20+K20+K21+I20+G20+G21+E20+C20+C21</f>
        <v>111</v>
      </c>
      <c r="Z20" s="386">
        <f>X20+X22</f>
        <v>108</v>
      </c>
      <c r="AA20" s="388">
        <f>Y20+Y22</f>
        <v>111</v>
      </c>
      <c r="AB20" s="392" t="s">
        <v>177</v>
      </c>
      <c r="AC20" s="1"/>
      <c r="AD20" s="394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6</v>
      </c>
      <c r="AE20" s="396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4</v>
      </c>
      <c r="AF20" s="396">
        <f t="shared" ref="AF20" si="6">AD20/AE20</f>
        <v>1.5</v>
      </c>
      <c r="AG20" s="380">
        <f t="shared" ref="AG20" si="7">Z20/AA20</f>
        <v>0.97297297297297303</v>
      </c>
    </row>
    <row r="21" spans="1:33" ht="15.75" customHeight="1" thickBot="1" x14ac:dyDescent="0.3">
      <c r="A21" s="399"/>
      <c r="B21" s="61">
        <f>S5</f>
        <v>5</v>
      </c>
      <c r="C21" s="63">
        <f>R5</f>
        <v>15</v>
      </c>
      <c r="D21" s="382">
        <f>IF(AND(B20=0,B21=0),0,1)*0+IF(AND(B20&gt;C20,B21&gt;C21),1,0)*2+IF(AND(B20&lt;C20,B21&lt;C21),1,0)*IF(AND(B20=0,B21=0),0,1)+IF(D20&gt;E20,1,0)*2+IF(D20&lt;E20,1,0)*1</f>
        <v>1</v>
      </c>
      <c r="E21" s="383"/>
      <c r="F21" s="63">
        <f>S9</f>
        <v>15</v>
      </c>
      <c r="G21" s="19">
        <f>R9</f>
        <v>13</v>
      </c>
      <c r="H21" s="382">
        <f>IF(AND(F20=0,F21=0),0,1)*0+IF(AND(F20&gt;G20,F21&gt;G21),1,0)*2+IF(AND(F20&lt;G20,F21&lt;G21),1,0)*IF(AND(F20=0,F21=0),0,1)+IF(H20&gt;I20,1,0)*2+IF(H20&lt;I20,1,0)*1</f>
        <v>2</v>
      </c>
      <c r="I21" s="383"/>
      <c r="J21" s="61">
        <f>S13</f>
        <v>15</v>
      </c>
      <c r="K21" s="63">
        <f>R13</f>
        <v>8</v>
      </c>
      <c r="L21" s="382">
        <f>IF(AND(J20=0,J21=0),0,1)*0+IF(AND(J20&gt;K20,J21&gt;K21),1,0)*2+IF(AND(J20&lt;K20,J21&lt;K21),1,0)*IF(AND(J20=0,J21=0),0,1)+IF(L20&gt;M20,1,0)*2+IF(L20&lt;M20,1,0)*1</f>
        <v>2</v>
      </c>
      <c r="M21" s="383"/>
      <c r="N21" s="48">
        <f>S17</f>
        <v>7</v>
      </c>
      <c r="O21" s="49">
        <f>R17</f>
        <v>15</v>
      </c>
      <c r="P21" s="382">
        <f>IF(AND(N20=0,N21=0),0,1)*0+IF(AND(N20&gt;O20,N21&gt;O21),1,0)*2+IF(AND(N20&lt;O20,N21&lt;O21),1,0)*IF(AND(N20=0,N21=0),0,1)+IF(P20&gt;Q20,1,0)*2+IF(P20&lt;Q20,1,0)*1</f>
        <v>2</v>
      </c>
      <c r="Q21" s="383"/>
      <c r="R21" s="401"/>
      <c r="S21" s="402"/>
      <c r="T21" s="402"/>
      <c r="U21" s="403"/>
      <c r="V21" s="408"/>
      <c r="W21" s="409"/>
      <c r="X21" s="412"/>
      <c r="Y21" s="414"/>
      <c r="Z21" s="386"/>
      <c r="AA21" s="388"/>
      <c r="AB21" s="392"/>
      <c r="AC21" s="1"/>
      <c r="AD21" s="394"/>
      <c r="AE21" s="396"/>
      <c r="AF21" s="396"/>
      <c r="AG21" s="380"/>
    </row>
    <row r="22" spans="1:33" ht="15.75" customHeight="1" thickBot="1" x14ac:dyDescent="0.3">
      <c r="A22" s="399"/>
      <c r="B22" s="69">
        <f>S6</f>
        <v>0</v>
      </c>
      <c r="C22" s="70">
        <f>R6</f>
        <v>0</v>
      </c>
      <c r="D22" s="22">
        <f>U6</f>
        <v>0</v>
      </c>
      <c r="E22" s="67">
        <f>T6</f>
        <v>0</v>
      </c>
      <c r="F22" s="20">
        <f>S10</f>
        <v>0</v>
      </c>
      <c r="G22" s="21">
        <f>R10</f>
        <v>0</v>
      </c>
      <c r="H22" s="22">
        <f>U10</f>
        <v>0</v>
      </c>
      <c r="I22" s="68">
        <f>T10</f>
        <v>0</v>
      </c>
      <c r="J22" s="69">
        <f>S14</f>
        <v>0</v>
      </c>
      <c r="K22" s="30">
        <f>R14</f>
        <v>0</v>
      </c>
      <c r="L22" s="22">
        <f>U14</f>
        <v>0</v>
      </c>
      <c r="M22" s="67">
        <f>T14</f>
        <v>0</v>
      </c>
      <c r="N22" s="54">
        <f>S18</f>
        <v>0</v>
      </c>
      <c r="O22" s="31">
        <f>R18</f>
        <v>0</v>
      </c>
      <c r="P22" s="12">
        <f>U18</f>
        <v>0</v>
      </c>
      <c r="Q22" s="13">
        <f>T18</f>
        <v>0</v>
      </c>
      <c r="R22" s="401"/>
      <c r="S22" s="402"/>
      <c r="T22" s="402"/>
      <c r="U22" s="403"/>
      <c r="V22" s="384">
        <f>P23+L23+H23+D23</f>
        <v>0</v>
      </c>
      <c r="W22" s="409"/>
      <c r="X22" s="386">
        <f>P22+N22+N23+L22+J22+J23+H22+F22+F23+D22+B22+B23</f>
        <v>0</v>
      </c>
      <c r="Y22" s="388">
        <f>Q22+O22+O23+M22+K22+K23+I22+G22+G23+E22+C22+C23</f>
        <v>0</v>
      </c>
      <c r="Z22" s="386"/>
      <c r="AA22" s="388"/>
      <c r="AB22" s="392"/>
      <c r="AC22" s="1"/>
      <c r="AD22" s="394"/>
      <c r="AE22" s="396"/>
      <c r="AF22" s="396"/>
      <c r="AG22" s="380"/>
    </row>
    <row r="23" spans="1:33" ht="15.75" customHeight="1" thickBot="1" x14ac:dyDescent="0.3">
      <c r="A23" s="400"/>
      <c r="B23" s="32">
        <f>S7</f>
        <v>0</v>
      </c>
      <c r="C23" s="33">
        <f>R7</f>
        <v>0</v>
      </c>
      <c r="D23" s="390">
        <f>IF(AND(B22=0,B23=0),0,1)*0+IF(AND(B22&gt;C22,B23&gt;C23),1,0)*2+IF(AND(B22&lt;C22,B23&lt;C23),1,0)*IF(AND(B22=0,B23=0),0,1)+IF(D22&gt;E22,1,0)*2+IF(D22&lt;E22,1,0)*1</f>
        <v>0</v>
      </c>
      <c r="E23" s="391"/>
      <c r="F23" s="33">
        <f>S11</f>
        <v>0</v>
      </c>
      <c r="G23" s="34">
        <f>R11</f>
        <v>0</v>
      </c>
      <c r="H23" s="390">
        <f>IF(AND(F22=0,F23=0),0,1)*0+IF(AND(F22&gt;G22,F23&gt;G23),1,0)*2+IF(AND(F22&lt;G22,F23&lt;G23),1,0)*IF(AND(F22=0,F23=0),0,1)+IF(H22&gt;I22,1,0)*2+IF(H22&lt;I22,1,0)*1</f>
        <v>0</v>
      </c>
      <c r="I23" s="391"/>
      <c r="J23" s="32">
        <f>S15</f>
        <v>0</v>
      </c>
      <c r="K23" s="33">
        <f>R15</f>
        <v>0</v>
      </c>
      <c r="L23" s="390">
        <f>IF(AND(J22=0,J23=0),0,1)*0+IF(AND(J22&gt;K22,J23&gt;K23),1,0)*2+IF(AND(J22&lt;K22,J23&lt;K23),1,0)*IF(AND(J22=0,J23=0),0,1)+IF(L22&gt;M22,1,0)*2+IF(L22&lt;M22,1,0)*1</f>
        <v>0</v>
      </c>
      <c r="M23" s="391"/>
      <c r="N23" s="35">
        <f>S19</f>
        <v>0</v>
      </c>
      <c r="O23" s="36">
        <f>R19</f>
        <v>0</v>
      </c>
      <c r="P23" s="390">
        <f>IF(AND(N22=0,N23=0),0,1)*0+IF(AND(N22&gt;O22,N23&gt;O23),1,0)*2+IF(AND(N22&lt;O22,N23&lt;O23),1,0)*IF(AND(N22=0,N23=0),0,1)+IF(P22&gt;Q22,1,0)*2+IF(P22&lt;Q22,1,0)*1</f>
        <v>0</v>
      </c>
      <c r="Q23" s="391"/>
      <c r="R23" s="404"/>
      <c r="S23" s="405"/>
      <c r="T23" s="405"/>
      <c r="U23" s="406"/>
      <c r="V23" s="385"/>
      <c r="W23" s="410"/>
      <c r="X23" s="387"/>
      <c r="Y23" s="389"/>
      <c r="Z23" s="387"/>
      <c r="AA23" s="389"/>
      <c r="AB23" s="393"/>
      <c r="AC23" s="1"/>
      <c r="AD23" s="395"/>
      <c r="AE23" s="397"/>
      <c r="AF23" s="397"/>
      <c r="AG23" s="381"/>
    </row>
    <row r="24" spans="1:33" ht="15.75" thickTop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x14ac:dyDescent="0.25">
      <c r="A26" s="1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</sheetData>
  <mergeCells count="129">
    <mergeCell ref="A4:A7"/>
    <mergeCell ref="B4:E7"/>
    <mergeCell ref="V4:V5"/>
    <mergeCell ref="W4:W7"/>
    <mergeCell ref="X4:X5"/>
    <mergeCell ref="Y4:Y5"/>
    <mergeCell ref="P7:Q7"/>
    <mergeCell ref="T7:U7"/>
    <mergeCell ref="A1:AB1"/>
    <mergeCell ref="B3:E3"/>
    <mergeCell ref="F3:I3"/>
    <mergeCell ref="J3:M3"/>
    <mergeCell ref="N3:Q3"/>
    <mergeCell ref="R3:U3"/>
    <mergeCell ref="V3:W3"/>
    <mergeCell ref="X3:Y3"/>
    <mergeCell ref="Z3:AA3"/>
    <mergeCell ref="A8:A11"/>
    <mergeCell ref="F8:I11"/>
    <mergeCell ref="V8:V9"/>
    <mergeCell ref="W8:W11"/>
    <mergeCell ref="X8:X9"/>
    <mergeCell ref="Y8:Y9"/>
    <mergeCell ref="P11:Q11"/>
    <mergeCell ref="T11:U11"/>
    <mergeCell ref="AG4:AG7"/>
    <mergeCell ref="H5:I5"/>
    <mergeCell ref="L5:M5"/>
    <mergeCell ref="P5:Q5"/>
    <mergeCell ref="T5:U5"/>
    <mergeCell ref="V6:V7"/>
    <mergeCell ref="X6:X7"/>
    <mergeCell ref="Y6:Y7"/>
    <mergeCell ref="H7:I7"/>
    <mergeCell ref="L7:M7"/>
    <mergeCell ref="Z4:Z7"/>
    <mergeCell ref="AA4:AA7"/>
    <mergeCell ref="AB4:AB7"/>
    <mergeCell ref="AD4:AD7"/>
    <mergeCell ref="AE4:AE7"/>
    <mergeCell ref="AF4:AF7"/>
    <mergeCell ref="A12:A15"/>
    <mergeCell ref="J12:M15"/>
    <mergeCell ref="V12:V13"/>
    <mergeCell ref="W12:W15"/>
    <mergeCell ref="X12:X13"/>
    <mergeCell ref="Y12:Y13"/>
    <mergeCell ref="P15:Q15"/>
    <mergeCell ref="T15:U15"/>
    <mergeCell ref="AG8:AG11"/>
    <mergeCell ref="D9:E9"/>
    <mergeCell ref="L9:M9"/>
    <mergeCell ref="P9:Q9"/>
    <mergeCell ref="T9:U9"/>
    <mergeCell ref="V10:V11"/>
    <mergeCell ref="X10:X11"/>
    <mergeCell ref="Y10:Y11"/>
    <mergeCell ref="D11:E11"/>
    <mergeCell ref="L11:M11"/>
    <mergeCell ref="Z8:Z11"/>
    <mergeCell ref="AA8:AA11"/>
    <mergeCell ref="AB8:AB11"/>
    <mergeCell ref="AD8:AD11"/>
    <mergeCell ref="AE8:AE11"/>
    <mergeCell ref="AF8:AF11"/>
    <mergeCell ref="A16:A19"/>
    <mergeCell ref="N16:Q19"/>
    <mergeCell ref="V16:V17"/>
    <mergeCell ref="W16:W19"/>
    <mergeCell ref="X16:X17"/>
    <mergeCell ref="Y16:Y17"/>
    <mergeCell ref="L19:M19"/>
    <mergeCell ref="T19:U19"/>
    <mergeCell ref="AG12:AG15"/>
    <mergeCell ref="D13:E13"/>
    <mergeCell ref="H13:I13"/>
    <mergeCell ref="P13:Q13"/>
    <mergeCell ref="T13:U13"/>
    <mergeCell ref="V14:V15"/>
    <mergeCell ref="X14:X15"/>
    <mergeCell ref="Y14:Y15"/>
    <mergeCell ref="D15:E15"/>
    <mergeCell ref="H15:I15"/>
    <mergeCell ref="Z12:Z15"/>
    <mergeCell ref="AA12:AA15"/>
    <mergeCell ref="AB12:AB15"/>
    <mergeCell ref="AD12:AD15"/>
    <mergeCell ref="AE12:AE15"/>
    <mergeCell ref="AF12:AF15"/>
    <mergeCell ref="A20:A23"/>
    <mergeCell ref="R20:U23"/>
    <mergeCell ref="V20:V21"/>
    <mergeCell ref="W20:W23"/>
    <mergeCell ref="X20:X21"/>
    <mergeCell ref="Y20:Y21"/>
    <mergeCell ref="L23:M23"/>
    <mergeCell ref="P23:Q23"/>
    <mergeCell ref="AG16:AG19"/>
    <mergeCell ref="D17:E17"/>
    <mergeCell ref="H17:I17"/>
    <mergeCell ref="L17:M17"/>
    <mergeCell ref="T17:U17"/>
    <mergeCell ref="V18:V19"/>
    <mergeCell ref="X18:X19"/>
    <mergeCell ref="Y18:Y19"/>
    <mergeCell ref="D19:E19"/>
    <mergeCell ref="H19:I19"/>
    <mergeCell ref="Z16:Z19"/>
    <mergeCell ref="AA16:AA19"/>
    <mergeCell ref="AB16:AB19"/>
    <mergeCell ref="AD16:AD19"/>
    <mergeCell ref="AE16:AE19"/>
    <mergeCell ref="AF16:AF19"/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Z20:Z23"/>
    <mergeCell ref="AA20:AA23"/>
    <mergeCell ref="AB20:AB23"/>
    <mergeCell ref="AD20:AD23"/>
    <mergeCell ref="AE20:AE23"/>
    <mergeCell ref="AF20:AF23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topLeftCell="A4" zoomScaleNormal="100" workbookViewId="0">
      <selection activeCell="AA27" sqref="AA27"/>
    </sheetView>
  </sheetViews>
  <sheetFormatPr defaultRowHeight="15" x14ac:dyDescent="0.25"/>
  <cols>
    <col min="1" max="1" width="19.7109375" customWidth="1"/>
    <col min="2" max="2" width="4" customWidth="1"/>
    <col min="3" max="4" width="3.7109375" customWidth="1"/>
    <col min="5" max="5" width="3.4257812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" customWidth="1"/>
    <col min="15" max="15" width="3.7109375" customWidth="1"/>
    <col min="16" max="16" width="4.5703125" customWidth="1"/>
    <col min="17" max="17" width="3.5703125" customWidth="1"/>
    <col min="18" max="19" width="4" customWidth="1"/>
    <col min="20" max="20" width="3.7109375" customWidth="1"/>
    <col min="21" max="21" width="3.5703125" customWidth="1"/>
    <col min="22" max="22" width="4" customWidth="1"/>
    <col min="23" max="23" width="4.42578125" customWidth="1"/>
    <col min="24" max="26" width="4.140625" customWidth="1"/>
    <col min="27" max="27" width="4.28515625" customWidth="1"/>
    <col min="28" max="28" width="8.140625" customWidth="1"/>
    <col min="29" max="29" width="15.5703125" customWidth="1"/>
    <col min="31" max="31" width="9.5703125" customWidth="1"/>
  </cols>
  <sheetData>
    <row r="1" spans="1:33" ht="37.5" customHeight="1" x14ac:dyDescent="0.25">
      <c r="A1" s="460" t="s">
        <v>209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  <c r="V1" s="460"/>
      <c r="W1" s="460"/>
      <c r="X1" s="460"/>
      <c r="Y1" s="460"/>
      <c r="Z1" s="460"/>
      <c r="AA1" s="460"/>
      <c r="AB1" s="460"/>
      <c r="AC1" s="1"/>
      <c r="AD1" s="1"/>
      <c r="AE1" s="1"/>
      <c r="AF1" s="1"/>
      <c r="AG1" s="1"/>
    </row>
    <row r="2" spans="1:33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57.75" customHeight="1" thickTop="1" thickBot="1" x14ac:dyDescent="0.3">
      <c r="A3" s="2" t="s">
        <v>0</v>
      </c>
      <c r="B3" s="461">
        <v>1</v>
      </c>
      <c r="C3" s="462"/>
      <c r="D3" s="462"/>
      <c r="E3" s="463"/>
      <c r="F3" s="461">
        <v>2</v>
      </c>
      <c r="G3" s="462"/>
      <c r="H3" s="462"/>
      <c r="I3" s="463"/>
      <c r="J3" s="461">
        <v>3</v>
      </c>
      <c r="K3" s="462"/>
      <c r="L3" s="462"/>
      <c r="M3" s="463"/>
      <c r="N3" s="461">
        <v>4</v>
      </c>
      <c r="O3" s="462"/>
      <c r="P3" s="462"/>
      <c r="Q3" s="462"/>
      <c r="R3" s="461">
        <v>5</v>
      </c>
      <c r="S3" s="462"/>
      <c r="T3" s="462"/>
      <c r="U3" s="463"/>
      <c r="V3" s="464" t="s">
        <v>1</v>
      </c>
      <c r="W3" s="465"/>
      <c r="X3" s="466" t="s">
        <v>2</v>
      </c>
      <c r="Y3" s="467"/>
      <c r="Z3" s="466" t="s">
        <v>3</v>
      </c>
      <c r="AA3" s="467"/>
      <c r="AB3" s="3" t="s">
        <v>4</v>
      </c>
      <c r="AC3" s="1"/>
      <c r="AD3" s="81" t="s">
        <v>6</v>
      </c>
      <c r="AE3" s="82" t="s">
        <v>7</v>
      </c>
      <c r="AF3" s="82" t="s">
        <v>8</v>
      </c>
      <c r="AG3" s="142" t="s">
        <v>9</v>
      </c>
    </row>
    <row r="4" spans="1:33" ht="16.5" customHeight="1" thickTop="1" thickBot="1" x14ac:dyDescent="0.3">
      <c r="A4" s="398" t="s">
        <v>13</v>
      </c>
      <c r="B4" s="451"/>
      <c r="C4" s="452"/>
      <c r="D4" s="452"/>
      <c r="E4" s="453"/>
      <c r="F4" s="37">
        <v>6</v>
      </c>
      <c r="G4" s="38">
        <v>15</v>
      </c>
      <c r="H4" s="39"/>
      <c r="I4" s="139"/>
      <c r="J4" s="37">
        <v>5</v>
      </c>
      <c r="K4" s="40">
        <v>15</v>
      </c>
      <c r="L4" s="39"/>
      <c r="M4" s="140"/>
      <c r="N4" s="37">
        <v>2</v>
      </c>
      <c r="O4" s="40">
        <v>15</v>
      </c>
      <c r="P4" s="39"/>
      <c r="Q4" s="139"/>
      <c r="R4" s="50">
        <v>15</v>
      </c>
      <c r="S4" s="51"/>
      <c r="T4" s="39"/>
      <c r="U4" s="140"/>
      <c r="V4" s="407">
        <f>T5+P5+L5+H5</f>
        <v>5</v>
      </c>
      <c r="W4" s="433">
        <f>V4+V6</f>
        <v>5</v>
      </c>
      <c r="X4" s="411">
        <f>J4+J5+L4+N4+N5+P4+H4+F4+F5+R4+R5+T4</f>
        <v>58</v>
      </c>
      <c r="Y4" s="413">
        <f>K5+K4+M4+O5+O4+U4+I4+G4+G5+Q4+S4+S5</f>
        <v>90</v>
      </c>
      <c r="Z4" s="445">
        <f>X4+X6</f>
        <v>58</v>
      </c>
      <c r="AA4" s="448">
        <f>Y4+Y6</f>
        <v>90</v>
      </c>
      <c r="AB4" s="419" t="s">
        <v>179</v>
      </c>
      <c r="AC4" s="1"/>
      <c r="AD4" s="421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2</v>
      </c>
      <c r="AE4" s="396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6</v>
      </c>
      <c r="AF4" s="396">
        <f>AD4/AE4</f>
        <v>0.33333333333333331</v>
      </c>
      <c r="AG4" s="380">
        <f>Z4/AA4</f>
        <v>0.64444444444444449</v>
      </c>
    </row>
    <row r="5" spans="1:33" ht="15.75" customHeight="1" thickBot="1" x14ac:dyDescent="0.3">
      <c r="A5" s="399"/>
      <c r="B5" s="454"/>
      <c r="C5" s="455"/>
      <c r="D5" s="455"/>
      <c r="E5" s="456"/>
      <c r="F5" s="41">
        <v>7</v>
      </c>
      <c r="G5" s="42">
        <v>15</v>
      </c>
      <c r="H5" s="382">
        <f>IF(AND(F4=0,F5=0),0,1)*0+IF(AND(F4&gt;G4,F5&gt;G5),1,0)*2+IF(AND(F4&lt;G4,F5&lt;G5),1,0)*IF(AND(F4=0,F5=0),0,1)+IF(H4&gt;I4,1,0)*2+IF(H4&lt;I4,1,0)*1</f>
        <v>1</v>
      </c>
      <c r="I5" s="383"/>
      <c r="J5" s="41">
        <v>5</v>
      </c>
      <c r="K5" s="42">
        <v>15</v>
      </c>
      <c r="L5" s="382">
        <f>IF(AND(J4=0,J5=0),0,1)*0+IF(AND(J4&gt;K4,J5&gt;K5),1,0)*2+IF(AND(J4&lt;K4,J5&lt;K5),1,0)*IF(AND(J4=0,J5=0),0,1)+IF(L4&gt;M4,1,0)*2+IF(L4&lt;M4,1,0)*1</f>
        <v>1</v>
      </c>
      <c r="M5" s="383"/>
      <c r="N5" s="41">
        <v>3</v>
      </c>
      <c r="O5" s="42">
        <v>15</v>
      </c>
      <c r="P5" s="382">
        <f>IF(AND(N4=0,N5=0),0,1)*0+IF(AND(N4&gt;O4,N5&gt;O5),1,0)*2+IF(AND(N4&lt;O4,N5&lt;O5),1,0)*IF(AND(N4=0,N5=0),0,1)+IF(P4&gt;Q4,1,0)*2+IF(P4&lt;Q4,1,0)*1</f>
        <v>1</v>
      </c>
      <c r="Q5" s="383"/>
      <c r="R5" s="52">
        <v>15</v>
      </c>
      <c r="S5" s="53"/>
      <c r="T5" s="382">
        <f>IF(AND(R4=0,R5=0),0,1)*0+IF(AND(R4&gt;S4,R5&gt;S5),1,0)*2+IF(AND(R4&lt;S4,R5&lt;S5),1,0)*IF(AND(R4=0,R5=0),0,1)+IF(T4&gt;U4,1,0)*2+IF(T4&lt;U4,1,0)*1</f>
        <v>2</v>
      </c>
      <c r="U5" s="383"/>
      <c r="V5" s="432"/>
      <c r="W5" s="409"/>
      <c r="X5" s="435"/>
      <c r="Y5" s="436"/>
      <c r="Z5" s="446"/>
      <c r="AA5" s="449"/>
      <c r="AB5" s="392"/>
      <c r="AC5" s="1"/>
      <c r="AD5" s="421"/>
      <c r="AE5" s="396"/>
      <c r="AF5" s="396"/>
      <c r="AG5" s="380"/>
    </row>
    <row r="6" spans="1:33" ht="16.5" customHeight="1" thickTop="1" thickBot="1" x14ac:dyDescent="0.3">
      <c r="A6" s="399"/>
      <c r="B6" s="454"/>
      <c r="C6" s="455"/>
      <c r="D6" s="455"/>
      <c r="E6" s="456"/>
      <c r="F6" s="108"/>
      <c r="G6" s="109"/>
      <c r="H6" s="110"/>
      <c r="I6" s="139"/>
      <c r="J6" s="108"/>
      <c r="K6" s="109"/>
      <c r="L6" s="110"/>
      <c r="M6" s="140"/>
      <c r="N6" s="108"/>
      <c r="O6" s="109"/>
      <c r="P6" s="110"/>
      <c r="Q6" s="139"/>
      <c r="R6" s="111"/>
      <c r="S6" s="112"/>
      <c r="T6" s="110"/>
      <c r="U6" s="140"/>
      <c r="V6" s="407">
        <f>T7+P7+L7+H7</f>
        <v>0</v>
      </c>
      <c r="W6" s="409"/>
      <c r="X6" s="411">
        <f>J6+J7+L6+N6+N7+P6+H6+F6+F7+T6+R6+R7</f>
        <v>0</v>
      </c>
      <c r="Y6" s="413">
        <f>K7+K6+M6+O7+O6+U6+I6+G6+G7+S6+S7+Q6</f>
        <v>0</v>
      </c>
      <c r="Z6" s="446"/>
      <c r="AA6" s="449"/>
      <c r="AB6" s="392"/>
      <c r="AC6" s="1"/>
      <c r="AD6" s="421"/>
      <c r="AE6" s="396"/>
      <c r="AF6" s="396"/>
      <c r="AG6" s="380"/>
    </row>
    <row r="7" spans="1:33" ht="15.75" customHeight="1" thickBot="1" x14ac:dyDescent="0.3">
      <c r="A7" s="422"/>
      <c r="B7" s="457"/>
      <c r="C7" s="458"/>
      <c r="D7" s="458"/>
      <c r="E7" s="459"/>
      <c r="F7" s="139"/>
      <c r="G7" s="137"/>
      <c r="H7" s="415"/>
      <c r="I7" s="416"/>
      <c r="J7" s="138"/>
      <c r="K7" s="137"/>
      <c r="L7" s="443"/>
      <c r="M7" s="444"/>
      <c r="N7" s="141"/>
      <c r="O7" s="137"/>
      <c r="P7" s="443"/>
      <c r="Q7" s="444"/>
      <c r="R7" s="66"/>
      <c r="S7" s="65"/>
      <c r="T7" s="443"/>
      <c r="U7" s="444"/>
      <c r="V7" s="432"/>
      <c r="W7" s="434"/>
      <c r="X7" s="435"/>
      <c r="Y7" s="436"/>
      <c r="Z7" s="447"/>
      <c r="AA7" s="450"/>
      <c r="AB7" s="420"/>
      <c r="AC7" s="1"/>
      <c r="AD7" s="421"/>
      <c r="AE7" s="396"/>
      <c r="AF7" s="396"/>
      <c r="AG7" s="380"/>
    </row>
    <row r="8" spans="1:33" ht="16.5" customHeight="1" thickTop="1" thickBot="1" x14ac:dyDescent="0.3">
      <c r="A8" s="398" t="s">
        <v>14</v>
      </c>
      <c r="B8" s="4">
        <f>G4</f>
        <v>15</v>
      </c>
      <c r="C8" s="5">
        <f>F4</f>
        <v>6</v>
      </c>
      <c r="D8" s="6"/>
      <c r="E8" s="7"/>
      <c r="F8" s="423"/>
      <c r="G8" s="424"/>
      <c r="H8" s="424"/>
      <c r="I8" s="425"/>
      <c r="J8" s="113">
        <v>15</v>
      </c>
      <c r="K8" s="114">
        <v>2</v>
      </c>
      <c r="L8" s="115"/>
      <c r="M8" s="67"/>
      <c r="N8" s="116">
        <v>15</v>
      </c>
      <c r="O8" s="117">
        <v>4</v>
      </c>
      <c r="P8" s="115"/>
      <c r="Q8" s="68"/>
      <c r="R8" s="118">
        <v>15</v>
      </c>
      <c r="S8" s="117"/>
      <c r="T8" s="119"/>
      <c r="U8" s="67"/>
      <c r="V8" s="407">
        <f>T9+P9+L9+D9</f>
        <v>8</v>
      </c>
      <c r="W8" s="433">
        <f>V8+V10</f>
        <v>8</v>
      </c>
      <c r="X8" s="411">
        <f>J8+J9+L8+N8+N9+P8+D8+B8+B9+R8+R9+T8</f>
        <v>120</v>
      </c>
      <c r="Y8" s="413">
        <f>K9+K8+M8+O9+O8+U8+E8+C8+C9+S8+S9+Q8</f>
        <v>29</v>
      </c>
      <c r="Z8" s="411">
        <f>X8+X10</f>
        <v>120</v>
      </c>
      <c r="AA8" s="413">
        <f>Y8+Y10</f>
        <v>29</v>
      </c>
      <c r="AB8" s="419" t="s">
        <v>176</v>
      </c>
      <c r="AC8" s="1"/>
      <c r="AD8" s="421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8</v>
      </c>
      <c r="AE8" s="396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0</v>
      </c>
      <c r="AF8" s="396" t="e">
        <f t="shared" ref="AF8" si="0">AD8/AE8</f>
        <v>#DIV/0!</v>
      </c>
      <c r="AG8" s="380">
        <f t="shared" ref="AG8" si="1">Z8/AA8</f>
        <v>4.1379310344827589</v>
      </c>
    </row>
    <row r="9" spans="1:33" ht="15.75" customHeight="1" thickBot="1" x14ac:dyDescent="0.3">
      <c r="A9" s="399"/>
      <c r="B9" s="8">
        <f>G5</f>
        <v>15</v>
      </c>
      <c r="C9" s="9">
        <f>F5</f>
        <v>7</v>
      </c>
      <c r="D9" s="382">
        <f>IF(AND(B8=0,B9=0),0,1)*0+IF(AND(B8&gt;C8,B9&gt;C9),1,0)*2+IF(AND(B8&lt;C8,B9&lt;C9),1,0)*IF(AND(B8=0,B9=0),0,1)+IF(D8&gt;E8,1,0)*2+IF(D8&lt;E8,1,0)*1</f>
        <v>2</v>
      </c>
      <c r="E9" s="383"/>
      <c r="F9" s="426"/>
      <c r="G9" s="427"/>
      <c r="H9" s="427"/>
      <c r="I9" s="428"/>
      <c r="J9" s="120">
        <v>15</v>
      </c>
      <c r="K9" s="121">
        <v>1</v>
      </c>
      <c r="L9" s="415">
        <f>IF(AND(J8=0,J9=0),0,1)*0+IF(AND(J8&gt;K8,J9&gt;K9),1,0)*2+IF(AND(J8&lt;K8,J9&lt;K9),1,0)*IF(AND(J8=0,J9=0),0,1)+IF(L8&gt;M8,1,0)*2+IF(L8&lt;M8,1,0)*1</f>
        <v>2</v>
      </c>
      <c r="M9" s="416"/>
      <c r="N9" s="120">
        <v>15</v>
      </c>
      <c r="O9" s="121">
        <v>9</v>
      </c>
      <c r="P9" s="415">
        <f>IF(AND(N8=0,N9=0),0,1)*0+IF(AND(N8&gt;O8,N9&gt;O9),1,0)*2+IF(AND(N8&lt;O8,N9&lt;O9),1,0)*IF(AND(N8=0,N9=0),0,1)+IF(P8&gt;Q8,1,0)*2+IF(P8&lt;Q8,1,0)*1</f>
        <v>2</v>
      </c>
      <c r="Q9" s="416"/>
      <c r="R9" s="122">
        <v>15</v>
      </c>
      <c r="S9" s="121"/>
      <c r="T9" s="415">
        <f>IF(AND(R8=0,R9=0),0,1)*0+IF(AND(R8&gt;S8,R9&gt;S9),1,0)*2+IF(AND(R8&lt;S8,R9&lt;S9),1,0)*IF(AND(R8=0,R9=0),0,1)+IF(T8&gt;U8,1,0)*2+IF(T8&lt;U8,1,0)*1</f>
        <v>2</v>
      </c>
      <c r="U9" s="416"/>
      <c r="V9" s="432"/>
      <c r="W9" s="409"/>
      <c r="X9" s="435"/>
      <c r="Y9" s="436"/>
      <c r="Z9" s="386"/>
      <c r="AA9" s="388"/>
      <c r="AB9" s="392"/>
      <c r="AC9" s="1"/>
      <c r="AD9" s="421"/>
      <c r="AE9" s="396"/>
      <c r="AF9" s="396"/>
      <c r="AG9" s="380"/>
    </row>
    <row r="10" spans="1:33" ht="16.5" customHeight="1" thickTop="1" thickBot="1" x14ac:dyDescent="0.3">
      <c r="A10" s="399"/>
      <c r="B10" s="10"/>
      <c r="C10" s="11"/>
      <c r="D10" s="12"/>
      <c r="E10" s="13"/>
      <c r="F10" s="426"/>
      <c r="G10" s="427"/>
      <c r="H10" s="427"/>
      <c r="I10" s="428"/>
      <c r="J10" s="123"/>
      <c r="K10" s="124"/>
      <c r="L10" s="125"/>
      <c r="M10" s="67"/>
      <c r="N10" s="123"/>
      <c r="O10" s="124"/>
      <c r="P10" s="125"/>
      <c r="Q10" s="68"/>
      <c r="R10" s="126"/>
      <c r="S10" s="124"/>
      <c r="T10" s="68"/>
      <c r="U10" s="127"/>
      <c r="V10" s="407">
        <f>P11+L11+D11+T11</f>
        <v>0</v>
      </c>
      <c r="W10" s="409"/>
      <c r="X10" s="411">
        <f>J10+J11+L10+N10+N11+P10+D10+B10+B11+R10+R11+T10</f>
        <v>0</v>
      </c>
      <c r="Y10" s="413">
        <f>K11+K10+M10+O11+O10+U10+E10+C10+C11+S10+S11+Q10</f>
        <v>0</v>
      </c>
      <c r="Z10" s="386"/>
      <c r="AA10" s="388"/>
      <c r="AB10" s="392"/>
      <c r="AC10" s="1"/>
      <c r="AD10" s="421"/>
      <c r="AE10" s="396"/>
      <c r="AF10" s="396"/>
      <c r="AG10" s="380"/>
    </row>
    <row r="11" spans="1:33" ht="15.75" customHeight="1" thickBot="1" x14ac:dyDescent="0.3">
      <c r="A11" s="422"/>
      <c r="B11" s="14"/>
      <c r="C11" s="15"/>
      <c r="D11" s="382"/>
      <c r="E11" s="383"/>
      <c r="F11" s="429"/>
      <c r="G11" s="430"/>
      <c r="H11" s="430"/>
      <c r="I11" s="431"/>
      <c r="J11" s="73"/>
      <c r="K11" s="74"/>
      <c r="L11" s="415"/>
      <c r="M11" s="416"/>
      <c r="N11" s="73"/>
      <c r="O11" s="74"/>
      <c r="P11" s="443"/>
      <c r="Q11" s="444"/>
      <c r="R11" s="75"/>
      <c r="S11" s="74"/>
      <c r="T11" s="443"/>
      <c r="U11" s="444"/>
      <c r="V11" s="432"/>
      <c r="W11" s="434"/>
      <c r="X11" s="435"/>
      <c r="Y11" s="436"/>
      <c r="Z11" s="412"/>
      <c r="AA11" s="414"/>
      <c r="AB11" s="420"/>
      <c r="AC11" s="1"/>
      <c r="AD11" s="421"/>
      <c r="AE11" s="396"/>
      <c r="AF11" s="396"/>
      <c r="AG11" s="380"/>
    </row>
    <row r="12" spans="1:33" ht="16.5" customHeight="1" thickTop="1" thickBot="1" x14ac:dyDescent="0.3">
      <c r="A12" s="398" t="s">
        <v>16</v>
      </c>
      <c r="B12" s="44">
        <f>K4</f>
        <v>15</v>
      </c>
      <c r="C12" s="62">
        <f>J4</f>
        <v>5</v>
      </c>
      <c r="D12" s="60"/>
      <c r="E12" s="67"/>
      <c r="F12" s="16">
        <f>K8</f>
        <v>2</v>
      </c>
      <c r="G12" s="17">
        <f>J8</f>
        <v>15</v>
      </c>
      <c r="H12" s="43"/>
      <c r="I12" s="68"/>
      <c r="J12" s="437"/>
      <c r="K12" s="438"/>
      <c r="L12" s="438"/>
      <c r="M12" s="439"/>
      <c r="N12" s="44">
        <v>12</v>
      </c>
      <c r="O12" s="62">
        <v>15</v>
      </c>
      <c r="P12" s="84"/>
      <c r="Q12" s="68"/>
      <c r="R12" s="87">
        <v>15</v>
      </c>
      <c r="S12" s="86"/>
      <c r="T12" s="68"/>
      <c r="U12" s="89"/>
      <c r="V12" s="407">
        <f>P13+H13+D13+T13</f>
        <v>6</v>
      </c>
      <c r="W12" s="433">
        <f>V12+V14</f>
        <v>6</v>
      </c>
      <c r="X12" s="411">
        <f>H12+F12+F13+D12+B12+B13+N12+N13+P12+R12+R13+T12</f>
        <v>84</v>
      </c>
      <c r="Y12" s="413">
        <f>I12+G12+G13+E12+C12+C13+O13+O12+U12+S12+S13+Q12</f>
        <v>70</v>
      </c>
      <c r="Z12" s="411">
        <f>X12+X14</f>
        <v>84</v>
      </c>
      <c r="AA12" s="413">
        <f>Y12+Y14</f>
        <v>70</v>
      </c>
      <c r="AB12" s="419" t="s">
        <v>178</v>
      </c>
      <c r="AC12" s="1"/>
      <c r="AD12" s="421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4</v>
      </c>
      <c r="AE12" s="396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4</v>
      </c>
      <c r="AF12" s="396">
        <f t="shared" ref="AF12" si="2">AD12/AE12</f>
        <v>1</v>
      </c>
      <c r="AG12" s="380">
        <f t="shared" ref="AG12" si="3">Z12/AA12</f>
        <v>1.2</v>
      </c>
    </row>
    <row r="13" spans="1:33" ht="15.75" customHeight="1" thickBot="1" x14ac:dyDescent="0.3">
      <c r="A13" s="399"/>
      <c r="B13" s="61">
        <f>K5</f>
        <v>15</v>
      </c>
      <c r="C13" s="63">
        <f>J5</f>
        <v>5</v>
      </c>
      <c r="D13" s="382">
        <f>IF(AND(B12=0,B13=0),0,1)*0+IF(AND(B12&gt;C12,B13&gt;C13),1,0)*2+IF(AND(B12&lt;C12,B13&lt;C13),1,0)*IF(AND(B12=0,B13=0),0,1)+IF(D12&gt;E12,1,0)*2+IF(D12&lt;E12,1,0)*1</f>
        <v>2</v>
      </c>
      <c r="E13" s="383"/>
      <c r="F13" s="18">
        <f>K9</f>
        <v>1</v>
      </c>
      <c r="G13" s="19">
        <f>J9</f>
        <v>15</v>
      </c>
      <c r="H13" s="382">
        <f>IF(AND(F12=0,F13=0),0,1)*0+IF(AND(F12&gt;G12,F13&gt;G13),1,0)*2+IF(AND(F12&lt;G12,F13&lt;G13),1,0)*IF(AND(F12=0,F13=0),0,1)+IF(H12&gt;I12,1,0)*2+IF(H12&lt;I12,1,0)*1</f>
        <v>1</v>
      </c>
      <c r="I13" s="383"/>
      <c r="J13" s="401"/>
      <c r="K13" s="402"/>
      <c r="L13" s="402"/>
      <c r="M13" s="403"/>
      <c r="N13" s="61">
        <v>9</v>
      </c>
      <c r="O13" s="63">
        <v>15</v>
      </c>
      <c r="P13" s="382">
        <f>IF(AND(N12=0,N13=0),0,1)*0+IF(AND(N12&gt;O12,N13&gt;O13),1,0)*2+IF(AND(N12&lt;O12,N13&lt;O13),1,0)*IF(AND(N12=0,N13=0),0,1)+IF(P12&gt;Q12,1,0)*2+IF(P12&lt;Q12,1,0)*1</f>
        <v>1</v>
      </c>
      <c r="Q13" s="383"/>
      <c r="R13" s="64">
        <v>15</v>
      </c>
      <c r="S13" s="63"/>
      <c r="T13" s="382">
        <f>IF(AND(R12=0,R13=0),0,1)*0+IF(AND(R12&gt;S12,R13&gt;S13),1,0)*2+IF(AND(R12&lt;S12,R13&lt;S13),1,0)*IF(AND(R12=0,R13=0),0,1)+IF(T12&gt;U12,1,0)*2+IF(T12&lt;U12,1,0)*1</f>
        <v>2</v>
      </c>
      <c r="U13" s="383"/>
      <c r="V13" s="432"/>
      <c r="W13" s="409"/>
      <c r="X13" s="435"/>
      <c r="Y13" s="436"/>
      <c r="Z13" s="386"/>
      <c r="AA13" s="388"/>
      <c r="AB13" s="392"/>
      <c r="AC13" s="1"/>
      <c r="AD13" s="421"/>
      <c r="AE13" s="396"/>
      <c r="AF13" s="396"/>
      <c r="AG13" s="380"/>
    </row>
    <row r="14" spans="1:33" ht="16.5" customHeight="1" thickTop="1" thickBot="1" x14ac:dyDescent="0.3">
      <c r="A14" s="399"/>
      <c r="B14" s="69"/>
      <c r="C14" s="70"/>
      <c r="D14" s="71"/>
      <c r="E14" s="67"/>
      <c r="F14" s="20"/>
      <c r="G14" s="21"/>
      <c r="H14" s="22"/>
      <c r="I14" s="68"/>
      <c r="J14" s="401"/>
      <c r="K14" s="402"/>
      <c r="L14" s="402"/>
      <c r="M14" s="403"/>
      <c r="N14" s="123"/>
      <c r="O14" s="124"/>
      <c r="P14" s="125"/>
      <c r="Q14" s="68"/>
      <c r="R14" s="126"/>
      <c r="S14" s="124"/>
      <c r="T14" s="68"/>
      <c r="U14" s="127"/>
      <c r="V14" s="407">
        <f>P15+H15+D15+T15</f>
        <v>0</v>
      </c>
      <c r="W14" s="409"/>
      <c r="X14" s="411">
        <f>H14+F14+F15+D14+B14+B15+N14+N15+P14+R14+R15+T14</f>
        <v>0</v>
      </c>
      <c r="Y14" s="413">
        <f>I14+G14+G15+E14+C14+C15+O15+O14+U14+S14+S15+Q14</f>
        <v>0</v>
      </c>
      <c r="Z14" s="386"/>
      <c r="AA14" s="388"/>
      <c r="AB14" s="392"/>
      <c r="AC14" s="1"/>
      <c r="AD14" s="421"/>
      <c r="AE14" s="396"/>
      <c r="AF14" s="396"/>
      <c r="AG14" s="380"/>
    </row>
    <row r="15" spans="1:33" ht="15.75" customHeight="1" thickBot="1" x14ac:dyDescent="0.3">
      <c r="A15" s="422"/>
      <c r="B15" s="73"/>
      <c r="C15" s="74"/>
      <c r="D15" s="382"/>
      <c r="E15" s="383"/>
      <c r="F15" s="74"/>
      <c r="G15" s="23"/>
      <c r="H15" s="382"/>
      <c r="I15" s="383"/>
      <c r="J15" s="440"/>
      <c r="K15" s="441"/>
      <c r="L15" s="441"/>
      <c r="M15" s="442"/>
      <c r="N15" s="73"/>
      <c r="O15" s="74"/>
      <c r="P15" s="415"/>
      <c r="Q15" s="416"/>
      <c r="R15" s="75"/>
      <c r="S15" s="74"/>
      <c r="T15" s="415"/>
      <c r="U15" s="416"/>
      <c r="V15" s="432"/>
      <c r="W15" s="434"/>
      <c r="X15" s="435"/>
      <c r="Y15" s="436"/>
      <c r="Z15" s="412"/>
      <c r="AA15" s="414"/>
      <c r="AB15" s="420"/>
      <c r="AC15" s="1"/>
      <c r="AD15" s="421"/>
      <c r="AE15" s="396"/>
      <c r="AF15" s="396"/>
      <c r="AG15" s="380"/>
    </row>
    <row r="16" spans="1:33" ht="16.5" customHeight="1" thickTop="1" thickBot="1" x14ac:dyDescent="0.3">
      <c r="A16" s="398" t="s">
        <v>17</v>
      </c>
      <c r="B16" s="44">
        <f>O4</f>
        <v>15</v>
      </c>
      <c r="C16" s="62">
        <f>N4</f>
        <v>2</v>
      </c>
      <c r="D16" s="60"/>
      <c r="E16" s="24"/>
      <c r="F16" s="16">
        <f>O8</f>
        <v>4</v>
      </c>
      <c r="G16" s="17">
        <f>N8</f>
        <v>15</v>
      </c>
      <c r="H16" s="43"/>
      <c r="I16" s="25"/>
      <c r="J16" s="44">
        <f>O12</f>
        <v>15</v>
      </c>
      <c r="K16" s="62">
        <f>N12</f>
        <v>12</v>
      </c>
      <c r="L16" s="60"/>
      <c r="M16" s="24"/>
      <c r="N16" s="423"/>
      <c r="O16" s="424"/>
      <c r="P16" s="424"/>
      <c r="Q16" s="425"/>
      <c r="R16" s="128">
        <v>15</v>
      </c>
      <c r="S16" s="129"/>
      <c r="T16" s="134"/>
      <c r="U16" s="135"/>
      <c r="V16" s="407">
        <f>H17+D17+L17+T17</f>
        <v>7</v>
      </c>
      <c r="W16" s="433">
        <f>V16+V18</f>
        <v>7</v>
      </c>
      <c r="X16" s="411">
        <f>J16+J17+L16+B16+B17+D16+F16+F17+H16+R16+R17+T16</f>
        <v>103</v>
      </c>
      <c r="Y16" s="413">
        <f>K17+K16+M16+C17+C16+E16+I16+G16+G17+S16+S17+U16</f>
        <v>56</v>
      </c>
      <c r="Z16" s="411">
        <f>X16+X18</f>
        <v>103</v>
      </c>
      <c r="AA16" s="413">
        <f>Y16+Y18</f>
        <v>56</v>
      </c>
      <c r="AB16" s="419" t="s">
        <v>177</v>
      </c>
      <c r="AC16" s="1"/>
      <c r="AD16" s="421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6</v>
      </c>
      <c r="AE16" s="396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2</v>
      </c>
      <c r="AF16" s="396">
        <f t="shared" ref="AF16" si="4">AD16/AE16</f>
        <v>3</v>
      </c>
      <c r="AG16" s="380">
        <f t="shared" ref="AG16" si="5">Z16/AA16</f>
        <v>1.8392857142857142</v>
      </c>
    </row>
    <row r="17" spans="1:33" ht="15.75" customHeight="1" thickBot="1" x14ac:dyDescent="0.3">
      <c r="A17" s="399"/>
      <c r="B17" s="61">
        <f>O5</f>
        <v>15</v>
      </c>
      <c r="C17" s="63">
        <f>N5</f>
        <v>3</v>
      </c>
      <c r="D17" s="382">
        <f>IF(AND(B16=0,B17=0),0,1)*0+IF(AND(B16&gt;C16,B17&gt;C17),1,0)*2+IF(AND(B16&lt;C16,B17&lt;C17),1,0)*IF(AND(B16=0,B17=0),0,1)+IF(D16&gt;E16,1,0)*2+IF(D16&lt;E16,1,0)*1</f>
        <v>2</v>
      </c>
      <c r="E17" s="383"/>
      <c r="F17" s="63">
        <f>O9</f>
        <v>9</v>
      </c>
      <c r="G17" s="19">
        <f>N9</f>
        <v>15</v>
      </c>
      <c r="H17" s="382">
        <f>IF(AND(F16=0,F17=0),0,1)*0+IF(AND(F16&gt;G16,F17&gt;G17),1,0)*2+IF(AND(F16&lt;G16,F17&lt;G17),1,0)*IF(AND(F16=0,F17=0),0,1)+IF(H16&gt;I16,1,0)*2+IF(H16&lt;I16,1,0)*1</f>
        <v>1</v>
      </c>
      <c r="I17" s="383"/>
      <c r="J17" s="61">
        <f>O13</f>
        <v>15</v>
      </c>
      <c r="K17" s="63">
        <f>N13</f>
        <v>9</v>
      </c>
      <c r="L17" s="382">
        <f>IF(AND(J16=0,J17=0),0,1)*0+IF(AND(J16&gt;K16,J17&gt;K17),1,0)*2+IF(AND(J16&lt;K16,J17&lt;K17),1,0)*IF(AND(J16=0,J17=0),0,1)+IF(L16&gt;M16,1,0)*2+IF(L16&lt;M16,1,0)*1</f>
        <v>2</v>
      </c>
      <c r="M17" s="383"/>
      <c r="N17" s="426"/>
      <c r="O17" s="427"/>
      <c r="P17" s="427"/>
      <c r="Q17" s="428"/>
      <c r="R17" s="130">
        <v>15</v>
      </c>
      <c r="S17" s="131"/>
      <c r="T17" s="415">
        <f>IF(AND(R16=0,R17=0),0,1)*0+IF(AND(R16&gt;S16,R17&gt;S17),1,0)*2+IF(AND(R16&lt;S16,R17&lt;S17),1,0)*IF(AND(R16=0,R17=0),0,1)+IF(T16&gt;U16,1,0)*2+IF(T16&lt;U16,1,0)*1</f>
        <v>2</v>
      </c>
      <c r="U17" s="416"/>
      <c r="V17" s="432"/>
      <c r="W17" s="409"/>
      <c r="X17" s="435"/>
      <c r="Y17" s="436"/>
      <c r="Z17" s="386"/>
      <c r="AA17" s="388"/>
      <c r="AB17" s="392"/>
      <c r="AC17" s="1"/>
      <c r="AD17" s="421"/>
      <c r="AE17" s="396"/>
      <c r="AF17" s="396"/>
      <c r="AG17" s="380"/>
    </row>
    <row r="18" spans="1:33" ht="16.5" customHeight="1" thickTop="1" thickBot="1" x14ac:dyDescent="0.3">
      <c r="A18" s="399"/>
      <c r="B18" s="69"/>
      <c r="C18" s="70"/>
      <c r="D18" s="26"/>
      <c r="E18" s="67"/>
      <c r="F18" s="20"/>
      <c r="G18" s="21"/>
      <c r="H18" s="27"/>
      <c r="I18" s="68"/>
      <c r="J18" s="69"/>
      <c r="K18" s="70"/>
      <c r="L18" s="26"/>
      <c r="M18" s="67"/>
      <c r="N18" s="426"/>
      <c r="O18" s="427"/>
      <c r="P18" s="427"/>
      <c r="Q18" s="428"/>
      <c r="R18" s="132"/>
      <c r="S18" s="133"/>
      <c r="T18" s="56"/>
      <c r="U18" s="136"/>
      <c r="V18" s="407">
        <f>D19+H19+L19+T19</f>
        <v>0</v>
      </c>
      <c r="W18" s="409"/>
      <c r="X18" s="411">
        <f>F19+J19+R18+R19+T18+J18+L18+B18+D18+F18+H18+B19</f>
        <v>0</v>
      </c>
      <c r="Y18" s="413">
        <f>K18+M18+C18+E18+I18+G18+C19+G19+K19+S18+S19+U18</f>
        <v>0</v>
      </c>
      <c r="Z18" s="386"/>
      <c r="AA18" s="388"/>
      <c r="AB18" s="392"/>
      <c r="AC18" s="1"/>
      <c r="AD18" s="421"/>
      <c r="AE18" s="396"/>
      <c r="AF18" s="396"/>
      <c r="AG18" s="380"/>
    </row>
    <row r="19" spans="1:33" ht="15.75" customHeight="1" thickBot="1" x14ac:dyDescent="0.3">
      <c r="A19" s="422"/>
      <c r="B19" s="73"/>
      <c r="C19" s="74"/>
      <c r="D19" s="382"/>
      <c r="E19" s="383"/>
      <c r="F19" s="74"/>
      <c r="G19" s="23"/>
      <c r="H19" s="417"/>
      <c r="I19" s="418"/>
      <c r="J19" s="73"/>
      <c r="K19" s="74"/>
      <c r="L19" s="417"/>
      <c r="M19" s="418"/>
      <c r="N19" s="429"/>
      <c r="O19" s="430"/>
      <c r="P19" s="430"/>
      <c r="Q19" s="431"/>
      <c r="R19" s="58"/>
      <c r="S19" s="59"/>
      <c r="T19" s="415"/>
      <c r="U19" s="416"/>
      <c r="V19" s="408"/>
      <c r="W19" s="434"/>
      <c r="X19" s="412"/>
      <c r="Y19" s="414"/>
      <c r="Z19" s="412"/>
      <c r="AA19" s="414"/>
      <c r="AB19" s="420"/>
      <c r="AC19" s="1"/>
      <c r="AD19" s="421"/>
      <c r="AE19" s="396"/>
      <c r="AF19" s="396"/>
      <c r="AG19" s="380"/>
    </row>
    <row r="20" spans="1:33" ht="16.5" customHeight="1" thickTop="1" thickBot="1" x14ac:dyDescent="0.3">
      <c r="A20" s="398" t="s">
        <v>19</v>
      </c>
      <c r="B20" s="44">
        <f>S4</f>
        <v>0</v>
      </c>
      <c r="C20" s="28">
        <f>R4</f>
        <v>15</v>
      </c>
      <c r="D20" s="43"/>
      <c r="E20" s="24"/>
      <c r="F20" s="16">
        <f>S8</f>
        <v>0</v>
      </c>
      <c r="G20" s="17">
        <f>R8</f>
        <v>15</v>
      </c>
      <c r="H20" s="88">
        <f>U8</f>
        <v>0</v>
      </c>
      <c r="I20" s="68">
        <f>T8</f>
        <v>0</v>
      </c>
      <c r="J20" s="85">
        <f>S12</f>
        <v>0</v>
      </c>
      <c r="K20" s="90">
        <f>R12</f>
        <v>15</v>
      </c>
      <c r="L20" s="88"/>
      <c r="M20" s="67"/>
      <c r="N20" s="45">
        <f>S16</f>
        <v>0</v>
      </c>
      <c r="O20" s="29">
        <f>R16</f>
        <v>15</v>
      </c>
      <c r="P20" s="6"/>
      <c r="Q20" s="13"/>
      <c r="R20" s="401"/>
      <c r="S20" s="402"/>
      <c r="T20" s="402"/>
      <c r="U20" s="403"/>
      <c r="V20" s="468">
        <f>P21+L21+H21+D21</f>
        <v>0</v>
      </c>
      <c r="W20" s="477">
        <f>V20+V22</f>
        <v>0</v>
      </c>
      <c r="X20" s="470">
        <f>P20+N20+N21+L20+J20+J21+H20+F20+F21+D20+B20+B21</f>
        <v>0</v>
      </c>
      <c r="Y20" s="472">
        <f>Q20+O20+O21+M20+K20+K21+I20+G20+G21+E20+C20+C21</f>
        <v>120</v>
      </c>
      <c r="Z20" s="474">
        <f>X20+X22</f>
        <v>0</v>
      </c>
      <c r="AA20" s="388">
        <f>Y20+Y22</f>
        <v>120</v>
      </c>
      <c r="AB20" s="392"/>
      <c r="AC20" s="1"/>
      <c r="AD20" s="394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0</v>
      </c>
      <c r="AE20" s="396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8</v>
      </c>
      <c r="AF20" s="396">
        <f t="shared" ref="AF20" si="6">AD20/AE20</f>
        <v>0</v>
      </c>
      <c r="AG20" s="380">
        <f t="shared" ref="AG20" si="7">Z20/AA20</f>
        <v>0</v>
      </c>
    </row>
    <row r="21" spans="1:33" ht="15.75" customHeight="1" thickBot="1" x14ac:dyDescent="0.3">
      <c r="A21" s="399"/>
      <c r="B21" s="61">
        <f>S5</f>
        <v>0</v>
      </c>
      <c r="C21" s="63">
        <f>R5</f>
        <v>15</v>
      </c>
      <c r="D21" s="382">
        <f>IF(AND(B20=0,B21=0),0,1)*0+IF(AND(B20&gt;C20,B21&gt;C21),1,0)*2+IF(AND(B20&lt;C20,B21&lt;C21),1,0)*IF(AND(B20=0,B21=0),0,1)+IF(D20&gt;E20,1,0)*2+IF(D20&lt;E20,1,0)*1</f>
        <v>0</v>
      </c>
      <c r="E21" s="383"/>
      <c r="F21" s="63">
        <f>S9</f>
        <v>0</v>
      </c>
      <c r="G21" s="19">
        <f>R9</f>
        <v>15</v>
      </c>
      <c r="H21" s="382">
        <f>IF(AND(F20=0,F21=0),0,1)*0+IF(AND(F20&gt;G20,F21&gt;G21),1,0)*2+IF(AND(F20&lt;G20,F21&lt;G21),1,0)*IF(AND(F20=0,F21=0),0,1)+IF(H20&gt;I20,1,0)*2+IF(H20&lt;I20,1,0)*1</f>
        <v>0</v>
      </c>
      <c r="I21" s="383"/>
      <c r="J21" s="61">
        <f>S13</f>
        <v>0</v>
      </c>
      <c r="K21" s="63">
        <f>R13</f>
        <v>15</v>
      </c>
      <c r="L21" s="382">
        <f>IF(AND(J20=0,J21=0),0,1)*0+IF(AND(J20&gt;K20,J21&gt;K21),1,0)*2+IF(AND(J20&lt;K20,J21&lt;K21),1,0)*IF(AND(J20=0,J21=0),0,1)+IF(L20&gt;M20,1,0)*2+IF(L20&lt;M20,1,0)*1</f>
        <v>0</v>
      </c>
      <c r="M21" s="383"/>
      <c r="N21" s="48">
        <f>S17</f>
        <v>0</v>
      </c>
      <c r="O21" s="49">
        <f>R17</f>
        <v>15</v>
      </c>
      <c r="P21" s="382">
        <f>IF(AND(N20=0,N21=0),0,1)*0+IF(AND(N20&gt;O20,N21&gt;O21),1,0)*2+IF(AND(N20&lt;O20,N21&lt;O21),1,0)*IF(AND(N20=0,N21=0),0,1)+IF(P20&gt;Q20,1,0)*2+IF(P20&lt;Q20,1,0)*1</f>
        <v>0</v>
      </c>
      <c r="Q21" s="383"/>
      <c r="R21" s="401"/>
      <c r="S21" s="402"/>
      <c r="T21" s="402"/>
      <c r="U21" s="403"/>
      <c r="V21" s="531"/>
      <c r="W21" s="477"/>
      <c r="X21" s="475"/>
      <c r="Y21" s="533"/>
      <c r="Z21" s="474"/>
      <c r="AA21" s="388"/>
      <c r="AB21" s="392"/>
      <c r="AC21" s="1"/>
      <c r="AD21" s="394"/>
      <c r="AE21" s="396"/>
      <c r="AF21" s="396"/>
      <c r="AG21" s="380"/>
    </row>
    <row r="22" spans="1:33" ht="15.75" customHeight="1" thickBot="1" x14ac:dyDescent="0.3">
      <c r="A22" s="399"/>
      <c r="B22" s="69"/>
      <c r="C22" s="70"/>
      <c r="D22" s="22"/>
      <c r="E22" s="67"/>
      <c r="F22" s="20"/>
      <c r="G22" s="21"/>
      <c r="H22" s="22"/>
      <c r="I22" s="68"/>
      <c r="J22" s="69"/>
      <c r="K22" s="30"/>
      <c r="L22" s="22"/>
      <c r="M22" s="67"/>
      <c r="N22" s="54"/>
      <c r="O22" s="31"/>
      <c r="P22" s="12"/>
      <c r="Q22" s="13"/>
      <c r="R22" s="401"/>
      <c r="S22" s="402"/>
      <c r="T22" s="402"/>
      <c r="U22" s="403"/>
      <c r="V22" s="526"/>
      <c r="W22" s="477"/>
      <c r="X22" s="474"/>
      <c r="Y22" s="529"/>
      <c r="Z22" s="474"/>
      <c r="AA22" s="388"/>
      <c r="AB22" s="392"/>
      <c r="AC22" s="1"/>
      <c r="AD22" s="394"/>
      <c r="AE22" s="396"/>
      <c r="AF22" s="396"/>
      <c r="AG22" s="380"/>
    </row>
    <row r="23" spans="1:33" ht="15.75" customHeight="1" thickBot="1" x14ac:dyDescent="0.3">
      <c r="A23" s="400"/>
      <c r="B23" s="32"/>
      <c r="C23" s="33"/>
      <c r="D23" s="390"/>
      <c r="E23" s="391"/>
      <c r="F23" s="33"/>
      <c r="G23" s="34"/>
      <c r="H23" s="390"/>
      <c r="I23" s="391"/>
      <c r="J23" s="32"/>
      <c r="K23" s="33"/>
      <c r="L23" s="390"/>
      <c r="M23" s="391"/>
      <c r="N23" s="35"/>
      <c r="O23" s="36"/>
      <c r="P23" s="390"/>
      <c r="Q23" s="391"/>
      <c r="R23" s="404"/>
      <c r="S23" s="405"/>
      <c r="T23" s="405"/>
      <c r="U23" s="406"/>
      <c r="V23" s="527"/>
      <c r="W23" s="532"/>
      <c r="X23" s="528"/>
      <c r="Y23" s="530"/>
      <c r="Z23" s="528"/>
      <c r="AA23" s="389"/>
      <c r="AB23" s="393"/>
      <c r="AC23" s="1"/>
      <c r="AD23" s="395"/>
      <c r="AE23" s="397"/>
      <c r="AF23" s="397"/>
      <c r="AG23" s="381"/>
    </row>
    <row r="24" spans="1:33" ht="15.75" thickTop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x14ac:dyDescent="0.25">
      <c r="A26" s="1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</sheetData>
  <mergeCells count="129">
    <mergeCell ref="A4:A7"/>
    <mergeCell ref="B4:E7"/>
    <mergeCell ref="V4:V5"/>
    <mergeCell ref="W4:W7"/>
    <mergeCell ref="X4:X5"/>
    <mergeCell ref="Y4:Y5"/>
    <mergeCell ref="P7:Q7"/>
    <mergeCell ref="T7:U7"/>
    <mergeCell ref="A1:AB1"/>
    <mergeCell ref="B3:E3"/>
    <mergeCell ref="F3:I3"/>
    <mergeCell ref="J3:M3"/>
    <mergeCell ref="N3:Q3"/>
    <mergeCell ref="R3:U3"/>
    <mergeCell ref="V3:W3"/>
    <mergeCell ref="X3:Y3"/>
    <mergeCell ref="Z3:AA3"/>
    <mergeCell ref="A8:A11"/>
    <mergeCell ref="F8:I11"/>
    <mergeCell ref="V8:V9"/>
    <mergeCell ref="W8:W11"/>
    <mergeCell ref="X8:X9"/>
    <mergeCell ref="Y8:Y9"/>
    <mergeCell ref="P11:Q11"/>
    <mergeCell ref="T11:U11"/>
    <mergeCell ref="AG4:AG7"/>
    <mergeCell ref="H5:I5"/>
    <mergeCell ref="L5:M5"/>
    <mergeCell ref="P5:Q5"/>
    <mergeCell ref="T5:U5"/>
    <mergeCell ref="V6:V7"/>
    <mergeCell ref="X6:X7"/>
    <mergeCell ref="Y6:Y7"/>
    <mergeCell ref="H7:I7"/>
    <mergeCell ref="L7:M7"/>
    <mergeCell ref="Z4:Z7"/>
    <mergeCell ref="AA4:AA7"/>
    <mergeCell ref="AB4:AB7"/>
    <mergeCell ref="AD4:AD7"/>
    <mergeCell ref="AE4:AE7"/>
    <mergeCell ref="AF4:AF7"/>
    <mergeCell ref="A12:A15"/>
    <mergeCell ref="J12:M15"/>
    <mergeCell ref="V12:V13"/>
    <mergeCell ref="W12:W15"/>
    <mergeCell ref="X12:X13"/>
    <mergeCell ref="Y12:Y13"/>
    <mergeCell ref="P15:Q15"/>
    <mergeCell ref="T15:U15"/>
    <mergeCell ref="AG8:AG11"/>
    <mergeCell ref="D9:E9"/>
    <mergeCell ref="L9:M9"/>
    <mergeCell ref="P9:Q9"/>
    <mergeCell ref="T9:U9"/>
    <mergeCell ref="V10:V11"/>
    <mergeCell ref="X10:X11"/>
    <mergeCell ref="Y10:Y11"/>
    <mergeCell ref="D11:E11"/>
    <mergeCell ref="L11:M11"/>
    <mergeCell ref="Z8:Z11"/>
    <mergeCell ref="AA8:AA11"/>
    <mergeCell ref="AB8:AB11"/>
    <mergeCell ref="AD8:AD11"/>
    <mergeCell ref="AE8:AE11"/>
    <mergeCell ref="AF8:AF11"/>
    <mergeCell ref="A16:A19"/>
    <mergeCell ref="N16:Q19"/>
    <mergeCell ref="V16:V17"/>
    <mergeCell ref="W16:W19"/>
    <mergeCell ref="X16:X17"/>
    <mergeCell ref="Y16:Y17"/>
    <mergeCell ref="L19:M19"/>
    <mergeCell ref="T19:U19"/>
    <mergeCell ref="AG12:AG15"/>
    <mergeCell ref="D13:E13"/>
    <mergeCell ref="H13:I13"/>
    <mergeCell ref="P13:Q13"/>
    <mergeCell ref="T13:U13"/>
    <mergeCell ref="V14:V15"/>
    <mergeCell ref="X14:X15"/>
    <mergeCell ref="Y14:Y15"/>
    <mergeCell ref="D15:E15"/>
    <mergeCell ref="H15:I15"/>
    <mergeCell ref="Z12:Z15"/>
    <mergeCell ref="AA12:AA15"/>
    <mergeCell ref="AB12:AB15"/>
    <mergeCell ref="AD12:AD15"/>
    <mergeCell ref="AE12:AE15"/>
    <mergeCell ref="AF12:AF15"/>
    <mergeCell ref="A20:A23"/>
    <mergeCell ref="R20:U23"/>
    <mergeCell ref="V20:V21"/>
    <mergeCell ref="W20:W23"/>
    <mergeCell ref="X20:X21"/>
    <mergeCell ref="Y20:Y21"/>
    <mergeCell ref="L23:M23"/>
    <mergeCell ref="P23:Q23"/>
    <mergeCell ref="AG16:AG19"/>
    <mergeCell ref="D17:E17"/>
    <mergeCell ref="H17:I17"/>
    <mergeCell ref="L17:M17"/>
    <mergeCell ref="T17:U17"/>
    <mergeCell ref="V18:V19"/>
    <mergeCell ref="X18:X19"/>
    <mergeCell ref="Y18:Y19"/>
    <mergeCell ref="D19:E19"/>
    <mergeCell ref="H19:I19"/>
    <mergeCell ref="Z16:Z19"/>
    <mergeCell ref="AA16:AA19"/>
    <mergeCell ref="AB16:AB19"/>
    <mergeCell ref="AD16:AD19"/>
    <mergeCell ref="AE16:AE19"/>
    <mergeCell ref="AF16:AF19"/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Z20:Z23"/>
    <mergeCell ref="AA20:AA23"/>
    <mergeCell ref="AB20:AB23"/>
    <mergeCell ref="AD20:AD23"/>
    <mergeCell ref="AE20:AE23"/>
    <mergeCell ref="AF20:AF23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topLeftCell="A4" workbookViewId="0">
      <selection activeCell="A12" sqref="A12:A15"/>
    </sheetView>
  </sheetViews>
  <sheetFormatPr defaultRowHeight="15" x14ac:dyDescent="0.25"/>
  <cols>
    <col min="1" max="1" width="21.28515625" customWidth="1"/>
    <col min="2" max="2" width="4.28515625" customWidth="1"/>
    <col min="3" max="4" width="4" customWidth="1"/>
    <col min="5" max="5" width="3.5703125" customWidth="1"/>
    <col min="6" max="6" width="3.85546875" customWidth="1"/>
    <col min="7" max="7" width="3.7109375" customWidth="1"/>
    <col min="8" max="8" width="3.5703125" customWidth="1"/>
    <col min="9" max="9" width="3.42578125" customWidth="1"/>
    <col min="10" max="10" width="4" customWidth="1"/>
    <col min="11" max="11" width="3.85546875" customWidth="1"/>
    <col min="12" max="12" width="3.7109375" customWidth="1"/>
    <col min="13" max="13" width="3.85546875" customWidth="1"/>
    <col min="14" max="14" width="4.28515625" customWidth="1"/>
    <col min="15" max="16" width="3.7109375" customWidth="1"/>
    <col min="17" max="17" width="3.5703125" customWidth="1"/>
    <col min="18" max="19" width="4" customWidth="1"/>
    <col min="20" max="20" width="3.7109375" customWidth="1"/>
    <col min="21" max="21" width="3.85546875" customWidth="1"/>
    <col min="22" max="22" width="4" customWidth="1"/>
    <col min="23" max="23" width="4.42578125" customWidth="1"/>
    <col min="24" max="24" width="4.28515625" customWidth="1"/>
    <col min="25" max="26" width="4.140625" customWidth="1"/>
    <col min="27" max="27" width="4.28515625" customWidth="1"/>
    <col min="28" max="28" width="8.140625" customWidth="1"/>
    <col min="29" max="29" width="10" customWidth="1"/>
    <col min="31" max="31" width="10" customWidth="1"/>
  </cols>
  <sheetData>
    <row r="1" spans="1:33" ht="35.25" customHeight="1" x14ac:dyDescent="0.25">
      <c r="A1" s="460" t="s">
        <v>208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  <c r="V1" s="460"/>
      <c r="W1" s="460"/>
      <c r="X1" s="460"/>
      <c r="Y1" s="460"/>
      <c r="Z1" s="460"/>
      <c r="AA1" s="460"/>
      <c r="AB1" s="460"/>
      <c r="AC1" s="1"/>
      <c r="AD1" s="1"/>
      <c r="AE1" s="1"/>
      <c r="AF1" s="1"/>
      <c r="AG1" s="1"/>
    </row>
    <row r="2" spans="1:33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58.5" customHeight="1" thickTop="1" thickBot="1" x14ac:dyDescent="0.3">
      <c r="A3" s="2" t="s">
        <v>0</v>
      </c>
      <c r="B3" s="461">
        <v>1</v>
      </c>
      <c r="C3" s="462"/>
      <c r="D3" s="462"/>
      <c r="E3" s="463"/>
      <c r="F3" s="461">
        <v>2</v>
      </c>
      <c r="G3" s="462"/>
      <c r="H3" s="462"/>
      <c r="I3" s="463"/>
      <c r="J3" s="461">
        <v>3</v>
      </c>
      <c r="K3" s="462"/>
      <c r="L3" s="462"/>
      <c r="M3" s="463"/>
      <c r="N3" s="461">
        <v>4</v>
      </c>
      <c r="O3" s="462"/>
      <c r="P3" s="462"/>
      <c r="Q3" s="462"/>
      <c r="R3" s="461">
        <v>5</v>
      </c>
      <c r="S3" s="462"/>
      <c r="T3" s="462"/>
      <c r="U3" s="463"/>
      <c r="V3" s="464" t="s">
        <v>1</v>
      </c>
      <c r="W3" s="465"/>
      <c r="X3" s="466" t="s">
        <v>2</v>
      </c>
      <c r="Y3" s="467"/>
      <c r="Z3" s="466" t="s">
        <v>3</v>
      </c>
      <c r="AA3" s="467"/>
      <c r="AB3" s="3" t="s">
        <v>4</v>
      </c>
      <c r="AC3" s="1"/>
      <c r="AD3" s="81" t="s">
        <v>6</v>
      </c>
      <c r="AE3" s="82" t="s">
        <v>7</v>
      </c>
      <c r="AF3" s="82" t="s">
        <v>8</v>
      </c>
      <c r="AG3" s="142" t="s">
        <v>9</v>
      </c>
    </row>
    <row r="4" spans="1:33" ht="16.5" customHeight="1" thickTop="1" thickBot="1" x14ac:dyDescent="0.3">
      <c r="A4" s="398" t="s">
        <v>20</v>
      </c>
      <c r="B4" s="451"/>
      <c r="C4" s="452"/>
      <c r="D4" s="452"/>
      <c r="E4" s="453"/>
      <c r="F4" s="37">
        <v>1</v>
      </c>
      <c r="G4" s="38">
        <v>15</v>
      </c>
      <c r="H4" s="39"/>
      <c r="I4" s="139"/>
      <c r="J4" s="37">
        <v>10</v>
      </c>
      <c r="K4" s="40">
        <v>15</v>
      </c>
      <c r="L4" s="39"/>
      <c r="M4" s="140"/>
      <c r="N4" s="37">
        <v>1</v>
      </c>
      <c r="O4" s="40">
        <v>15</v>
      </c>
      <c r="P4" s="39"/>
      <c r="Q4" s="139"/>
      <c r="R4" s="50">
        <v>1</v>
      </c>
      <c r="S4" s="51">
        <v>15</v>
      </c>
      <c r="T4" s="39"/>
      <c r="U4" s="140"/>
      <c r="V4" s="407">
        <f>T5+P5+L5+H5</f>
        <v>4</v>
      </c>
      <c r="W4" s="433">
        <f>V4+V6</f>
        <v>4</v>
      </c>
      <c r="X4" s="411">
        <f>J4+J5+L4+N4+N5+P4+H4+F4+F5+R4+R5+T4</f>
        <v>45</v>
      </c>
      <c r="Y4" s="413">
        <f>K5+K4+M4+O5+O4+U4+I4+G4+G5+Q4+S4+S5</f>
        <v>123</v>
      </c>
      <c r="Z4" s="445">
        <f>X4+X6</f>
        <v>45</v>
      </c>
      <c r="AA4" s="448">
        <f>Y4+Y6</f>
        <v>123</v>
      </c>
      <c r="AB4" s="419" t="s">
        <v>180</v>
      </c>
      <c r="AC4" s="1"/>
      <c r="AD4" s="421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0</v>
      </c>
      <c r="AE4" s="396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8</v>
      </c>
      <c r="AF4" s="396">
        <f>AD4/AE4</f>
        <v>0</v>
      </c>
      <c r="AG4" s="380">
        <f>Z4/AA4</f>
        <v>0.36585365853658536</v>
      </c>
    </row>
    <row r="5" spans="1:33" ht="15.75" customHeight="1" thickBot="1" x14ac:dyDescent="0.3">
      <c r="A5" s="399"/>
      <c r="B5" s="454"/>
      <c r="C5" s="455"/>
      <c r="D5" s="455"/>
      <c r="E5" s="456"/>
      <c r="F5" s="41">
        <v>7</v>
      </c>
      <c r="G5" s="42">
        <v>15</v>
      </c>
      <c r="H5" s="382">
        <f>IF(AND(F4=0,F5=0),0,1)*0+IF(AND(F4&gt;G4,F5&gt;G5),1,0)*2+IF(AND(F4&lt;G4,F5&lt;G5),1,0)*IF(AND(F4=0,F5=0),0,1)+IF(H4&gt;I4,1,0)*2+IF(H4&lt;I4,1,0)*1</f>
        <v>1</v>
      </c>
      <c r="I5" s="383"/>
      <c r="J5" s="41">
        <v>16</v>
      </c>
      <c r="K5" s="42">
        <v>18</v>
      </c>
      <c r="L5" s="382">
        <f>IF(AND(J4=0,J5=0),0,1)*0+IF(AND(J4&gt;K4,J5&gt;K5),1,0)*2+IF(AND(J4&lt;K4,J5&lt;K5),1,0)*IF(AND(J4=0,J5=0),0,1)+IF(L4&gt;M4,1,0)*2+IF(L4&lt;M4,1,0)*1</f>
        <v>1</v>
      </c>
      <c r="M5" s="383"/>
      <c r="N5" s="41">
        <v>2</v>
      </c>
      <c r="O5" s="42">
        <v>15</v>
      </c>
      <c r="P5" s="382">
        <f>IF(AND(N4=0,N5=0),0,1)*0+IF(AND(N4&gt;O4,N5&gt;O5),1,0)*2+IF(AND(N4&lt;O4,N5&lt;O5),1,0)*IF(AND(N4=0,N5=0),0,1)+IF(P4&gt;Q4,1,0)*2+IF(P4&lt;Q4,1,0)*1</f>
        <v>1</v>
      </c>
      <c r="Q5" s="383"/>
      <c r="R5" s="52">
        <v>7</v>
      </c>
      <c r="S5" s="53">
        <v>15</v>
      </c>
      <c r="T5" s="382">
        <f>IF(AND(R4=0,R5=0),0,1)*0+IF(AND(R4&gt;S4,R5&gt;S5),1,0)*2+IF(AND(R4&lt;S4,R5&lt;S5),1,0)*IF(AND(R4=0,R5=0),0,1)+IF(T4&gt;U4,1,0)*2+IF(T4&lt;U4,1,0)*1</f>
        <v>1</v>
      </c>
      <c r="U5" s="383"/>
      <c r="V5" s="432"/>
      <c r="W5" s="409"/>
      <c r="X5" s="435"/>
      <c r="Y5" s="436"/>
      <c r="Z5" s="446"/>
      <c r="AA5" s="449"/>
      <c r="AB5" s="392"/>
      <c r="AC5" s="1"/>
      <c r="AD5" s="421"/>
      <c r="AE5" s="396"/>
      <c r="AF5" s="396"/>
      <c r="AG5" s="380"/>
    </row>
    <row r="6" spans="1:33" ht="16.5" customHeight="1" thickTop="1" thickBot="1" x14ac:dyDescent="0.3">
      <c r="A6" s="399"/>
      <c r="B6" s="454"/>
      <c r="C6" s="455"/>
      <c r="D6" s="455"/>
      <c r="E6" s="456"/>
      <c r="F6" s="108"/>
      <c r="G6" s="109"/>
      <c r="H6" s="110"/>
      <c r="I6" s="139"/>
      <c r="J6" s="108"/>
      <c r="K6" s="109"/>
      <c r="L6" s="110"/>
      <c r="M6" s="140"/>
      <c r="N6" s="108"/>
      <c r="O6" s="109"/>
      <c r="P6" s="110"/>
      <c r="Q6" s="139"/>
      <c r="R6" s="111"/>
      <c r="S6" s="112"/>
      <c r="T6" s="110"/>
      <c r="U6" s="140"/>
      <c r="V6" s="407">
        <f>T7+P7+L7+H7</f>
        <v>0</v>
      </c>
      <c r="W6" s="409"/>
      <c r="X6" s="411">
        <f>J6+J7+L6+N6+N7+P6+H6+F6+F7+T6+R6+R7</f>
        <v>0</v>
      </c>
      <c r="Y6" s="413">
        <f>K7+K6+M6+O7+O6+U6+I6+G6+G7+S6+S7+Q6</f>
        <v>0</v>
      </c>
      <c r="Z6" s="446"/>
      <c r="AA6" s="449"/>
      <c r="AB6" s="392"/>
      <c r="AC6" s="1"/>
      <c r="AD6" s="421"/>
      <c r="AE6" s="396"/>
      <c r="AF6" s="396"/>
      <c r="AG6" s="380"/>
    </row>
    <row r="7" spans="1:33" ht="15.75" customHeight="1" thickBot="1" x14ac:dyDescent="0.3">
      <c r="A7" s="422"/>
      <c r="B7" s="457"/>
      <c r="C7" s="458"/>
      <c r="D7" s="458"/>
      <c r="E7" s="459"/>
      <c r="F7" s="139"/>
      <c r="G7" s="137"/>
      <c r="H7" s="415">
        <f>IF(AND(F6=0,F7=0),0,1)*0+IF(AND(F6&gt;G6,F7&gt;G7),1,0)*2+IF(AND(F6&lt;G6,F7&lt;G7),1,0)*IF(AND(F6=0,F7=0),0,1)+IF(H6&gt;I6,1,0)*2+IF(H6&lt;I6,1,0)*1</f>
        <v>0</v>
      </c>
      <c r="I7" s="416"/>
      <c r="J7" s="138"/>
      <c r="K7" s="137"/>
      <c r="L7" s="443">
        <f>IF(AND(J6=0,J7=0),0,1)*0+IF(AND(J6&gt;K6,J7&gt;K7),1,0)*2+IF(AND(J6&lt;K6,J7&lt;K7),1,0)*IF(AND(J6=0,J7=0),0,1)+IF(L6&gt;M6,1,0)*2+IF(L6&lt;M6,1,0)*1</f>
        <v>0</v>
      </c>
      <c r="M7" s="444"/>
      <c r="N7" s="141"/>
      <c r="O7" s="137"/>
      <c r="P7" s="443">
        <f>IF(AND(N6=0,N7=0),0,1)*0+IF(AND(N6&gt;O6,N7&gt;O7),1,0)*2+IF(AND(N6&lt;O6,N7&lt;O7),1,0)*IF(AND(N6=0,N7=0),0,1)+IF(P6&gt;Q6,1,0)*2+IF(P6&lt;Q6,1,0)*1</f>
        <v>0</v>
      </c>
      <c r="Q7" s="444"/>
      <c r="R7" s="66"/>
      <c r="S7" s="65"/>
      <c r="T7" s="443">
        <f>IF(AND(R6=0,R7=0),0,1)*0+IF(AND(R6&gt;S6,R7&gt;S7),1,0)*2+IF(AND(R6&lt;S6,R7&lt;S7),1,0)*IF(AND(R6=0,R7=0),0,1)+IF(T6&gt;U6,1,0)*2+IF(T6&lt;U6,1,0)*1</f>
        <v>0</v>
      </c>
      <c r="U7" s="444"/>
      <c r="V7" s="432"/>
      <c r="W7" s="434"/>
      <c r="X7" s="435"/>
      <c r="Y7" s="436"/>
      <c r="Z7" s="447"/>
      <c r="AA7" s="450"/>
      <c r="AB7" s="420"/>
      <c r="AC7" s="1"/>
      <c r="AD7" s="421"/>
      <c r="AE7" s="396"/>
      <c r="AF7" s="396"/>
      <c r="AG7" s="380"/>
    </row>
    <row r="8" spans="1:33" ht="16.5" customHeight="1" thickTop="1" thickBot="1" x14ac:dyDescent="0.3">
      <c r="A8" s="398" t="s">
        <v>23</v>
      </c>
      <c r="B8" s="4">
        <f>G4</f>
        <v>15</v>
      </c>
      <c r="C8" s="5">
        <f>F4</f>
        <v>1</v>
      </c>
      <c r="D8" s="6">
        <f>I4</f>
        <v>0</v>
      </c>
      <c r="E8" s="7">
        <f>H4</f>
        <v>0</v>
      </c>
      <c r="F8" s="423"/>
      <c r="G8" s="424"/>
      <c r="H8" s="424"/>
      <c r="I8" s="425"/>
      <c r="J8" s="113">
        <v>15</v>
      </c>
      <c r="K8" s="114">
        <v>3</v>
      </c>
      <c r="L8" s="115"/>
      <c r="M8" s="67"/>
      <c r="N8" s="116">
        <v>9</v>
      </c>
      <c r="O8" s="117">
        <v>15</v>
      </c>
      <c r="P8" s="115">
        <v>1</v>
      </c>
      <c r="Q8" s="68">
        <v>11</v>
      </c>
      <c r="R8" s="118">
        <v>15</v>
      </c>
      <c r="S8" s="117">
        <v>6</v>
      </c>
      <c r="T8" s="119">
        <v>11</v>
      </c>
      <c r="U8" s="67">
        <v>6</v>
      </c>
      <c r="V8" s="407">
        <f>T9+P9+L9+D9</f>
        <v>7</v>
      </c>
      <c r="W8" s="433">
        <f>V8+V10</f>
        <v>7</v>
      </c>
      <c r="X8" s="411">
        <f>J8+J9+L8+N8+N9+P8+D8+B8+B9+R8+R9+T8</f>
        <v>127</v>
      </c>
      <c r="Y8" s="413">
        <f>K9+K8+M8+O9+O8+U8+E8+C8+C9+S8+S9+Q8</f>
        <v>83</v>
      </c>
      <c r="Z8" s="411">
        <f>X8+X10</f>
        <v>127</v>
      </c>
      <c r="AA8" s="413">
        <f>Y8+Y10</f>
        <v>83</v>
      </c>
      <c r="AB8" s="419" t="s">
        <v>177</v>
      </c>
      <c r="AC8" s="1"/>
      <c r="AD8" s="421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7</v>
      </c>
      <c r="AE8" s="396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3</v>
      </c>
      <c r="AF8" s="396">
        <f t="shared" ref="AF8" si="0">AD8/AE8</f>
        <v>2.3333333333333335</v>
      </c>
      <c r="AG8" s="380">
        <f t="shared" ref="AG8" si="1">Z8/AA8</f>
        <v>1.5301204819277108</v>
      </c>
    </row>
    <row r="9" spans="1:33" ht="15.75" customHeight="1" thickBot="1" x14ac:dyDescent="0.3">
      <c r="A9" s="399"/>
      <c r="B9" s="8">
        <f>G5</f>
        <v>15</v>
      </c>
      <c r="C9" s="9">
        <f>F5</f>
        <v>7</v>
      </c>
      <c r="D9" s="382">
        <f>IF(AND(B8=0,B9=0),0,1)*0+IF(AND(B8&gt;C8,B9&gt;C9),1,0)*2+IF(AND(B8&lt;C8,B9&lt;C9),1,0)*IF(AND(B8=0,B9=0),0,1)+IF(D8&gt;E8,1,0)*2+IF(D8&lt;E8,1,0)*1</f>
        <v>2</v>
      </c>
      <c r="E9" s="383"/>
      <c r="F9" s="426"/>
      <c r="G9" s="427"/>
      <c r="H9" s="427"/>
      <c r="I9" s="428"/>
      <c r="J9" s="120">
        <v>15</v>
      </c>
      <c r="K9" s="121">
        <v>3</v>
      </c>
      <c r="L9" s="415">
        <f>IF(AND(J8=0,J9=0),0,1)*0+IF(AND(J8&gt;K8,J9&gt;K9),1,0)*2+IF(AND(J8&lt;K8,J9&lt;K9),1,0)*IF(AND(J8=0,J9=0),0,1)+IF(L8&gt;M8,1,0)*2+IF(L8&lt;M8,1,0)*1</f>
        <v>2</v>
      </c>
      <c r="M9" s="416"/>
      <c r="N9" s="120">
        <v>16</v>
      </c>
      <c r="O9" s="121">
        <v>14</v>
      </c>
      <c r="P9" s="415">
        <f>IF(AND(N8=0,N9=0),0,1)*0+IF(AND(N8&gt;O8,N9&gt;O9),1,0)*2+IF(AND(N8&lt;O8,N9&lt;O9),1,0)*IF(AND(N8=0,N9=0),0,1)+IF(P8&gt;Q8,1,0)*2+IF(P8&lt;Q8,1,0)*1</f>
        <v>1</v>
      </c>
      <c r="Q9" s="416"/>
      <c r="R9" s="122">
        <v>15</v>
      </c>
      <c r="S9" s="121">
        <v>17</v>
      </c>
      <c r="T9" s="415">
        <f>IF(AND(R8=0,R9=0),0,1)*0+IF(AND(R8&gt;S8,R9&gt;S9),1,0)*2+IF(AND(R8&lt;S8,R9&lt;S9),1,0)*IF(AND(R8=0,R9=0),0,1)+IF(T8&gt;U8,1,0)*2+IF(T8&lt;U8,1,0)*1</f>
        <v>2</v>
      </c>
      <c r="U9" s="416"/>
      <c r="V9" s="432"/>
      <c r="W9" s="409"/>
      <c r="X9" s="435"/>
      <c r="Y9" s="436"/>
      <c r="Z9" s="386"/>
      <c r="AA9" s="388"/>
      <c r="AB9" s="392"/>
      <c r="AC9" s="1"/>
      <c r="AD9" s="421"/>
      <c r="AE9" s="396"/>
      <c r="AF9" s="396"/>
      <c r="AG9" s="380"/>
    </row>
    <row r="10" spans="1:33" ht="16.5" customHeight="1" thickTop="1" thickBot="1" x14ac:dyDescent="0.3">
      <c r="A10" s="399"/>
      <c r="B10" s="10">
        <f>G6</f>
        <v>0</v>
      </c>
      <c r="C10" s="11">
        <f>F6</f>
        <v>0</v>
      </c>
      <c r="D10" s="12">
        <f>I6</f>
        <v>0</v>
      </c>
      <c r="E10" s="13">
        <f>H6</f>
        <v>0</v>
      </c>
      <c r="F10" s="426"/>
      <c r="G10" s="427"/>
      <c r="H10" s="427"/>
      <c r="I10" s="428"/>
      <c r="J10" s="123"/>
      <c r="K10" s="124"/>
      <c r="L10" s="125"/>
      <c r="M10" s="67"/>
      <c r="N10" s="123"/>
      <c r="O10" s="124"/>
      <c r="P10" s="125"/>
      <c r="Q10" s="68"/>
      <c r="R10" s="126"/>
      <c r="S10" s="124"/>
      <c r="T10" s="68"/>
      <c r="U10" s="127"/>
      <c r="V10" s="407">
        <f>P11+L11+D11+T11</f>
        <v>0</v>
      </c>
      <c r="W10" s="409"/>
      <c r="X10" s="411">
        <f>J10+J11+L10+N10+N11+P10+D10+B10+B11+R10+R11+T10</f>
        <v>0</v>
      </c>
      <c r="Y10" s="413">
        <f>K11+K10+M10+O11+O10+U10+E10+C10+C11+S10+S11+Q10</f>
        <v>0</v>
      </c>
      <c r="Z10" s="386"/>
      <c r="AA10" s="388"/>
      <c r="AB10" s="392"/>
      <c r="AC10" s="1"/>
      <c r="AD10" s="421"/>
      <c r="AE10" s="396"/>
      <c r="AF10" s="396"/>
      <c r="AG10" s="380"/>
    </row>
    <row r="11" spans="1:33" ht="15.75" customHeight="1" thickBot="1" x14ac:dyDescent="0.3">
      <c r="A11" s="422"/>
      <c r="B11" s="14">
        <f>G7</f>
        <v>0</v>
      </c>
      <c r="C11" s="15">
        <f>F7</f>
        <v>0</v>
      </c>
      <c r="D11" s="382">
        <f>IF(AND(B10=0,B11=0),0,1)*0+IF(AND(B10&gt;C10,B11&gt;C11),1,0)*2+IF(AND(B10&lt;C10,B11&lt;C11),1,0)*IF(AND(B10=0,B11=0),0,1)+IF(D10&gt;E10,1,0)*2+IF(D10&lt;E10,1,0)*1</f>
        <v>0</v>
      </c>
      <c r="E11" s="383"/>
      <c r="F11" s="429"/>
      <c r="G11" s="430"/>
      <c r="H11" s="430"/>
      <c r="I11" s="431"/>
      <c r="J11" s="73"/>
      <c r="K11" s="74"/>
      <c r="L11" s="415">
        <f>IF(AND(J10=0,J11=0),0,1)*0+IF(AND(J10&gt;K10,J11&gt;K11),1,0)*2+IF(AND(J10&lt;K10,J11&lt;K11),1,0)*IF(AND(J10=0,J11=0),0,1)+IF(L10&gt;M10,1,0)*2+IF(L10&lt;M10,1,0)*1</f>
        <v>0</v>
      </c>
      <c r="M11" s="416"/>
      <c r="N11" s="73"/>
      <c r="O11" s="74"/>
      <c r="P11" s="443">
        <f>IF(AND(N10=0,N11=0),0,1)*0+IF(AND(N10&gt;O10,N11&gt;O11),1,0)*2+IF(AND(N10&lt;O10,N11&lt;O11),1,0)*IF(AND(N10=0,N11=0),0,1)+IF(P10&gt;Q10,1,0)*2+IF(P10&lt;Q10,1,0)*1</f>
        <v>0</v>
      </c>
      <c r="Q11" s="444"/>
      <c r="R11" s="75"/>
      <c r="S11" s="74"/>
      <c r="T11" s="443">
        <f>IF(AND(R10=0,R11=0),0,1)*0+IF(AND(R10&gt;S10,R11&gt;S11),1,0)*2+IF(AND(R10&lt;S10,R11&lt;S11),1,0)*IF(AND(R10=0,R11=0),0,1)+IF(T10&gt;U10,1,0)*2+IF(T10&lt;U10,1,0)*1</f>
        <v>0</v>
      </c>
      <c r="U11" s="444"/>
      <c r="V11" s="432"/>
      <c r="W11" s="434"/>
      <c r="X11" s="435"/>
      <c r="Y11" s="436"/>
      <c r="Z11" s="412"/>
      <c r="AA11" s="414"/>
      <c r="AB11" s="420"/>
      <c r="AC11" s="1"/>
      <c r="AD11" s="421"/>
      <c r="AE11" s="396"/>
      <c r="AF11" s="396"/>
      <c r="AG11" s="380"/>
    </row>
    <row r="12" spans="1:33" ht="16.5" customHeight="1" thickTop="1" thickBot="1" x14ac:dyDescent="0.3">
      <c r="A12" s="398" t="s">
        <v>220</v>
      </c>
      <c r="B12" s="44">
        <f>K4</f>
        <v>15</v>
      </c>
      <c r="C12" s="62">
        <f>J4</f>
        <v>10</v>
      </c>
      <c r="D12" s="60">
        <f>M4</f>
        <v>0</v>
      </c>
      <c r="E12" s="67">
        <f>L4</f>
        <v>0</v>
      </c>
      <c r="F12" s="16">
        <f>K8</f>
        <v>3</v>
      </c>
      <c r="G12" s="17">
        <f>J8</f>
        <v>15</v>
      </c>
      <c r="H12" s="43">
        <f>M8</f>
        <v>0</v>
      </c>
      <c r="I12" s="68">
        <f>L8</f>
        <v>0</v>
      </c>
      <c r="J12" s="437"/>
      <c r="K12" s="438"/>
      <c r="L12" s="438"/>
      <c r="M12" s="439"/>
      <c r="N12" s="44">
        <v>4</v>
      </c>
      <c r="O12" s="62">
        <v>15</v>
      </c>
      <c r="P12" s="84"/>
      <c r="Q12" s="68"/>
      <c r="R12" s="87">
        <v>3</v>
      </c>
      <c r="S12" s="86">
        <v>15</v>
      </c>
      <c r="T12" s="68"/>
      <c r="U12" s="89"/>
      <c r="V12" s="407">
        <f>P13+H13+D13+T13</f>
        <v>5</v>
      </c>
      <c r="W12" s="433">
        <f>V12+V14</f>
        <v>5</v>
      </c>
      <c r="X12" s="411">
        <f>H12+F12+F13+D12+B12+B13+N12+N13+P12+R12+R13+T12</f>
        <v>58</v>
      </c>
      <c r="Y12" s="413">
        <f>I12+G12+G13+E12+C12+C13+O13+O12+U12+S12+S13+Q12</f>
        <v>116</v>
      </c>
      <c r="Z12" s="411">
        <f>X12+X14</f>
        <v>58</v>
      </c>
      <c r="AA12" s="413">
        <f>Y12+Y14</f>
        <v>116</v>
      </c>
      <c r="AB12" s="419" t="s">
        <v>179</v>
      </c>
      <c r="AC12" s="1"/>
      <c r="AD12" s="421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2</v>
      </c>
      <c r="AE12" s="396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6</v>
      </c>
      <c r="AF12" s="396">
        <f t="shared" ref="AF12" si="2">AD12/AE12</f>
        <v>0.33333333333333331</v>
      </c>
      <c r="AG12" s="380">
        <f t="shared" ref="AG12" si="3">Z12/AA12</f>
        <v>0.5</v>
      </c>
    </row>
    <row r="13" spans="1:33" ht="15.75" customHeight="1" thickBot="1" x14ac:dyDescent="0.3">
      <c r="A13" s="399"/>
      <c r="B13" s="61">
        <f>K5</f>
        <v>18</v>
      </c>
      <c r="C13" s="63">
        <f>J5</f>
        <v>16</v>
      </c>
      <c r="D13" s="382">
        <f>IF(AND(B12=0,B13=0),0,1)*0+IF(AND(B12&gt;C12,B13&gt;C13),1,0)*2+IF(AND(B12&lt;C12,B13&lt;C13),1,0)*IF(AND(B12=0,B13=0),0,1)+IF(D12&gt;E12,1,0)*2+IF(D12&lt;E12,1,0)*1</f>
        <v>2</v>
      </c>
      <c r="E13" s="383"/>
      <c r="F13" s="18">
        <f>K9</f>
        <v>3</v>
      </c>
      <c r="G13" s="19">
        <f>J9</f>
        <v>15</v>
      </c>
      <c r="H13" s="382">
        <f>IF(AND(F12=0,F13=0),0,1)*0+IF(AND(F12&gt;G12,F13&gt;G13),1,0)*2+IF(AND(F12&lt;G12,F13&lt;G13),1,0)*IF(AND(F12=0,F13=0),0,1)+IF(H12&gt;I12,1,0)*2+IF(H12&lt;I12,1,0)*1</f>
        <v>1</v>
      </c>
      <c r="I13" s="383"/>
      <c r="J13" s="401"/>
      <c r="K13" s="402"/>
      <c r="L13" s="402"/>
      <c r="M13" s="403"/>
      <c r="N13" s="61">
        <v>4</v>
      </c>
      <c r="O13" s="63">
        <v>15</v>
      </c>
      <c r="P13" s="382">
        <f>IF(AND(N12=0,N13=0),0,1)*0+IF(AND(N12&gt;O12,N13&gt;O13),1,0)*2+IF(AND(N12&lt;O12,N13&lt;O13),1,0)*IF(AND(N12=0,N13=0),0,1)+IF(P12&gt;Q12,1,0)*2+IF(P12&lt;Q12,1,0)*1</f>
        <v>1</v>
      </c>
      <c r="Q13" s="383"/>
      <c r="R13" s="64">
        <v>8</v>
      </c>
      <c r="S13" s="63">
        <v>15</v>
      </c>
      <c r="T13" s="382">
        <f>IF(AND(R12=0,R13=0),0,1)*0+IF(AND(R12&gt;S12,R13&gt;S13),1,0)*2+IF(AND(R12&lt;S12,R13&lt;S13),1,0)*IF(AND(R12=0,R13=0),0,1)+IF(T12&gt;U12,1,0)*2+IF(T12&lt;U12,1,0)*1</f>
        <v>1</v>
      </c>
      <c r="U13" s="383"/>
      <c r="V13" s="432"/>
      <c r="W13" s="409"/>
      <c r="X13" s="435"/>
      <c r="Y13" s="436"/>
      <c r="Z13" s="386"/>
      <c r="AA13" s="388"/>
      <c r="AB13" s="392"/>
      <c r="AC13" s="1"/>
      <c r="AD13" s="421"/>
      <c r="AE13" s="396"/>
      <c r="AF13" s="396"/>
      <c r="AG13" s="380"/>
    </row>
    <row r="14" spans="1:33" ht="16.5" customHeight="1" thickTop="1" thickBot="1" x14ac:dyDescent="0.3">
      <c r="A14" s="399"/>
      <c r="B14" s="69">
        <f>K6</f>
        <v>0</v>
      </c>
      <c r="C14" s="70">
        <f>J6</f>
        <v>0</v>
      </c>
      <c r="D14" s="71">
        <f>M6</f>
        <v>0</v>
      </c>
      <c r="E14" s="67">
        <f>L6</f>
        <v>0</v>
      </c>
      <c r="F14" s="20">
        <f>K10</f>
        <v>0</v>
      </c>
      <c r="G14" s="21">
        <f>J10</f>
        <v>0</v>
      </c>
      <c r="H14" s="22">
        <f>M10</f>
        <v>0</v>
      </c>
      <c r="I14" s="68">
        <f>L10</f>
        <v>0</v>
      </c>
      <c r="J14" s="401"/>
      <c r="K14" s="402"/>
      <c r="L14" s="402"/>
      <c r="M14" s="403"/>
      <c r="N14" s="123"/>
      <c r="O14" s="124"/>
      <c r="P14" s="125"/>
      <c r="Q14" s="68"/>
      <c r="R14" s="126"/>
      <c r="S14" s="124"/>
      <c r="T14" s="68"/>
      <c r="U14" s="127"/>
      <c r="V14" s="407">
        <f>P15+H15+D15+T15</f>
        <v>0</v>
      </c>
      <c r="W14" s="409"/>
      <c r="X14" s="411">
        <f>H14+F14+F15+D14+B14+B15+N14+N15+P14+R14+R15+T14</f>
        <v>0</v>
      </c>
      <c r="Y14" s="413">
        <f>I14+G14+G15+E14+C14+C15+O15+O14+U14+S14+S15+Q14</f>
        <v>0</v>
      </c>
      <c r="Z14" s="386"/>
      <c r="AA14" s="388"/>
      <c r="AB14" s="392"/>
      <c r="AC14" s="1"/>
      <c r="AD14" s="421"/>
      <c r="AE14" s="396"/>
      <c r="AF14" s="396"/>
      <c r="AG14" s="380"/>
    </row>
    <row r="15" spans="1:33" ht="15.75" customHeight="1" thickBot="1" x14ac:dyDescent="0.3">
      <c r="A15" s="422"/>
      <c r="B15" s="73">
        <f>K7</f>
        <v>0</v>
      </c>
      <c r="C15" s="74">
        <f>J7</f>
        <v>0</v>
      </c>
      <c r="D15" s="382">
        <f>IF(AND(B14=0,B15=0),0,1)*0+IF(AND(B14&gt;C14,B15&gt;C15),1,0)*2+IF(AND(B14&lt;C14,B15&lt;C15),1,0)*IF(AND(B14=0,B15=0),0,1)+IF(D14&gt;E14,1,0)*2+IF(D14&lt;E14,1,0)*1</f>
        <v>0</v>
      </c>
      <c r="E15" s="383"/>
      <c r="F15" s="74">
        <f>K11</f>
        <v>0</v>
      </c>
      <c r="G15" s="23">
        <f>J11</f>
        <v>0</v>
      </c>
      <c r="H15" s="382">
        <f>IF(AND(F14=0,F15=0),0,1)*0+IF(AND(F14&gt;G14,F15&gt;G15),1,0)*2+IF(AND(F14&lt;G14,F15&lt;G15),1,0)*IF(AND(F14=0,F15=0),0,1)+IF(H14&gt;I14,1,0)*2+IF(H14&lt;I14,1,0)*1</f>
        <v>0</v>
      </c>
      <c r="I15" s="383"/>
      <c r="J15" s="440"/>
      <c r="K15" s="441"/>
      <c r="L15" s="441"/>
      <c r="M15" s="442"/>
      <c r="N15" s="73"/>
      <c r="O15" s="74"/>
      <c r="P15" s="415">
        <f>IF(AND(N14=0,N15=0),0,1)*0+IF(AND(N14&gt;O14,N15&gt;O15),1,0)*2+IF(AND(N14&lt;O14,N15&lt;O15),1,0)*IF(AND(N14=0,N15=0),0,1)+IF(P14&gt;Q14,1,0)*2+IF(P14&lt;Q14,1,0)*1</f>
        <v>0</v>
      </c>
      <c r="Q15" s="416"/>
      <c r="R15" s="75"/>
      <c r="S15" s="74"/>
      <c r="T15" s="415">
        <f>IF(AND(R14=0,R15=0),0,1)*0+IF(AND(R14&gt;S14,R15&gt;S15),1,0)*2+IF(AND(R14&lt;S14,R15&lt;S15),1,0)*IF(AND(R14=0,R15=0),0,1)+IF(T14&gt;U14,1,0)*2+IF(T14&lt;U14,1,0)*1</f>
        <v>0</v>
      </c>
      <c r="U15" s="416"/>
      <c r="V15" s="432"/>
      <c r="W15" s="434"/>
      <c r="X15" s="435"/>
      <c r="Y15" s="436"/>
      <c r="Z15" s="412"/>
      <c r="AA15" s="414"/>
      <c r="AB15" s="420"/>
      <c r="AC15" s="1"/>
      <c r="AD15" s="421"/>
      <c r="AE15" s="396"/>
      <c r="AF15" s="396"/>
      <c r="AG15" s="380"/>
    </row>
    <row r="16" spans="1:33" ht="16.5" customHeight="1" thickTop="1" thickBot="1" x14ac:dyDescent="0.3">
      <c r="A16" s="398" t="s">
        <v>21</v>
      </c>
      <c r="B16" s="44">
        <f>O4</f>
        <v>15</v>
      </c>
      <c r="C16" s="62">
        <f>N4</f>
        <v>1</v>
      </c>
      <c r="D16" s="60">
        <f>Q4</f>
        <v>0</v>
      </c>
      <c r="E16" s="24">
        <f>P4</f>
        <v>0</v>
      </c>
      <c r="F16" s="16">
        <f>O8</f>
        <v>15</v>
      </c>
      <c r="G16" s="17">
        <f>N8</f>
        <v>9</v>
      </c>
      <c r="H16" s="43">
        <f>Q8</f>
        <v>11</v>
      </c>
      <c r="I16" s="25">
        <f>P8</f>
        <v>1</v>
      </c>
      <c r="J16" s="44">
        <f>O12</f>
        <v>15</v>
      </c>
      <c r="K16" s="62">
        <f>N12</f>
        <v>4</v>
      </c>
      <c r="L16" s="60">
        <f>Q12</f>
        <v>0</v>
      </c>
      <c r="M16" s="24">
        <f>P12</f>
        <v>0</v>
      </c>
      <c r="N16" s="423"/>
      <c r="O16" s="424"/>
      <c r="P16" s="424"/>
      <c r="Q16" s="425"/>
      <c r="R16" s="128">
        <v>15</v>
      </c>
      <c r="S16" s="129">
        <v>5</v>
      </c>
      <c r="T16" s="134"/>
      <c r="U16" s="135"/>
      <c r="V16" s="407">
        <f>H17+D17+L17+T17</f>
        <v>8</v>
      </c>
      <c r="W16" s="433">
        <f>V16+V18</f>
        <v>8</v>
      </c>
      <c r="X16" s="411">
        <f>J16+J17+L16+B16+B17+D16+F16+F17+H16+R16+R17+T16</f>
        <v>130</v>
      </c>
      <c r="Y16" s="413">
        <f>K17+K16+M16+C17+C16+E16+I16+G16+G17+S16+S17+U16</f>
        <v>52</v>
      </c>
      <c r="Z16" s="411">
        <f>X16+X18</f>
        <v>130</v>
      </c>
      <c r="AA16" s="413">
        <f>Y16+Y18</f>
        <v>52</v>
      </c>
      <c r="AB16" s="419" t="s">
        <v>176</v>
      </c>
      <c r="AC16" s="1"/>
      <c r="AD16" s="421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8</v>
      </c>
      <c r="AE16" s="396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1</v>
      </c>
      <c r="AF16" s="396">
        <f t="shared" ref="AF16" si="4">AD16/AE16</f>
        <v>8</v>
      </c>
      <c r="AG16" s="380">
        <f t="shared" ref="AG16" si="5">Z16/AA16</f>
        <v>2.5</v>
      </c>
    </row>
    <row r="17" spans="1:33" ht="15.75" customHeight="1" thickBot="1" x14ac:dyDescent="0.3">
      <c r="A17" s="399"/>
      <c r="B17" s="61">
        <f>O5</f>
        <v>15</v>
      </c>
      <c r="C17" s="63">
        <f>N5</f>
        <v>2</v>
      </c>
      <c r="D17" s="382">
        <f>IF(AND(B16=0,B17=0),0,1)*0+IF(AND(B16&gt;C16,B17&gt;C17),1,0)*2+IF(AND(B16&lt;C16,B17&lt;C17),1,0)*IF(AND(B16=0,B17=0),0,1)+IF(D16&gt;E16,1,0)*2+IF(D16&lt;E16,1,0)*1</f>
        <v>2</v>
      </c>
      <c r="E17" s="383"/>
      <c r="F17" s="63">
        <f>O9</f>
        <v>14</v>
      </c>
      <c r="G17" s="19">
        <f>N9</f>
        <v>16</v>
      </c>
      <c r="H17" s="382">
        <f>IF(AND(F16=0,F17=0),0,1)*0+IF(AND(F16&gt;G16,F17&gt;G17),1,0)*2+IF(AND(F16&lt;G16,F17&lt;G17),1,0)*IF(AND(F16=0,F17=0),0,1)+IF(H16&gt;I16,1,0)*2+IF(H16&lt;I16,1,0)*1</f>
        <v>2</v>
      </c>
      <c r="I17" s="383"/>
      <c r="J17" s="61">
        <f>O13</f>
        <v>15</v>
      </c>
      <c r="K17" s="63">
        <f>N13</f>
        <v>4</v>
      </c>
      <c r="L17" s="382">
        <f>IF(AND(J16=0,J17=0),0,1)*0+IF(AND(J16&gt;K16,J17&gt;K17),1,0)*2+IF(AND(J16&lt;K16,J17&lt;K17),1,0)*IF(AND(J16=0,J17=0),0,1)+IF(L16&gt;M16,1,0)*2+IF(L16&lt;M16,1,0)*1</f>
        <v>2</v>
      </c>
      <c r="M17" s="383"/>
      <c r="N17" s="426"/>
      <c r="O17" s="427"/>
      <c r="P17" s="427"/>
      <c r="Q17" s="428"/>
      <c r="R17" s="130">
        <v>15</v>
      </c>
      <c r="S17" s="131">
        <v>10</v>
      </c>
      <c r="T17" s="415">
        <f>IF(AND(R16=0,R17=0),0,1)*0+IF(AND(R16&gt;S16,R17&gt;S17),1,0)*2+IF(AND(R16&lt;S16,R17&lt;S17),1,0)*IF(AND(R16=0,R17=0),0,1)+IF(T16&gt;U16,1,0)*2+IF(T16&lt;U16,1,0)*1</f>
        <v>2</v>
      </c>
      <c r="U17" s="416"/>
      <c r="V17" s="432"/>
      <c r="W17" s="409"/>
      <c r="X17" s="435"/>
      <c r="Y17" s="436"/>
      <c r="Z17" s="386"/>
      <c r="AA17" s="388"/>
      <c r="AB17" s="392"/>
      <c r="AC17" s="1"/>
      <c r="AD17" s="421"/>
      <c r="AE17" s="396"/>
      <c r="AF17" s="396"/>
      <c r="AG17" s="380"/>
    </row>
    <row r="18" spans="1:33" ht="16.5" customHeight="1" thickTop="1" thickBot="1" x14ac:dyDescent="0.3">
      <c r="A18" s="399"/>
      <c r="B18" s="69">
        <f>O6</f>
        <v>0</v>
      </c>
      <c r="C18" s="70">
        <f>N6</f>
        <v>0</v>
      </c>
      <c r="D18" s="26">
        <f>Q6</f>
        <v>0</v>
      </c>
      <c r="E18" s="67">
        <f>P6</f>
        <v>0</v>
      </c>
      <c r="F18" s="20">
        <f>O10</f>
        <v>0</v>
      </c>
      <c r="G18" s="21">
        <f>N10</f>
        <v>0</v>
      </c>
      <c r="H18" s="27">
        <f>Q10</f>
        <v>0</v>
      </c>
      <c r="I18" s="68">
        <f>P10</f>
        <v>0</v>
      </c>
      <c r="J18" s="69">
        <f>O14</f>
        <v>0</v>
      </c>
      <c r="K18" s="70">
        <f>N14</f>
        <v>0</v>
      </c>
      <c r="L18" s="26">
        <f>Q14</f>
        <v>0</v>
      </c>
      <c r="M18" s="67">
        <f>P14</f>
        <v>0</v>
      </c>
      <c r="N18" s="426"/>
      <c r="O18" s="427"/>
      <c r="P18" s="427"/>
      <c r="Q18" s="428"/>
      <c r="R18" s="132"/>
      <c r="S18" s="133"/>
      <c r="T18" s="56"/>
      <c r="U18" s="136"/>
      <c r="V18" s="407">
        <f>D19+H19+L19+T19</f>
        <v>0</v>
      </c>
      <c r="W18" s="409"/>
      <c r="X18" s="411">
        <f>F19+J19+R18+R19+T18+J18+L18+B18+D18+F18+H18+B19</f>
        <v>0</v>
      </c>
      <c r="Y18" s="413">
        <f>K18+M18+C18+E18+I18+G18+C19+G19+K19+S18+S19+U18</f>
        <v>0</v>
      </c>
      <c r="Z18" s="386"/>
      <c r="AA18" s="388"/>
      <c r="AB18" s="392"/>
      <c r="AC18" s="1"/>
      <c r="AD18" s="421"/>
      <c r="AE18" s="396"/>
      <c r="AF18" s="396"/>
      <c r="AG18" s="380"/>
    </row>
    <row r="19" spans="1:33" ht="15.75" customHeight="1" thickBot="1" x14ac:dyDescent="0.3">
      <c r="A19" s="422"/>
      <c r="B19" s="73">
        <f>O7</f>
        <v>0</v>
      </c>
      <c r="C19" s="74">
        <f>N7</f>
        <v>0</v>
      </c>
      <c r="D19" s="382">
        <f>IF(AND(B18=0,B19=0),0,1)*0+IF(AND(B18&gt;C18,B19&gt;C19),1,0)*2+IF(AND(B18&lt;C18,B19&lt;C19),1,0)*IF(AND(B18=0,B19=0),0,1)+IF(D18&gt;E18,1,0)*2+IF(D18&lt;E18,1,0)*1</f>
        <v>0</v>
      </c>
      <c r="E19" s="383"/>
      <c r="F19" s="74">
        <f>O11</f>
        <v>0</v>
      </c>
      <c r="G19" s="23">
        <f>N11</f>
        <v>0</v>
      </c>
      <c r="H19" s="417">
        <f>IF(AND(F18=0,F19=0),0,1)*0+IF(AND(F18&gt;G18,F19&gt;G19),1,0)*2+IF(AND(F18&lt;G18,F19&lt;G19),1,0)*IF(AND(F18=0,F19=0),0,1)+IF(H18&gt;I18,1,0)*2+IF(H18&lt;I18,1,0)*1</f>
        <v>0</v>
      </c>
      <c r="I19" s="418"/>
      <c r="J19" s="73">
        <f>O15</f>
        <v>0</v>
      </c>
      <c r="K19" s="74">
        <f>N15</f>
        <v>0</v>
      </c>
      <c r="L19" s="417">
        <f>IF(AND(J18=0,J19=0),0,1)*0+IF(AND(J18&gt;K18,J19&gt;K19),1,0)*2+IF(AND(J18&lt;K18,J19&lt;K19),1,0)*IF(AND(J18=0,J19=0),0,1)+IF(L18&gt;M18,1,0)*2+IF(L18&lt;M18,1,0)*1</f>
        <v>0</v>
      </c>
      <c r="M19" s="418"/>
      <c r="N19" s="429"/>
      <c r="O19" s="430"/>
      <c r="P19" s="430"/>
      <c r="Q19" s="431"/>
      <c r="R19" s="58"/>
      <c r="S19" s="59"/>
      <c r="T19" s="415">
        <f>IF(AND(R18=0,R19=0),0,1)*0+IF(AND(R18&gt;S18,R19&gt;S19),1,0)*2+IF(AND(R18&lt;S18,R19&lt;S19),1,0)*IF(AND(R18=0,R19=0),0,1)+IF(T18&gt;U18,1,0)*2+IF(T18&lt;U18,1,0)*1</f>
        <v>0</v>
      </c>
      <c r="U19" s="416"/>
      <c r="V19" s="408"/>
      <c r="W19" s="434"/>
      <c r="X19" s="412"/>
      <c r="Y19" s="414"/>
      <c r="Z19" s="412"/>
      <c r="AA19" s="414"/>
      <c r="AB19" s="420"/>
      <c r="AC19" s="1"/>
      <c r="AD19" s="421"/>
      <c r="AE19" s="396"/>
      <c r="AF19" s="396"/>
      <c r="AG19" s="380"/>
    </row>
    <row r="20" spans="1:33" ht="16.5" customHeight="1" thickTop="1" thickBot="1" x14ac:dyDescent="0.3">
      <c r="A20" s="398" t="s">
        <v>22</v>
      </c>
      <c r="B20" s="44">
        <f>S4</f>
        <v>15</v>
      </c>
      <c r="C20" s="28">
        <f>R4</f>
        <v>1</v>
      </c>
      <c r="D20" s="43">
        <f>U4</f>
        <v>0</v>
      </c>
      <c r="E20" s="24">
        <f>T4</f>
        <v>0</v>
      </c>
      <c r="F20" s="16">
        <f>S8</f>
        <v>6</v>
      </c>
      <c r="G20" s="17">
        <f>R8</f>
        <v>15</v>
      </c>
      <c r="H20" s="88">
        <f>U8</f>
        <v>6</v>
      </c>
      <c r="I20" s="68">
        <f>T8</f>
        <v>11</v>
      </c>
      <c r="J20" s="85">
        <f>S12</f>
        <v>15</v>
      </c>
      <c r="K20" s="90">
        <f>R12</f>
        <v>3</v>
      </c>
      <c r="L20" s="88">
        <f>U12</f>
        <v>0</v>
      </c>
      <c r="M20" s="67">
        <f>T12</f>
        <v>0</v>
      </c>
      <c r="N20" s="45">
        <f>S16</f>
        <v>5</v>
      </c>
      <c r="O20" s="29">
        <f>R16</f>
        <v>15</v>
      </c>
      <c r="P20" s="6">
        <f>U16</f>
        <v>0</v>
      </c>
      <c r="Q20" s="13">
        <f>T16</f>
        <v>0</v>
      </c>
      <c r="R20" s="401"/>
      <c r="S20" s="402"/>
      <c r="T20" s="402"/>
      <c r="U20" s="403"/>
      <c r="V20" s="407">
        <f>P21+L21+H21+D21</f>
        <v>6</v>
      </c>
      <c r="W20" s="409">
        <f>V20+V22</f>
        <v>6</v>
      </c>
      <c r="X20" s="411">
        <f>P20+N20+N21+L20+J20+J21+H20+F20+F21+D20+B20+B21</f>
        <v>104</v>
      </c>
      <c r="Y20" s="413">
        <f>Q20+O20+O21+M20+K20+K21+I20+G20+G21+E20+C20+C21</f>
        <v>90</v>
      </c>
      <c r="Z20" s="386">
        <f>X20+X22</f>
        <v>104</v>
      </c>
      <c r="AA20" s="388">
        <f>Y20+Y22</f>
        <v>90</v>
      </c>
      <c r="AB20" s="392" t="s">
        <v>178</v>
      </c>
      <c r="AC20" s="1"/>
      <c r="AD20" s="394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5</v>
      </c>
      <c r="AE20" s="396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4</v>
      </c>
      <c r="AF20" s="396">
        <f t="shared" ref="AF20" si="6">AD20/AE20</f>
        <v>1.25</v>
      </c>
      <c r="AG20" s="380">
        <f t="shared" ref="AG20" si="7">Z20/AA20</f>
        <v>1.1555555555555554</v>
      </c>
    </row>
    <row r="21" spans="1:33" ht="15.75" customHeight="1" thickBot="1" x14ac:dyDescent="0.3">
      <c r="A21" s="399"/>
      <c r="B21" s="61">
        <f>S5</f>
        <v>15</v>
      </c>
      <c r="C21" s="63">
        <f>R5</f>
        <v>7</v>
      </c>
      <c r="D21" s="382">
        <f>IF(AND(B20=0,B21=0),0,1)*0+IF(AND(B20&gt;C20,B21&gt;C21),1,0)*2+IF(AND(B20&lt;C20,B21&lt;C21),1,0)*IF(AND(B20=0,B21=0),0,1)+IF(D20&gt;E20,1,0)*2+IF(D20&lt;E20,1,0)*1</f>
        <v>2</v>
      </c>
      <c r="E21" s="383"/>
      <c r="F21" s="63">
        <f>S9</f>
        <v>17</v>
      </c>
      <c r="G21" s="19">
        <f>R9</f>
        <v>15</v>
      </c>
      <c r="H21" s="382">
        <f>IF(AND(F20=0,F21=0),0,1)*0+IF(AND(F20&gt;G20,F21&gt;G21),1,0)*2+IF(AND(F20&lt;G20,F21&lt;G21),1,0)*IF(AND(F20=0,F21=0),0,1)+IF(H20&gt;I20,1,0)*2+IF(H20&lt;I20,1,0)*1</f>
        <v>1</v>
      </c>
      <c r="I21" s="383"/>
      <c r="J21" s="61">
        <f>S13</f>
        <v>15</v>
      </c>
      <c r="K21" s="63">
        <f>R13</f>
        <v>8</v>
      </c>
      <c r="L21" s="382">
        <f>IF(AND(J20=0,J21=0),0,1)*0+IF(AND(J20&gt;K20,J21&gt;K21),1,0)*2+IF(AND(J20&lt;K20,J21&lt;K21),1,0)*IF(AND(J20=0,J21=0),0,1)+IF(L20&gt;M20,1,0)*2+IF(L20&lt;M20,1,0)*1</f>
        <v>2</v>
      </c>
      <c r="M21" s="383"/>
      <c r="N21" s="48">
        <f>S17</f>
        <v>10</v>
      </c>
      <c r="O21" s="49">
        <f>R17</f>
        <v>15</v>
      </c>
      <c r="P21" s="382">
        <f>IF(AND(N20=0,N21=0),0,1)*0+IF(AND(N20&gt;O20,N21&gt;O21),1,0)*2+IF(AND(N20&lt;O20,N21&lt;O21),1,0)*IF(AND(N20=0,N21=0),0,1)+IF(P20&gt;Q20,1,0)*2+IF(P20&lt;Q20,1,0)*1</f>
        <v>1</v>
      </c>
      <c r="Q21" s="383"/>
      <c r="R21" s="401"/>
      <c r="S21" s="402"/>
      <c r="T21" s="402"/>
      <c r="U21" s="403"/>
      <c r="V21" s="408"/>
      <c r="W21" s="409"/>
      <c r="X21" s="412"/>
      <c r="Y21" s="414"/>
      <c r="Z21" s="386"/>
      <c r="AA21" s="388"/>
      <c r="AB21" s="392"/>
      <c r="AC21" s="1"/>
      <c r="AD21" s="394"/>
      <c r="AE21" s="396"/>
      <c r="AF21" s="396"/>
      <c r="AG21" s="380"/>
    </row>
    <row r="22" spans="1:33" ht="15.75" customHeight="1" thickBot="1" x14ac:dyDescent="0.3">
      <c r="A22" s="399"/>
      <c r="B22" s="69">
        <f>S6</f>
        <v>0</v>
      </c>
      <c r="C22" s="70">
        <f>R6</f>
        <v>0</v>
      </c>
      <c r="D22" s="22">
        <f>U6</f>
        <v>0</v>
      </c>
      <c r="E22" s="67">
        <f>T6</f>
        <v>0</v>
      </c>
      <c r="F22" s="20">
        <f>S10</f>
        <v>0</v>
      </c>
      <c r="G22" s="21">
        <f>R10</f>
        <v>0</v>
      </c>
      <c r="H22" s="22">
        <f>U10</f>
        <v>0</v>
      </c>
      <c r="I22" s="68">
        <f>T10</f>
        <v>0</v>
      </c>
      <c r="J22" s="69">
        <f>S14</f>
        <v>0</v>
      </c>
      <c r="K22" s="30">
        <f>R14</f>
        <v>0</v>
      </c>
      <c r="L22" s="22">
        <f>U14</f>
        <v>0</v>
      </c>
      <c r="M22" s="67">
        <f>T14</f>
        <v>0</v>
      </c>
      <c r="N22" s="54">
        <f>S18</f>
        <v>0</v>
      </c>
      <c r="O22" s="31">
        <f>R18</f>
        <v>0</v>
      </c>
      <c r="P22" s="12">
        <f>U18</f>
        <v>0</v>
      </c>
      <c r="Q22" s="13">
        <f>T18</f>
        <v>0</v>
      </c>
      <c r="R22" s="401"/>
      <c r="S22" s="402"/>
      <c r="T22" s="402"/>
      <c r="U22" s="403"/>
      <c r="V22" s="384">
        <f>P23+L23+H23+D23</f>
        <v>0</v>
      </c>
      <c r="W22" s="409"/>
      <c r="X22" s="386">
        <f>P22+N22+N23+L22+J22+J23+H22+F22+F23+D22+B22+B23</f>
        <v>0</v>
      </c>
      <c r="Y22" s="388">
        <f>Q22+O22+O23+M22+K22+K23+I22+G22+G23+E22+C22+C23</f>
        <v>0</v>
      </c>
      <c r="Z22" s="386"/>
      <c r="AA22" s="388"/>
      <c r="AB22" s="392"/>
      <c r="AC22" s="1"/>
      <c r="AD22" s="394"/>
      <c r="AE22" s="396"/>
      <c r="AF22" s="396"/>
      <c r="AG22" s="380"/>
    </row>
    <row r="23" spans="1:33" ht="15.75" customHeight="1" thickBot="1" x14ac:dyDescent="0.3">
      <c r="A23" s="400"/>
      <c r="B23" s="32">
        <f>S7</f>
        <v>0</v>
      </c>
      <c r="C23" s="33">
        <f>R7</f>
        <v>0</v>
      </c>
      <c r="D23" s="390">
        <f>IF(AND(B22=0,B23=0),0,1)*0+IF(AND(B22&gt;C22,B23&gt;C23),1,0)*2+IF(AND(B22&lt;C22,B23&lt;C23),1,0)*IF(AND(B22=0,B23=0),0,1)+IF(D22&gt;E22,1,0)*2+IF(D22&lt;E22,1,0)*1</f>
        <v>0</v>
      </c>
      <c r="E23" s="391"/>
      <c r="F23" s="33">
        <f>S11</f>
        <v>0</v>
      </c>
      <c r="G23" s="34">
        <f>R11</f>
        <v>0</v>
      </c>
      <c r="H23" s="390">
        <f>IF(AND(F22=0,F23=0),0,1)*0+IF(AND(F22&gt;G22,F23&gt;G23),1,0)*2+IF(AND(F22&lt;G22,F23&lt;G23),1,0)*IF(AND(F22=0,F23=0),0,1)+IF(H22&gt;I22,1,0)*2+IF(H22&lt;I22,1,0)*1</f>
        <v>0</v>
      </c>
      <c r="I23" s="391"/>
      <c r="J23" s="32">
        <f>S15</f>
        <v>0</v>
      </c>
      <c r="K23" s="33">
        <f>R15</f>
        <v>0</v>
      </c>
      <c r="L23" s="390">
        <f>IF(AND(J22=0,J23=0),0,1)*0+IF(AND(J22&gt;K22,J23&gt;K23),1,0)*2+IF(AND(J22&lt;K22,J23&lt;K23),1,0)*IF(AND(J22=0,J23=0),0,1)+IF(L22&gt;M22,1,0)*2+IF(L22&lt;M22,1,0)*1</f>
        <v>0</v>
      </c>
      <c r="M23" s="391"/>
      <c r="N23" s="35">
        <f>S19</f>
        <v>0</v>
      </c>
      <c r="O23" s="36">
        <f>R19</f>
        <v>0</v>
      </c>
      <c r="P23" s="390">
        <f>IF(AND(N22=0,N23=0),0,1)*0+IF(AND(N22&gt;O22,N23&gt;O23),1,0)*2+IF(AND(N22&lt;O22,N23&lt;O23),1,0)*IF(AND(N22=0,N23=0),0,1)+IF(P22&gt;Q22,1,0)*2+IF(P22&lt;Q22,1,0)*1</f>
        <v>0</v>
      </c>
      <c r="Q23" s="391"/>
      <c r="R23" s="404"/>
      <c r="S23" s="405"/>
      <c r="T23" s="405"/>
      <c r="U23" s="406"/>
      <c r="V23" s="385"/>
      <c r="W23" s="410"/>
      <c r="X23" s="387"/>
      <c r="Y23" s="389"/>
      <c r="Z23" s="387"/>
      <c r="AA23" s="389"/>
      <c r="AB23" s="393"/>
      <c r="AC23" s="1"/>
      <c r="AD23" s="395"/>
      <c r="AE23" s="397"/>
      <c r="AF23" s="397"/>
      <c r="AG23" s="381"/>
    </row>
    <row r="24" spans="1:33" ht="15.75" thickTop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x14ac:dyDescent="0.25">
      <c r="A26" s="1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</sheetData>
  <mergeCells count="129"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Z20:Z23"/>
    <mergeCell ref="AA20:AA23"/>
    <mergeCell ref="AB20:AB23"/>
    <mergeCell ref="AD20:AD23"/>
    <mergeCell ref="AE20:AE23"/>
    <mergeCell ref="AF20:AF23"/>
    <mergeCell ref="A20:A23"/>
    <mergeCell ref="R20:U23"/>
    <mergeCell ref="V20:V21"/>
    <mergeCell ref="W20:W23"/>
    <mergeCell ref="X20:X21"/>
    <mergeCell ref="Y20:Y21"/>
    <mergeCell ref="L23:M23"/>
    <mergeCell ref="P23:Q23"/>
    <mergeCell ref="AG16:AG19"/>
    <mergeCell ref="D17:E17"/>
    <mergeCell ref="H17:I17"/>
    <mergeCell ref="L17:M17"/>
    <mergeCell ref="T17:U17"/>
    <mergeCell ref="V18:V19"/>
    <mergeCell ref="X18:X19"/>
    <mergeCell ref="Y18:Y19"/>
    <mergeCell ref="D19:E19"/>
    <mergeCell ref="H19:I19"/>
    <mergeCell ref="Z16:Z19"/>
    <mergeCell ref="AA16:AA19"/>
    <mergeCell ref="AB16:AB19"/>
    <mergeCell ref="AD16:AD19"/>
    <mergeCell ref="AE16:AE19"/>
    <mergeCell ref="AF16:AF19"/>
    <mergeCell ref="A16:A19"/>
    <mergeCell ref="N16:Q19"/>
    <mergeCell ref="V16:V17"/>
    <mergeCell ref="W16:W19"/>
    <mergeCell ref="X16:X17"/>
    <mergeCell ref="Y16:Y17"/>
    <mergeCell ref="L19:M19"/>
    <mergeCell ref="T19:U19"/>
    <mergeCell ref="AG12:AG15"/>
    <mergeCell ref="D13:E13"/>
    <mergeCell ref="H13:I13"/>
    <mergeCell ref="P13:Q13"/>
    <mergeCell ref="T13:U13"/>
    <mergeCell ref="V14:V15"/>
    <mergeCell ref="X14:X15"/>
    <mergeCell ref="Y14:Y15"/>
    <mergeCell ref="D15:E15"/>
    <mergeCell ref="H15:I15"/>
    <mergeCell ref="Z12:Z15"/>
    <mergeCell ref="AA12:AA15"/>
    <mergeCell ref="AB12:AB15"/>
    <mergeCell ref="AD12:AD15"/>
    <mergeCell ref="AE12:AE15"/>
    <mergeCell ref="AF12:AF15"/>
    <mergeCell ref="A12:A15"/>
    <mergeCell ref="J12:M15"/>
    <mergeCell ref="V12:V13"/>
    <mergeCell ref="W12:W15"/>
    <mergeCell ref="X12:X13"/>
    <mergeCell ref="Y12:Y13"/>
    <mergeCell ref="P15:Q15"/>
    <mergeCell ref="T15:U15"/>
    <mergeCell ref="AG8:AG11"/>
    <mergeCell ref="D9:E9"/>
    <mergeCell ref="L9:M9"/>
    <mergeCell ref="P9:Q9"/>
    <mergeCell ref="T9:U9"/>
    <mergeCell ref="V10:V11"/>
    <mergeCell ref="X10:X11"/>
    <mergeCell ref="Y10:Y11"/>
    <mergeCell ref="D11:E11"/>
    <mergeCell ref="L11:M11"/>
    <mergeCell ref="Z8:Z11"/>
    <mergeCell ref="AA8:AA11"/>
    <mergeCell ref="AB8:AB11"/>
    <mergeCell ref="AD8:AD11"/>
    <mergeCell ref="AE8:AE11"/>
    <mergeCell ref="AF8:AF11"/>
    <mergeCell ref="A8:A11"/>
    <mergeCell ref="F8:I11"/>
    <mergeCell ref="V8:V9"/>
    <mergeCell ref="W8:W11"/>
    <mergeCell ref="X8:X9"/>
    <mergeCell ref="Y8:Y9"/>
    <mergeCell ref="P11:Q11"/>
    <mergeCell ref="T11:U11"/>
    <mergeCell ref="AG4:AG7"/>
    <mergeCell ref="H5:I5"/>
    <mergeCell ref="L5:M5"/>
    <mergeCell ref="P5:Q5"/>
    <mergeCell ref="T5:U5"/>
    <mergeCell ref="V6:V7"/>
    <mergeCell ref="X6:X7"/>
    <mergeCell ref="Y6:Y7"/>
    <mergeCell ref="H7:I7"/>
    <mergeCell ref="L7:M7"/>
    <mergeCell ref="Z4:Z7"/>
    <mergeCell ref="AA4:AA7"/>
    <mergeCell ref="AB4:AB7"/>
    <mergeCell ref="AD4:AD7"/>
    <mergeCell ref="AE4:AE7"/>
    <mergeCell ref="AF4:AF7"/>
    <mergeCell ref="A4:A7"/>
    <mergeCell ref="B4:E7"/>
    <mergeCell ref="V4:V5"/>
    <mergeCell ref="W4:W7"/>
    <mergeCell ref="X4:X5"/>
    <mergeCell ref="Y4:Y5"/>
    <mergeCell ref="P7:Q7"/>
    <mergeCell ref="T7:U7"/>
    <mergeCell ref="A1:AB1"/>
    <mergeCell ref="B3:E3"/>
    <mergeCell ref="F3:I3"/>
    <mergeCell ref="J3:M3"/>
    <mergeCell ref="N3:Q3"/>
    <mergeCell ref="R3:U3"/>
    <mergeCell ref="V3:W3"/>
    <mergeCell ref="X3:Y3"/>
    <mergeCell ref="Z3:AA3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topLeftCell="A7" workbookViewId="0">
      <selection activeCell="J12" sqref="J12:M15"/>
    </sheetView>
  </sheetViews>
  <sheetFormatPr defaultRowHeight="15" x14ac:dyDescent="0.25"/>
  <cols>
    <col min="1" max="1" width="20.7109375" customWidth="1"/>
    <col min="2" max="3" width="3.85546875" customWidth="1"/>
    <col min="4" max="4" width="4" customWidth="1"/>
    <col min="5" max="5" width="3.85546875" customWidth="1"/>
    <col min="6" max="6" width="3.7109375" customWidth="1"/>
    <col min="7" max="9" width="3.85546875" customWidth="1"/>
    <col min="10" max="11" width="4" customWidth="1"/>
    <col min="12" max="12" width="3.7109375" customWidth="1"/>
    <col min="13" max="13" width="3.85546875" customWidth="1"/>
    <col min="14" max="14" width="4.140625" customWidth="1"/>
    <col min="15" max="15" width="3.7109375" customWidth="1"/>
    <col min="16" max="16" width="4.5703125" customWidth="1"/>
    <col min="17" max="17" width="3.5703125" customWidth="1"/>
    <col min="18" max="18" width="4" customWidth="1"/>
    <col min="19" max="19" width="3.85546875" customWidth="1"/>
    <col min="20" max="20" width="3.5703125" customWidth="1"/>
    <col min="21" max="21" width="3.85546875" customWidth="1"/>
    <col min="22" max="22" width="4.42578125" customWidth="1"/>
    <col min="23" max="23" width="3.85546875" customWidth="1"/>
    <col min="24" max="24" width="4.42578125" customWidth="1"/>
    <col min="25" max="25" width="4.140625" customWidth="1"/>
    <col min="26" max="27" width="4.42578125" customWidth="1"/>
    <col min="28" max="28" width="8.140625" customWidth="1"/>
    <col min="29" max="29" width="14.28515625" customWidth="1"/>
    <col min="31" max="31" width="9.85546875" customWidth="1"/>
  </cols>
  <sheetData>
    <row r="1" spans="1:33" ht="36.75" customHeight="1" x14ac:dyDescent="0.25">
      <c r="A1" s="460" t="s">
        <v>207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  <c r="V1" s="460"/>
      <c r="W1" s="460"/>
      <c r="X1" s="460"/>
      <c r="Y1" s="460"/>
      <c r="Z1" s="460"/>
      <c r="AA1" s="460"/>
      <c r="AB1" s="460"/>
      <c r="AC1" s="1"/>
      <c r="AD1" s="1"/>
      <c r="AE1" s="1"/>
      <c r="AF1" s="1"/>
      <c r="AG1" s="1"/>
    </row>
    <row r="2" spans="1:33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58.5" customHeight="1" thickTop="1" thickBot="1" x14ac:dyDescent="0.3">
      <c r="A3" s="2" t="s">
        <v>0</v>
      </c>
      <c r="B3" s="461">
        <v>1</v>
      </c>
      <c r="C3" s="462"/>
      <c r="D3" s="462"/>
      <c r="E3" s="463"/>
      <c r="F3" s="461">
        <v>2</v>
      </c>
      <c r="G3" s="462"/>
      <c r="H3" s="462"/>
      <c r="I3" s="463"/>
      <c r="J3" s="461">
        <v>3</v>
      </c>
      <c r="K3" s="462"/>
      <c r="L3" s="462"/>
      <c r="M3" s="463"/>
      <c r="N3" s="461">
        <v>4</v>
      </c>
      <c r="O3" s="462"/>
      <c r="P3" s="462"/>
      <c r="Q3" s="462"/>
      <c r="R3" s="461">
        <v>5</v>
      </c>
      <c r="S3" s="462"/>
      <c r="T3" s="462"/>
      <c r="U3" s="463"/>
      <c r="V3" s="464" t="s">
        <v>1</v>
      </c>
      <c r="W3" s="465"/>
      <c r="X3" s="466" t="s">
        <v>2</v>
      </c>
      <c r="Y3" s="467"/>
      <c r="Z3" s="466" t="s">
        <v>3</v>
      </c>
      <c r="AA3" s="467"/>
      <c r="AB3" s="3" t="s">
        <v>4</v>
      </c>
      <c r="AC3" s="1"/>
      <c r="AD3" s="81" t="s">
        <v>6</v>
      </c>
      <c r="AE3" s="82" t="s">
        <v>7</v>
      </c>
      <c r="AF3" s="82" t="s">
        <v>8</v>
      </c>
      <c r="AG3" s="142" t="s">
        <v>9</v>
      </c>
    </row>
    <row r="4" spans="1:33" ht="16.5" customHeight="1" thickTop="1" thickBot="1" x14ac:dyDescent="0.3">
      <c r="A4" s="398" t="s">
        <v>24</v>
      </c>
      <c r="B4" s="451"/>
      <c r="C4" s="452"/>
      <c r="D4" s="452"/>
      <c r="E4" s="453"/>
      <c r="F4" s="37">
        <v>3</v>
      </c>
      <c r="G4" s="38">
        <v>15</v>
      </c>
      <c r="H4" s="39"/>
      <c r="I4" s="139"/>
      <c r="J4" s="37">
        <v>15</v>
      </c>
      <c r="K4" s="40"/>
      <c r="L4" s="39"/>
      <c r="M4" s="140"/>
      <c r="N4" s="37">
        <v>8</v>
      </c>
      <c r="O4" s="40">
        <v>15</v>
      </c>
      <c r="P4" s="39"/>
      <c r="Q4" s="139"/>
      <c r="R4" s="50">
        <v>5</v>
      </c>
      <c r="S4" s="51">
        <v>15</v>
      </c>
      <c r="T4" s="39"/>
      <c r="U4" s="140"/>
      <c r="V4" s="407">
        <f>T5+P5+L5+H5</f>
        <v>5</v>
      </c>
      <c r="W4" s="433">
        <f>V4+V6</f>
        <v>5</v>
      </c>
      <c r="X4" s="411">
        <f>J4+J5+L4+N4+N5+P4+H4+F4+F5+R4+R5+T4</f>
        <v>64</v>
      </c>
      <c r="Y4" s="413">
        <f>K5+K4+M4+O5+O4+U4+I4+G4+G5+Q4+S4+S5</f>
        <v>90</v>
      </c>
      <c r="Z4" s="445">
        <f>X4+X6</f>
        <v>64</v>
      </c>
      <c r="AA4" s="448">
        <f>Y4+Y6</f>
        <v>90</v>
      </c>
      <c r="AB4" s="419" t="s">
        <v>179</v>
      </c>
      <c r="AC4" s="1"/>
      <c r="AD4" s="421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2</v>
      </c>
      <c r="AE4" s="396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6</v>
      </c>
      <c r="AF4" s="396">
        <f>AD4/AE4</f>
        <v>0.33333333333333331</v>
      </c>
      <c r="AG4" s="380">
        <f>Z4/AA4</f>
        <v>0.71111111111111114</v>
      </c>
    </row>
    <row r="5" spans="1:33" ht="15.75" customHeight="1" thickBot="1" x14ac:dyDescent="0.3">
      <c r="A5" s="399"/>
      <c r="B5" s="454"/>
      <c r="C5" s="455"/>
      <c r="D5" s="455"/>
      <c r="E5" s="456"/>
      <c r="F5" s="41">
        <v>4</v>
      </c>
      <c r="G5" s="42">
        <v>15</v>
      </c>
      <c r="H5" s="382">
        <f>IF(AND(F4=0,F5=0),0,1)*0+IF(AND(F4&gt;G4,F5&gt;G5),1,0)*2+IF(AND(F4&lt;G4,F5&lt;G5),1,0)*IF(AND(F4=0,F5=0),0,1)+IF(H4&gt;I4,1,0)*2+IF(H4&lt;I4,1,0)*1</f>
        <v>1</v>
      </c>
      <c r="I5" s="383"/>
      <c r="J5" s="41">
        <v>15</v>
      </c>
      <c r="K5" s="42"/>
      <c r="L5" s="382">
        <f>IF(AND(J4=0,J5=0),0,1)*0+IF(AND(J4&gt;K4,J5&gt;K5),1,0)*2+IF(AND(J4&lt;K4,J5&lt;K5),1,0)*IF(AND(J4=0,J5=0),0,1)+IF(L4&gt;M4,1,0)*2+IF(L4&lt;M4,1,0)*1</f>
        <v>2</v>
      </c>
      <c r="M5" s="383"/>
      <c r="N5" s="41">
        <v>11</v>
      </c>
      <c r="O5" s="42">
        <v>15</v>
      </c>
      <c r="P5" s="382">
        <f>IF(AND(N4=0,N5=0),0,1)*0+IF(AND(N4&gt;O4,N5&gt;O5),1,0)*2+IF(AND(N4&lt;O4,N5&lt;O5),1,0)*IF(AND(N4=0,N5=0),0,1)+IF(P4&gt;Q4,1,0)*2+IF(P4&lt;Q4,1,0)*1</f>
        <v>1</v>
      </c>
      <c r="Q5" s="383"/>
      <c r="R5" s="52">
        <v>3</v>
      </c>
      <c r="S5" s="53">
        <v>15</v>
      </c>
      <c r="T5" s="382">
        <f>IF(AND(R4=0,R5=0),0,1)*0+IF(AND(R4&gt;S4,R5&gt;S5),1,0)*2+IF(AND(R4&lt;S4,R5&lt;S5),1,0)*IF(AND(R4=0,R5=0),0,1)+IF(T4&gt;U4,1,0)*2+IF(T4&lt;U4,1,0)*1</f>
        <v>1</v>
      </c>
      <c r="U5" s="383"/>
      <c r="V5" s="432"/>
      <c r="W5" s="409"/>
      <c r="X5" s="435"/>
      <c r="Y5" s="436"/>
      <c r="Z5" s="446"/>
      <c r="AA5" s="449"/>
      <c r="AB5" s="392"/>
      <c r="AC5" s="1"/>
      <c r="AD5" s="421"/>
      <c r="AE5" s="396"/>
      <c r="AF5" s="396"/>
      <c r="AG5" s="380"/>
    </row>
    <row r="6" spans="1:33" ht="16.5" customHeight="1" thickTop="1" thickBot="1" x14ac:dyDescent="0.3">
      <c r="A6" s="399"/>
      <c r="B6" s="454"/>
      <c r="C6" s="455"/>
      <c r="D6" s="455"/>
      <c r="E6" s="456"/>
      <c r="F6" s="108"/>
      <c r="G6" s="109"/>
      <c r="H6" s="110"/>
      <c r="I6" s="139"/>
      <c r="J6" s="108"/>
      <c r="K6" s="109"/>
      <c r="L6" s="110"/>
      <c r="M6" s="140"/>
      <c r="N6" s="108"/>
      <c r="O6" s="109"/>
      <c r="P6" s="110"/>
      <c r="Q6" s="139"/>
      <c r="R6" s="111"/>
      <c r="S6" s="112"/>
      <c r="T6" s="110"/>
      <c r="U6" s="140"/>
      <c r="V6" s="407">
        <f>T7+P7+L7+H7</f>
        <v>0</v>
      </c>
      <c r="W6" s="409"/>
      <c r="X6" s="411">
        <f>J6+J7+L6+N6+N7+P6+H6+F6+F7+T6+R6+R7</f>
        <v>0</v>
      </c>
      <c r="Y6" s="413">
        <f>K7+K6+M6+O7+O6+U6+I6+G6+G7+S6+S7+Q6</f>
        <v>0</v>
      </c>
      <c r="Z6" s="446"/>
      <c r="AA6" s="449"/>
      <c r="AB6" s="392"/>
      <c r="AC6" s="1"/>
      <c r="AD6" s="421"/>
      <c r="AE6" s="396"/>
      <c r="AF6" s="396"/>
      <c r="AG6" s="380"/>
    </row>
    <row r="7" spans="1:33" ht="15.75" customHeight="1" thickBot="1" x14ac:dyDescent="0.3">
      <c r="A7" s="422"/>
      <c r="B7" s="457"/>
      <c r="C7" s="458"/>
      <c r="D7" s="458"/>
      <c r="E7" s="459"/>
      <c r="F7" s="139"/>
      <c r="G7" s="137"/>
      <c r="H7" s="415"/>
      <c r="I7" s="416"/>
      <c r="J7" s="138"/>
      <c r="K7" s="137"/>
      <c r="L7" s="443"/>
      <c r="M7" s="444"/>
      <c r="N7" s="141"/>
      <c r="O7" s="137"/>
      <c r="P7" s="443"/>
      <c r="Q7" s="444"/>
      <c r="R7" s="66"/>
      <c r="S7" s="65"/>
      <c r="T7" s="443"/>
      <c r="U7" s="444"/>
      <c r="V7" s="432"/>
      <c r="W7" s="434"/>
      <c r="X7" s="435"/>
      <c r="Y7" s="436"/>
      <c r="Z7" s="447"/>
      <c r="AA7" s="450"/>
      <c r="AB7" s="420"/>
      <c r="AC7" s="1"/>
      <c r="AD7" s="421"/>
      <c r="AE7" s="396"/>
      <c r="AF7" s="396"/>
      <c r="AG7" s="380"/>
    </row>
    <row r="8" spans="1:33" ht="16.5" customHeight="1" thickTop="1" thickBot="1" x14ac:dyDescent="0.3">
      <c r="A8" s="398" t="s">
        <v>25</v>
      </c>
      <c r="B8" s="4">
        <f>G4</f>
        <v>15</v>
      </c>
      <c r="C8" s="5">
        <f>F4</f>
        <v>3</v>
      </c>
      <c r="D8" s="6"/>
      <c r="E8" s="7"/>
      <c r="F8" s="423"/>
      <c r="G8" s="424"/>
      <c r="H8" s="424"/>
      <c r="I8" s="425"/>
      <c r="J8" s="113">
        <v>15</v>
      </c>
      <c r="K8" s="114"/>
      <c r="L8" s="115"/>
      <c r="M8" s="67"/>
      <c r="N8" s="116">
        <v>15</v>
      </c>
      <c r="O8" s="117">
        <v>11</v>
      </c>
      <c r="P8" s="115"/>
      <c r="Q8" s="68"/>
      <c r="R8" s="118">
        <v>15</v>
      </c>
      <c r="S8" s="117">
        <v>9</v>
      </c>
      <c r="T8" s="119">
        <v>11</v>
      </c>
      <c r="U8" s="67">
        <v>13</v>
      </c>
      <c r="V8" s="407">
        <f>T9+P9+L9+D9</f>
        <v>7</v>
      </c>
      <c r="W8" s="433">
        <f>V8+V10</f>
        <v>7</v>
      </c>
      <c r="X8" s="411">
        <f>J8+J9+L8+N8+N9+P8+D8+B8+B9+R8+R9+T8</f>
        <v>124</v>
      </c>
      <c r="Y8" s="413">
        <f>K9+K8+M8+O9+O8+U8+E8+C8+C9+S8+S9+Q8</f>
        <v>65</v>
      </c>
      <c r="Z8" s="411">
        <f>X8+X10</f>
        <v>124</v>
      </c>
      <c r="AA8" s="413">
        <f>Y8+Y10</f>
        <v>65</v>
      </c>
      <c r="AB8" s="419" t="s">
        <v>177</v>
      </c>
      <c r="AC8" s="1"/>
      <c r="AD8" s="421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7</v>
      </c>
      <c r="AE8" s="396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2</v>
      </c>
      <c r="AF8" s="396">
        <f t="shared" ref="AF8" si="0">AD8/AE8</f>
        <v>3.5</v>
      </c>
      <c r="AG8" s="380">
        <f t="shared" ref="AG8" si="1">Z8/AA8</f>
        <v>1.9076923076923078</v>
      </c>
    </row>
    <row r="9" spans="1:33" ht="15.75" customHeight="1" thickBot="1" x14ac:dyDescent="0.3">
      <c r="A9" s="399"/>
      <c r="B9" s="8">
        <f>G5</f>
        <v>15</v>
      </c>
      <c r="C9" s="9">
        <f>F5</f>
        <v>4</v>
      </c>
      <c r="D9" s="382">
        <f>IF(AND(B8=0,B9=0),0,1)*0+IF(AND(B8&gt;C8,B9&gt;C9),1,0)*2+IF(AND(B8&lt;C8,B9&lt;C9),1,0)*IF(AND(B8=0,B9=0),0,1)+IF(D8&gt;E8,1,0)*2+IF(D8&lt;E8,1,0)*1</f>
        <v>2</v>
      </c>
      <c r="E9" s="383"/>
      <c r="F9" s="426"/>
      <c r="G9" s="427"/>
      <c r="H9" s="427"/>
      <c r="I9" s="428"/>
      <c r="J9" s="120">
        <v>15</v>
      </c>
      <c r="K9" s="121"/>
      <c r="L9" s="415">
        <f>IF(AND(J8=0,J9=0),0,1)*0+IF(AND(J8&gt;K8,J9&gt;K9),1,0)*2+IF(AND(J8&lt;K8,J9&lt;K9),1,0)*IF(AND(J8=0,J9=0),0,1)+IF(L8&gt;M8,1,0)*2+IF(L8&lt;M8,1,0)*1</f>
        <v>2</v>
      </c>
      <c r="M9" s="416"/>
      <c r="N9" s="120">
        <v>15</v>
      </c>
      <c r="O9" s="121">
        <v>10</v>
      </c>
      <c r="P9" s="415">
        <f>IF(AND(N8=0,N9=0),0,1)*0+IF(AND(N8&gt;O8,N9&gt;O9),1,0)*2+IF(AND(N8&lt;O8,N9&lt;O9),1,0)*IF(AND(N8=0,N9=0),0,1)+IF(P8&gt;Q8,1,0)*2+IF(P8&lt;Q8,1,0)*1</f>
        <v>2</v>
      </c>
      <c r="Q9" s="416"/>
      <c r="R9" s="122">
        <v>8</v>
      </c>
      <c r="S9" s="121">
        <v>15</v>
      </c>
      <c r="T9" s="415">
        <f>IF(AND(R8=0,R9=0),0,1)*0+IF(AND(R8&gt;S8,R9&gt;S9),1,0)*2+IF(AND(R8&lt;S8,R9&lt;S9),1,0)*IF(AND(R8=0,R9=0),0,1)+IF(T8&gt;U8,1,0)*2+IF(T8&lt;U8,1,0)*1</f>
        <v>1</v>
      </c>
      <c r="U9" s="416"/>
      <c r="V9" s="432"/>
      <c r="W9" s="409"/>
      <c r="X9" s="435"/>
      <c r="Y9" s="436"/>
      <c r="Z9" s="386"/>
      <c r="AA9" s="388"/>
      <c r="AB9" s="392"/>
      <c r="AC9" s="1"/>
      <c r="AD9" s="421"/>
      <c r="AE9" s="396"/>
      <c r="AF9" s="396"/>
      <c r="AG9" s="380"/>
    </row>
    <row r="10" spans="1:33" ht="16.5" customHeight="1" thickTop="1" thickBot="1" x14ac:dyDescent="0.3">
      <c r="A10" s="399"/>
      <c r="B10" s="10"/>
      <c r="C10" s="11"/>
      <c r="D10" s="12"/>
      <c r="E10" s="13"/>
      <c r="F10" s="426"/>
      <c r="G10" s="427"/>
      <c r="H10" s="427"/>
      <c r="I10" s="428"/>
      <c r="J10" s="123"/>
      <c r="K10" s="124"/>
      <c r="L10" s="125"/>
      <c r="M10" s="67"/>
      <c r="N10" s="123"/>
      <c r="O10" s="124"/>
      <c r="P10" s="125"/>
      <c r="Q10" s="68"/>
      <c r="R10" s="126"/>
      <c r="S10" s="124"/>
      <c r="T10" s="68"/>
      <c r="U10" s="127"/>
      <c r="V10" s="407">
        <f>P11+L11+D11+T11</f>
        <v>0</v>
      </c>
      <c r="W10" s="409"/>
      <c r="X10" s="411">
        <f>J10+J11+L10+N10+N11+P10+D10+B10+B11+R10+R11+T10</f>
        <v>0</v>
      </c>
      <c r="Y10" s="413">
        <f>K11+K10+M10+O11+O10+U10+E10+C10+C11+S10+S11+Q10</f>
        <v>0</v>
      </c>
      <c r="Z10" s="386"/>
      <c r="AA10" s="388"/>
      <c r="AB10" s="392"/>
      <c r="AC10" s="1"/>
      <c r="AD10" s="421"/>
      <c r="AE10" s="396"/>
      <c r="AF10" s="396"/>
      <c r="AG10" s="380"/>
    </row>
    <row r="11" spans="1:33" ht="15.75" customHeight="1" thickBot="1" x14ac:dyDescent="0.3">
      <c r="A11" s="422"/>
      <c r="B11" s="14"/>
      <c r="C11" s="15"/>
      <c r="D11" s="382"/>
      <c r="E11" s="383"/>
      <c r="F11" s="429"/>
      <c r="G11" s="430"/>
      <c r="H11" s="430"/>
      <c r="I11" s="431"/>
      <c r="J11" s="73"/>
      <c r="K11" s="74"/>
      <c r="L11" s="415"/>
      <c r="M11" s="416"/>
      <c r="N11" s="73"/>
      <c r="O11" s="74"/>
      <c r="P11" s="443"/>
      <c r="Q11" s="444"/>
      <c r="R11" s="75"/>
      <c r="S11" s="74"/>
      <c r="T11" s="443"/>
      <c r="U11" s="444"/>
      <c r="V11" s="432"/>
      <c r="W11" s="434"/>
      <c r="X11" s="435"/>
      <c r="Y11" s="436"/>
      <c r="Z11" s="412"/>
      <c r="AA11" s="414"/>
      <c r="AB11" s="420"/>
      <c r="AC11" s="1"/>
      <c r="AD11" s="421"/>
      <c r="AE11" s="396"/>
      <c r="AF11" s="396"/>
      <c r="AG11" s="380"/>
    </row>
    <row r="12" spans="1:33" ht="16.5" customHeight="1" thickTop="1" thickBot="1" x14ac:dyDescent="0.3">
      <c r="A12" s="398" t="s">
        <v>219</v>
      </c>
      <c r="B12" s="44">
        <f>K4</f>
        <v>0</v>
      </c>
      <c r="C12" s="62">
        <f>J4</f>
        <v>15</v>
      </c>
      <c r="D12" s="60"/>
      <c r="E12" s="67"/>
      <c r="F12" s="16">
        <f>K8</f>
        <v>0</v>
      </c>
      <c r="G12" s="17">
        <f>J8</f>
        <v>15</v>
      </c>
      <c r="H12" s="43"/>
      <c r="I12" s="68"/>
      <c r="J12" s="437"/>
      <c r="K12" s="438"/>
      <c r="L12" s="438"/>
      <c r="M12" s="439"/>
      <c r="N12" s="44"/>
      <c r="O12" s="62">
        <v>15</v>
      </c>
      <c r="P12" s="84"/>
      <c r="Q12" s="68"/>
      <c r="R12" s="87"/>
      <c r="S12" s="86">
        <v>15</v>
      </c>
      <c r="T12" s="68"/>
      <c r="U12" s="89"/>
      <c r="V12" s="468">
        <f>P13+H13+D13+T13</f>
        <v>0</v>
      </c>
      <c r="W12" s="476">
        <f>V12+V14</f>
        <v>0</v>
      </c>
      <c r="X12" s="470">
        <f>H12+F12+F13+D12+B12+B13+N12+N13+P12+R12+R13+T12</f>
        <v>0</v>
      </c>
      <c r="Y12" s="472">
        <f>I12+G12+G13+E12+C12+C13+O13+O12+U12+S12+S13+Q12</f>
        <v>120</v>
      </c>
      <c r="Z12" s="470">
        <f>X12+X14</f>
        <v>0</v>
      </c>
      <c r="AA12" s="413">
        <f>Y12+Y14</f>
        <v>120</v>
      </c>
      <c r="AB12" s="419"/>
      <c r="AC12" s="1"/>
      <c r="AD12" s="421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0</v>
      </c>
      <c r="AE12" s="396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8</v>
      </c>
      <c r="AF12" s="396">
        <f t="shared" ref="AF12" si="2">AD12/AE12</f>
        <v>0</v>
      </c>
      <c r="AG12" s="380">
        <f t="shared" ref="AG12" si="3">Z12/AA12</f>
        <v>0</v>
      </c>
    </row>
    <row r="13" spans="1:33" ht="15.75" customHeight="1" thickBot="1" x14ac:dyDescent="0.3">
      <c r="A13" s="399"/>
      <c r="B13" s="61">
        <f>K5</f>
        <v>0</v>
      </c>
      <c r="C13" s="63">
        <f>J5</f>
        <v>15</v>
      </c>
      <c r="D13" s="382">
        <f>IF(AND(B12=0,B13=0),0,1)*0+IF(AND(B12&gt;C12,B13&gt;C13),1,0)*2+IF(AND(B12&lt;C12,B13&lt;C13),1,0)*IF(AND(B12=0,B13=0),0,1)+IF(D12&gt;E12,1,0)*2+IF(D12&lt;E12,1,0)*1</f>
        <v>0</v>
      </c>
      <c r="E13" s="383"/>
      <c r="F13" s="18">
        <f>K9</f>
        <v>0</v>
      </c>
      <c r="G13" s="19">
        <f>J9</f>
        <v>15</v>
      </c>
      <c r="H13" s="382">
        <f>IF(AND(F12=0,F13=0),0,1)*0+IF(AND(F12&gt;G12,F13&gt;G13),1,0)*2+IF(AND(F12&lt;G12,F13&lt;G13),1,0)*IF(AND(F12=0,F13=0),0,1)+IF(H12&gt;I12,1,0)*2+IF(H12&lt;I12,1,0)*1</f>
        <v>0</v>
      </c>
      <c r="I13" s="383"/>
      <c r="J13" s="401"/>
      <c r="K13" s="402"/>
      <c r="L13" s="402"/>
      <c r="M13" s="403"/>
      <c r="N13" s="61"/>
      <c r="O13" s="63">
        <v>15</v>
      </c>
      <c r="P13" s="382">
        <f>IF(AND(N12=0,N13=0),0,1)*0+IF(AND(N12&gt;O12,N13&gt;O13),1,0)*2+IF(AND(N12&lt;O12,N13&lt;O13),1,0)*IF(AND(N12=0,N13=0),0,1)+IF(P12&gt;Q12,1,0)*2+IF(P12&lt;Q12,1,0)*1</f>
        <v>0</v>
      </c>
      <c r="Q13" s="383"/>
      <c r="R13" s="64"/>
      <c r="S13" s="63">
        <v>15</v>
      </c>
      <c r="T13" s="382">
        <f>IF(AND(R12=0,R13=0),0,1)*0+IF(AND(R12&gt;S12,R13&gt;S13),1,0)*2+IF(AND(R12&lt;S12,R13&lt;S13),1,0)*IF(AND(R12=0,R13=0),0,1)+IF(T12&gt;U12,1,0)*2+IF(T12&lt;U12,1,0)*1</f>
        <v>0</v>
      </c>
      <c r="U13" s="383"/>
      <c r="V13" s="469"/>
      <c r="W13" s="477"/>
      <c r="X13" s="471"/>
      <c r="Y13" s="473"/>
      <c r="Z13" s="474"/>
      <c r="AA13" s="388"/>
      <c r="AB13" s="392"/>
      <c r="AC13" s="1"/>
      <c r="AD13" s="421"/>
      <c r="AE13" s="396"/>
      <c r="AF13" s="396"/>
      <c r="AG13" s="380"/>
    </row>
    <row r="14" spans="1:33" ht="16.5" customHeight="1" thickTop="1" thickBot="1" x14ac:dyDescent="0.3">
      <c r="A14" s="399"/>
      <c r="B14" s="69"/>
      <c r="C14" s="70"/>
      <c r="D14" s="71"/>
      <c r="E14" s="67"/>
      <c r="F14" s="20"/>
      <c r="G14" s="21"/>
      <c r="H14" s="22"/>
      <c r="I14" s="68"/>
      <c r="J14" s="401"/>
      <c r="K14" s="402"/>
      <c r="L14" s="402"/>
      <c r="M14" s="403"/>
      <c r="N14" s="123"/>
      <c r="O14" s="124"/>
      <c r="P14" s="125"/>
      <c r="Q14" s="68"/>
      <c r="R14" s="126"/>
      <c r="S14" s="124"/>
      <c r="T14" s="68"/>
      <c r="U14" s="127"/>
      <c r="V14" s="468"/>
      <c r="W14" s="477"/>
      <c r="X14" s="470"/>
      <c r="Y14" s="472"/>
      <c r="Z14" s="474"/>
      <c r="AA14" s="388"/>
      <c r="AB14" s="392"/>
      <c r="AC14" s="1"/>
      <c r="AD14" s="421"/>
      <c r="AE14" s="396"/>
      <c r="AF14" s="396"/>
      <c r="AG14" s="380"/>
    </row>
    <row r="15" spans="1:33" ht="15.75" customHeight="1" thickBot="1" x14ac:dyDescent="0.3">
      <c r="A15" s="422"/>
      <c r="B15" s="73"/>
      <c r="C15" s="74"/>
      <c r="D15" s="382"/>
      <c r="E15" s="383"/>
      <c r="F15" s="74"/>
      <c r="G15" s="23"/>
      <c r="H15" s="382"/>
      <c r="I15" s="383"/>
      <c r="J15" s="440"/>
      <c r="K15" s="441"/>
      <c r="L15" s="441"/>
      <c r="M15" s="442"/>
      <c r="N15" s="73"/>
      <c r="O15" s="74"/>
      <c r="P15" s="415"/>
      <c r="Q15" s="416"/>
      <c r="R15" s="75"/>
      <c r="S15" s="74"/>
      <c r="T15" s="415"/>
      <c r="U15" s="416"/>
      <c r="V15" s="469"/>
      <c r="W15" s="478"/>
      <c r="X15" s="471"/>
      <c r="Y15" s="473"/>
      <c r="Z15" s="475"/>
      <c r="AA15" s="414"/>
      <c r="AB15" s="420"/>
      <c r="AC15" s="1"/>
      <c r="AD15" s="421"/>
      <c r="AE15" s="396"/>
      <c r="AF15" s="396"/>
      <c r="AG15" s="380"/>
    </row>
    <row r="16" spans="1:33" ht="16.5" customHeight="1" thickTop="1" thickBot="1" x14ac:dyDescent="0.3">
      <c r="A16" s="398" t="s">
        <v>27</v>
      </c>
      <c r="B16" s="44">
        <f>O4</f>
        <v>15</v>
      </c>
      <c r="C16" s="62">
        <f>N4</f>
        <v>8</v>
      </c>
      <c r="D16" s="60"/>
      <c r="E16" s="24"/>
      <c r="F16" s="16">
        <f>O8</f>
        <v>11</v>
      </c>
      <c r="G16" s="17">
        <f>N8</f>
        <v>15</v>
      </c>
      <c r="H16" s="43"/>
      <c r="I16" s="25"/>
      <c r="J16" s="44">
        <f>O12</f>
        <v>15</v>
      </c>
      <c r="K16" s="62">
        <f>N12</f>
        <v>0</v>
      </c>
      <c r="L16" s="60"/>
      <c r="M16" s="24"/>
      <c r="N16" s="423"/>
      <c r="O16" s="424"/>
      <c r="P16" s="424"/>
      <c r="Q16" s="425"/>
      <c r="R16" s="128">
        <v>8</v>
      </c>
      <c r="S16" s="129">
        <v>15</v>
      </c>
      <c r="T16" s="134"/>
      <c r="U16" s="135"/>
      <c r="V16" s="407">
        <f>H17+D17+L17+T17</f>
        <v>6</v>
      </c>
      <c r="W16" s="433">
        <f>V16+V18</f>
        <v>6</v>
      </c>
      <c r="X16" s="411">
        <f>J16+J17+L16+B16+B17+D16+F16+F17+H16+R16+R17+T16</f>
        <v>95</v>
      </c>
      <c r="Y16" s="413">
        <f>K17+K16+M16+C17+C16+E16+I16+G16+G17+S16+S17+U16</f>
        <v>79</v>
      </c>
      <c r="Z16" s="411">
        <f>X16+X18</f>
        <v>95</v>
      </c>
      <c r="AA16" s="413">
        <f>Y16+Y18</f>
        <v>79</v>
      </c>
      <c r="AB16" s="419" t="s">
        <v>178</v>
      </c>
      <c r="AC16" s="1"/>
      <c r="AD16" s="421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4</v>
      </c>
      <c r="AE16" s="396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4</v>
      </c>
      <c r="AF16" s="396">
        <f t="shared" ref="AF16" si="4">AD16/AE16</f>
        <v>1</v>
      </c>
      <c r="AG16" s="380">
        <f t="shared" ref="AG16" si="5">Z16/AA16</f>
        <v>1.2025316455696202</v>
      </c>
    </row>
    <row r="17" spans="1:33" ht="15.75" customHeight="1" thickBot="1" x14ac:dyDescent="0.3">
      <c r="A17" s="399"/>
      <c r="B17" s="61">
        <f>O5</f>
        <v>15</v>
      </c>
      <c r="C17" s="63">
        <f>N5</f>
        <v>11</v>
      </c>
      <c r="D17" s="382">
        <f>IF(AND(B16=0,B17=0),0,1)*0+IF(AND(B16&gt;C16,B17&gt;C17),1,0)*2+IF(AND(B16&lt;C16,B17&lt;C17),1,0)*IF(AND(B16=0,B17=0),0,1)+IF(D16&gt;E16,1,0)*2+IF(D16&lt;E16,1,0)*1</f>
        <v>2</v>
      </c>
      <c r="E17" s="383"/>
      <c r="F17" s="63">
        <f>O9</f>
        <v>10</v>
      </c>
      <c r="G17" s="19">
        <f>N9</f>
        <v>15</v>
      </c>
      <c r="H17" s="382">
        <f>IF(AND(F16=0,F17=0),0,1)*0+IF(AND(F16&gt;G16,F17&gt;G17),1,0)*2+IF(AND(F16&lt;G16,F17&lt;G17),1,0)*IF(AND(F16=0,F17=0),0,1)+IF(H16&gt;I16,1,0)*2+IF(H16&lt;I16,1,0)*1</f>
        <v>1</v>
      </c>
      <c r="I17" s="383"/>
      <c r="J17" s="61">
        <f>O13</f>
        <v>15</v>
      </c>
      <c r="K17" s="63">
        <f>N13</f>
        <v>0</v>
      </c>
      <c r="L17" s="382">
        <f>IF(AND(J16=0,J17=0),0,1)*0+IF(AND(J16&gt;K16,J17&gt;K17),1,0)*2+IF(AND(J16&lt;K16,J17&lt;K17),1,0)*IF(AND(J16=0,J17=0),0,1)+IF(L16&gt;M16,1,0)*2+IF(L16&lt;M16,1,0)*1</f>
        <v>2</v>
      </c>
      <c r="M17" s="383"/>
      <c r="N17" s="426"/>
      <c r="O17" s="427"/>
      <c r="P17" s="427"/>
      <c r="Q17" s="428"/>
      <c r="R17" s="130">
        <v>6</v>
      </c>
      <c r="S17" s="131">
        <v>15</v>
      </c>
      <c r="T17" s="415">
        <f>IF(AND(R16=0,R17=0),0,1)*0+IF(AND(R16&gt;S16,R17&gt;S17),1,0)*2+IF(AND(R16&lt;S16,R17&lt;S17),1,0)*IF(AND(R16=0,R17=0),0,1)+IF(T16&gt;U16,1,0)*2+IF(T16&lt;U16,1,0)*1</f>
        <v>1</v>
      </c>
      <c r="U17" s="416"/>
      <c r="V17" s="432"/>
      <c r="W17" s="409"/>
      <c r="X17" s="435"/>
      <c r="Y17" s="436"/>
      <c r="Z17" s="386"/>
      <c r="AA17" s="388"/>
      <c r="AB17" s="392"/>
      <c r="AC17" s="1"/>
      <c r="AD17" s="421"/>
      <c r="AE17" s="396"/>
      <c r="AF17" s="396"/>
      <c r="AG17" s="380"/>
    </row>
    <row r="18" spans="1:33" ht="16.5" customHeight="1" thickTop="1" thickBot="1" x14ac:dyDescent="0.3">
      <c r="A18" s="399"/>
      <c r="B18" s="69"/>
      <c r="C18" s="70"/>
      <c r="D18" s="26"/>
      <c r="E18" s="67"/>
      <c r="F18" s="20"/>
      <c r="G18" s="21"/>
      <c r="H18" s="27"/>
      <c r="I18" s="68"/>
      <c r="J18" s="69"/>
      <c r="K18" s="70"/>
      <c r="L18" s="26"/>
      <c r="M18" s="67"/>
      <c r="N18" s="426"/>
      <c r="O18" s="427"/>
      <c r="P18" s="427"/>
      <c r="Q18" s="428"/>
      <c r="R18" s="132"/>
      <c r="S18" s="133"/>
      <c r="T18" s="56"/>
      <c r="U18" s="136"/>
      <c r="V18" s="407">
        <f>D19+H19+L19+T19</f>
        <v>0</v>
      </c>
      <c r="W18" s="409"/>
      <c r="X18" s="411">
        <f>F19+J19+R18+R19+T18+J18+L18+B18+D18+F18+H18+B19</f>
        <v>0</v>
      </c>
      <c r="Y18" s="413">
        <f>K18+M18+C18+E18+I18+G18+C19+G19+K19+S18+S19+U18</f>
        <v>0</v>
      </c>
      <c r="Z18" s="386"/>
      <c r="AA18" s="388"/>
      <c r="AB18" s="392"/>
      <c r="AC18" s="1"/>
      <c r="AD18" s="421"/>
      <c r="AE18" s="396"/>
      <c r="AF18" s="396"/>
      <c r="AG18" s="380"/>
    </row>
    <row r="19" spans="1:33" ht="15.75" customHeight="1" thickBot="1" x14ac:dyDescent="0.3">
      <c r="A19" s="422"/>
      <c r="B19" s="73"/>
      <c r="C19" s="74"/>
      <c r="D19" s="382"/>
      <c r="E19" s="383"/>
      <c r="F19" s="74"/>
      <c r="G19" s="23"/>
      <c r="H19" s="417"/>
      <c r="I19" s="418"/>
      <c r="J19" s="73"/>
      <c r="K19" s="74"/>
      <c r="L19" s="417"/>
      <c r="M19" s="418"/>
      <c r="N19" s="429"/>
      <c r="O19" s="430"/>
      <c r="P19" s="430"/>
      <c r="Q19" s="431"/>
      <c r="R19" s="58"/>
      <c r="S19" s="59"/>
      <c r="T19" s="415"/>
      <c r="U19" s="416"/>
      <c r="V19" s="408"/>
      <c r="W19" s="434"/>
      <c r="X19" s="412"/>
      <c r="Y19" s="414"/>
      <c r="Z19" s="412"/>
      <c r="AA19" s="414"/>
      <c r="AB19" s="420"/>
      <c r="AC19" s="1"/>
      <c r="AD19" s="421"/>
      <c r="AE19" s="396"/>
      <c r="AF19" s="396"/>
      <c r="AG19" s="380"/>
    </row>
    <row r="20" spans="1:33" ht="16.5" customHeight="1" thickTop="1" thickBot="1" x14ac:dyDescent="0.3">
      <c r="A20" s="398" t="s">
        <v>26</v>
      </c>
      <c r="B20" s="44">
        <f>S4</f>
        <v>15</v>
      </c>
      <c r="C20" s="28">
        <f>R4</f>
        <v>5</v>
      </c>
      <c r="D20" s="43"/>
      <c r="E20" s="24"/>
      <c r="F20" s="16">
        <f>S8</f>
        <v>9</v>
      </c>
      <c r="G20" s="17">
        <f>R8</f>
        <v>15</v>
      </c>
      <c r="H20" s="88">
        <f>U8</f>
        <v>13</v>
      </c>
      <c r="I20" s="68">
        <f>T8</f>
        <v>11</v>
      </c>
      <c r="J20" s="85">
        <f>S12</f>
        <v>15</v>
      </c>
      <c r="K20" s="90">
        <f>R12</f>
        <v>0</v>
      </c>
      <c r="L20" s="88"/>
      <c r="M20" s="67"/>
      <c r="N20" s="45">
        <f>S16</f>
        <v>15</v>
      </c>
      <c r="O20" s="29">
        <f>R16</f>
        <v>8</v>
      </c>
      <c r="P20" s="6"/>
      <c r="Q20" s="13"/>
      <c r="R20" s="401"/>
      <c r="S20" s="402"/>
      <c r="T20" s="402"/>
      <c r="U20" s="403"/>
      <c r="V20" s="407">
        <f>P21+L21+H21+D21</f>
        <v>8</v>
      </c>
      <c r="W20" s="409">
        <f>V20+V22</f>
        <v>8</v>
      </c>
      <c r="X20" s="411">
        <f>P20+N20+N21+L20+J20+J21+H20+F20+F21+D20+B20+B21</f>
        <v>127</v>
      </c>
      <c r="Y20" s="413">
        <f>Q20+O20+O21+M20+K20+K21+I20+G20+G21+E20+C20+C21</f>
        <v>56</v>
      </c>
      <c r="Z20" s="386">
        <f>X20+X22</f>
        <v>127</v>
      </c>
      <c r="AA20" s="388">
        <f>Y20+Y22</f>
        <v>56</v>
      </c>
      <c r="AB20" s="392" t="s">
        <v>176</v>
      </c>
      <c r="AC20" s="1"/>
      <c r="AD20" s="394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8</v>
      </c>
      <c r="AE20" s="396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1</v>
      </c>
      <c r="AF20" s="396">
        <f t="shared" ref="AF20" si="6">AD20/AE20</f>
        <v>8</v>
      </c>
      <c r="AG20" s="380">
        <f t="shared" ref="AG20" si="7">Z20/AA20</f>
        <v>2.2678571428571428</v>
      </c>
    </row>
    <row r="21" spans="1:33" ht="15.75" customHeight="1" thickBot="1" x14ac:dyDescent="0.3">
      <c r="A21" s="399"/>
      <c r="B21" s="61">
        <f>S5</f>
        <v>15</v>
      </c>
      <c r="C21" s="63">
        <f>R5</f>
        <v>3</v>
      </c>
      <c r="D21" s="382">
        <f>IF(AND(B20=0,B21=0),0,1)*0+IF(AND(B20&gt;C20,B21&gt;C21),1,0)*2+IF(AND(B20&lt;C20,B21&lt;C21),1,0)*IF(AND(B20=0,B21=0),0,1)+IF(D20&gt;E20,1,0)*2+IF(D20&lt;E20,1,0)*1</f>
        <v>2</v>
      </c>
      <c r="E21" s="383"/>
      <c r="F21" s="63">
        <f>S9</f>
        <v>15</v>
      </c>
      <c r="G21" s="19">
        <f>R9</f>
        <v>8</v>
      </c>
      <c r="H21" s="382">
        <f>IF(AND(F20=0,F21=0),0,1)*0+IF(AND(F20&gt;G20,F21&gt;G21),1,0)*2+IF(AND(F20&lt;G20,F21&lt;G21),1,0)*IF(AND(F20=0,F21=0),0,1)+IF(H20&gt;I20,1,0)*2+IF(H20&lt;I20,1,0)*1</f>
        <v>2</v>
      </c>
      <c r="I21" s="383"/>
      <c r="J21" s="61">
        <f>S13</f>
        <v>15</v>
      </c>
      <c r="K21" s="63">
        <f>R13</f>
        <v>0</v>
      </c>
      <c r="L21" s="382">
        <f>IF(AND(J20=0,J21=0),0,1)*0+IF(AND(J20&gt;K20,J21&gt;K21),1,0)*2+IF(AND(J20&lt;K20,J21&lt;K21),1,0)*IF(AND(J20=0,J21=0),0,1)+IF(L20&gt;M20,1,0)*2+IF(L20&lt;M20,1,0)*1</f>
        <v>2</v>
      </c>
      <c r="M21" s="383"/>
      <c r="N21" s="48">
        <f>S17</f>
        <v>15</v>
      </c>
      <c r="O21" s="49">
        <f>R17</f>
        <v>6</v>
      </c>
      <c r="P21" s="382">
        <f>IF(AND(N20=0,N21=0),0,1)*0+IF(AND(N20&gt;O20,N21&gt;O21),1,0)*2+IF(AND(N20&lt;O20,N21&lt;O21),1,0)*IF(AND(N20=0,N21=0),0,1)+IF(P20&gt;Q20,1,0)*2+IF(P20&lt;Q20,1,0)*1</f>
        <v>2</v>
      </c>
      <c r="Q21" s="383"/>
      <c r="R21" s="401"/>
      <c r="S21" s="402"/>
      <c r="T21" s="402"/>
      <c r="U21" s="403"/>
      <c r="V21" s="408"/>
      <c r="W21" s="409"/>
      <c r="X21" s="412"/>
      <c r="Y21" s="414"/>
      <c r="Z21" s="386"/>
      <c r="AA21" s="388"/>
      <c r="AB21" s="392"/>
      <c r="AC21" s="1"/>
      <c r="AD21" s="394"/>
      <c r="AE21" s="396"/>
      <c r="AF21" s="396"/>
      <c r="AG21" s="380"/>
    </row>
    <row r="22" spans="1:33" ht="15.75" customHeight="1" thickBot="1" x14ac:dyDescent="0.3">
      <c r="A22" s="399"/>
      <c r="B22" s="69"/>
      <c r="C22" s="70"/>
      <c r="D22" s="22"/>
      <c r="E22" s="67"/>
      <c r="F22" s="20"/>
      <c r="G22" s="21"/>
      <c r="H22" s="22"/>
      <c r="I22" s="68"/>
      <c r="J22" s="69"/>
      <c r="K22" s="30"/>
      <c r="L22" s="22"/>
      <c r="M22" s="67"/>
      <c r="N22" s="54"/>
      <c r="O22" s="31"/>
      <c r="P22" s="12"/>
      <c r="Q22" s="13"/>
      <c r="R22" s="401"/>
      <c r="S22" s="402"/>
      <c r="T22" s="402"/>
      <c r="U22" s="403"/>
      <c r="V22" s="384">
        <f>P23+L23+H23+D23</f>
        <v>0</v>
      </c>
      <c r="W22" s="409"/>
      <c r="X22" s="386">
        <f>P22+N22+N23+L22+J22+J23+H22+F22+F23+D22+B22+B23</f>
        <v>0</v>
      </c>
      <c r="Y22" s="388">
        <f>Q22+O22+O23+M22+K22+K23+I22+G22+G23+E22+C22+C23</f>
        <v>0</v>
      </c>
      <c r="Z22" s="386"/>
      <c r="AA22" s="388"/>
      <c r="AB22" s="392"/>
      <c r="AC22" s="1"/>
      <c r="AD22" s="394"/>
      <c r="AE22" s="396"/>
      <c r="AF22" s="396"/>
      <c r="AG22" s="380"/>
    </row>
    <row r="23" spans="1:33" ht="15.75" customHeight="1" thickBot="1" x14ac:dyDescent="0.3">
      <c r="A23" s="400"/>
      <c r="B23" s="32"/>
      <c r="C23" s="33"/>
      <c r="D23" s="390"/>
      <c r="E23" s="391"/>
      <c r="F23" s="33"/>
      <c r="G23" s="34"/>
      <c r="H23" s="390"/>
      <c r="I23" s="391"/>
      <c r="J23" s="32"/>
      <c r="K23" s="33"/>
      <c r="L23" s="390"/>
      <c r="M23" s="391"/>
      <c r="N23" s="35"/>
      <c r="O23" s="36"/>
      <c r="P23" s="390"/>
      <c r="Q23" s="391"/>
      <c r="R23" s="404"/>
      <c r="S23" s="405"/>
      <c r="T23" s="405"/>
      <c r="U23" s="406"/>
      <c r="V23" s="385"/>
      <c r="W23" s="410"/>
      <c r="X23" s="387"/>
      <c r="Y23" s="389"/>
      <c r="Z23" s="387"/>
      <c r="AA23" s="389"/>
      <c r="AB23" s="393"/>
      <c r="AC23" s="1"/>
      <c r="AD23" s="395"/>
      <c r="AE23" s="397"/>
      <c r="AF23" s="397"/>
      <c r="AG23" s="381"/>
    </row>
    <row r="24" spans="1:33" ht="15.75" thickTop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x14ac:dyDescent="0.25">
      <c r="A26" s="1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</sheetData>
  <mergeCells count="129"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Z20:Z23"/>
    <mergeCell ref="AA20:AA23"/>
    <mergeCell ref="AB20:AB23"/>
    <mergeCell ref="AD20:AD23"/>
    <mergeCell ref="AE20:AE23"/>
    <mergeCell ref="AF20:AF23"/>
    <mergeCell ref="A20:A23"/>
    <mergeCell ref="R20:U23"/>
    <mergeCell ref="V20:V21"/>
    <mergeCell ref="W20:W23"/>
    <mergeCell ref="X20:X21"/>
    <mergeCell ref="Y20:Y21"/>
    <mergeCell ref="L23:M23"/>
    <mergeCell ref="P23:Q23"/>
    <mergeCell ref="AG16:AG19"/>
    <mergeCell ref="D17:E17"/>
    <mergeCell ref="H17:I17"/>
    <mergeCell ref="L17:M17"/>
    <mergeCell ref="T17:U17"/>
    <mergeCell ref="V18:V19"/>
    <mergeCell ref="X18:X19"/>
    <mergeCell ref="Y18:Y19"/>
    <mergeCell ref="D19:E19"/>
    <mergeCell ref="H19:I19"/>
    <mergeCell ref="Z16:Z19"/>
    <mergeCell ref="AA16:AA19"/>
    <mergeCell ref="AB16:AB19"/>
    <mergeCell ref="AD16:AD19"/>
    <mergeCell ref="AE16:AE19"/>
    <mergeCell ref="AF16:AF19"/>
    <mergeCell ref="A16:A19"/>
    <mergeCell ref="N16:Q19"/>
    <mergeCell ref="V16:V17"/>
    <mergeCell ref="W16:W19"/>
    <mergeCell ref="X16:X17"/>
    <mergeCell ref="Y16:Y17"/>
    <mergeCell ref="L19:M19"/>
    <mergeCell ref="T19:U19"/>
    <mergeCell ref="AG12:AG15"/>
    <mergeCell ref="D13:E13"/>
    <mergeCell ref="H13:I13"/>
    <mergeCell ref="P13:Q13"/>
    <mergeCell ref="T13:U13"/>
    <mergeCell ref="V14:V15"/>
    <mergeCell ref="X14:X15"/>
    <mergeCell ref="Y14:Y15"/>
    <mergeCell ref="D15:E15"/>
    <mergeCell ref="H15:I15"/>
    <mergeCell ref="Z12:Z15"/>
    <mergeCell ref="AA12:AA15"/>
    <mergeCell ref="AB12:AB15"/>
    <mergeCell ref="AD12:AD15"/>
    <mergeCell ref="AE12:AE15"/>
    <mergeCell ref="AF12:AF15"/>
    <mergeCell ref="A12:A15"/>
    <mergeCell ref="J12:M15"/>
    <mergeCell ref="V12:V13"/>
    <mergeCell ref="W12:W15"/>
    <mergeCell ref="X12:X13"/>
    <mergeCell ref="Y12:Y13"/>
    <mergeCell ref="P15:Q15"/>
    <mergeCell ref="T15:U15"/>
    <mergeCell ref="AG8:AG11"/>
    <mergeCell ref="D9:E9"/>
    <mergeCell ref="L9:M9"/>
    <mergeCell ref="P9:Q9"/>
    <mergeCell ref="T9:U9"/>
    <mergeCell ref="V10:V11"/>
    <mergeCell ref="X10:X11"/>
    <mergeCell ref="Y10:Y11"/>
    <mergeCell ref="D11:E11"/>
    <mergeCell ref="L11:M11"/>
    <mergeCell ref="Z8:Z11"/>
    <mergeCell ref="AA8:AA11"/>
    <mergeCell ref="AB8:AB11"/>
    <mergeCell ref="AD8:AD11"/>
    <mergeCell ref="AE8:AE11"/>
    <mergeCell ref="AF8:AF11"/>
    <mergeCell ref="A8:A11"/>
    <mergeCell ref="F8:I11"/>
    <mergeCell ref="V8:V9"/>
    <mergeCell ref="W8:W11"/>
    <mergeCell ref="X8:X9"/>
    <mergeCell ref="Y8:Y9"/>
    <mergeCell ref="P11:Q11"/>
    <mergeCell ref="T11:U11"/>
    <mergeCell ref="AG4:AG7"/>
    <mergeCell ref="H5:I5"/>
    <mergeCell ref="L5:M5"/>
    <mergeCell ref="P5:Q5"/>
    <mergeCell ref="T5:U5"/>
    <mergeCell ref="V6:V7"/>
    <mergeCell ref="X6:X7"/>
    <mergeCell ref="Y6:Y7"/>
    <mergeCell ref="H7:I7"/>
    <mergeCell ref="L7:M7"/>
    <mergeCell ref="Z4:Z7"/>
    <mergeCell ref="AA4:AA7"/>
    <mergeCell ref="AB4:AB7"/>
    <mergeCell ref="AD4:AD7"/>
    <mergeCell ref="AE4:AE7"/>
    <mergeCell ref="AF4:AF7"/>
    <mergeCell ref="A4:A7"/>
    <mergeCell ref="B4:E7"/>
    <mergeCell ref="V4:V5"/>
    <mergeCell ref="W4:W7"/>
    <mergeCell ref="X4:X5"/>
    <mergeCell ref="Y4:Y5"/>
    <mergeCell ref="P7:Q7"/>
    <mergeCell ref="T7:U7"/>
    <mergeCell ref="A1:AB1"/>
    <mergeCell ref="B3:E3"/>
    <mergeCell ref="F3:I3"/>
    <mergeCell ref="J3:M3"/>
    <mergeCell ref="N3:Q3"/>
    <mergeCell ref="R3:U3"/>
    <mergeCell ref="V3:W3"/>
    <mergeCell ref="X3:Y3"/>
    <mergeCell ref="Z3:AA3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topLeftCell="A4" zoomScaleNormal="100" workbookViewId="0">
      <selection activeCell="Z26" sqref="Z26"/>
    </sheetView>
  </sheetViews>
  <sheetFormatPr defaultRowHeight="15" x14ac:dyDescent="0.25"/>
  <cols>
    <col min="1" max="1" width="19.5703125" customWidth="1"/>
    <col min="2" max="2" width="4.140625" customWidth="1"/>
    <col min="3" max="3" width="3.85546875" customWidth="1"/>
    <col min="4" max="4" width="3.7109375" customWidth="1"/>
    <col min="5" max="9" width="3.85546875" customWidth="1"/>
    <col min="10" max="10" width="4.140625" customWidth="1"/>
    <col min="11" max="11" width="4" customWidth="1"/>
    <col min="12" max="12" width="3.7109375" customWidth="1"/>
    <col min="13" max="13" width="3.85546875" customWidth="1"/>
    <col min="14" max="14" width="4.28515625" customWidth="1"/>
    <col min="15" max="15" width="3.7109375" customWidth="1"/>
    <col min="16" max="16" width="4.5703125" customWidth="1"/>
    <col min="17" max="17" width="3.5703125" customWidth="1"/>
    <col min="18" max="18" width="3.85546875" customWidth="1"/>
    <col min="19" max="19" width="4.42578125" customWidth="1"/>
    <col min="20" max="20" width="3.7109375" customWidth="1"/>
    <col min="21" max="21" width="3.85546875" customWidth="1"/>
    <col min="22" max="22" width="4.5703125" customWidth="1"/>
    <col min="23" max="23" width="4.7109375" customWidth="1"/>
    <col min="24" max="24" width="4.5703125" customWidth="1"/>
    <col min="25" max="25" width="4.85546875" customWidth="1"/>
    <col min="26" max="26" width="4.5703125" customWidth="1"/>
    <col min="27" max="27" width="4.7109375" customWidth="1"/>
    <col min="28" max="28" width="8.140625" customWidth="1"/>
    <col min="29" max="29" width="13" customWidth="1"/>
    <col min="31" max="31" width="10.85546875" customWidth="1"/>
  </cols>
  <sheetData>
    <row r="1" spans="1:33" ht="35.25" customHeight="1" x14ac:dyDescent="0.25">
      <c r="A1" s="460" t="s">
        <v>206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  <c r="V1" s="460"/>
      <c r="W1" s="460"/>
      <c r="X1" s="460"/>
      <c r="Y1" s="460"/>
      <c r="Z1" s="460"/>
      <c r="AA1" s="460"/>
      <c r="AB1" s="460"/>
      <c r="AC1" s="1"/>
      <c r="AD1" s="1"/>
      <c r="AE1" s="1"/>
      <c r="AF1" s="1"/>
      <c r="AG1" s="1"/>
    </row>
    <row r="2" spans="1:33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65.25" customHeight="1" thickTop="1" thickBot="1" x14ac:dyDescent="0.3">
      <c r="A3" s="2" t="s">
        <v>0</v>
      </c>
      <c r="B3" s="461">
        <v>1</v>
      </c>
      <c r="C3" s="462"/>
      <c r="D3" s="462"/>
      <c r="E3" s="463"/>
      <c r="F3" s="461">
        <v>2</v>
      </c>
      <c r="G3" s="462"/>
      <c r="H3" s="462"/>
      <c r="I3" s="463"/>
      <c r="J3" s="461">
        <v>3</v>
      </c>
      <c r="K3" s="462"/>
      <c r="L3" s="462"/>
      <c r="M3" s="463"/>
      <c r="N3" s="461">
        <v>4</v>
      </c>
      <c r="O3" s="462"/>
      <c r="P3" s="462"/>
      <c r="Q3" s="462"/>
      <c r="R3" s="461">
        <v>5</v>
      </c>
      <c r="S3" s="462"/>
      <c r="T3" s="462"/>
      <c r="U3" s="463"/>
      <c r="V3" s="464" t="s">
        <v>1</v>
      </c>
      <c r="W3" s="465"/>
      <c r="X3" s="466" t="s">
        <v>2</v>
      </c>
      <c r="Y3" s="467"/>
      <c r="Z3" s="466" t="s">
        <v>3</v>
      </c>
      <c r="AA3" s="467"/>
      <c r="AB3" s="3" t="s">
        <v>4</v>
      </c>
      <c r="AC3" s="1"/>
      <c r="AD3" s="81" t="s">
        <v>6</v>
      </c>
      <c r="AE3" s="82" t="s">
        <v>7</v>
      </c>
      <c r="AF3" s="82" t="s">
        <v>8</v>
      </c>
      <c r="AG3" s="142" t="s">
        <v>9</v>
      </c>
    </row>
    <row r="4" spans="1:33" ht="16.5" customHeight="1" thickTop="1" thickBot="1" x14ac:dyDescent="0.3">
      <c r="A4" s="398" t="s">
        <v>29</v>
      </c>
      <c r="B4" s="451"/>
      <c r="C4" s="452"/>
      <c r="D4" s="452"/>
      <c r="E4" s="453"/>
      <c r="F4" s="37">
        <v>8</v>
      </c>
      <c r="G4" s="38">
        <v>15</v>
      </c>
      <c r="H4" s="39"/>
      <c r="I4" s="139"/>
      <c r="J4" s="37">
        <v>15</v>
      </c>
      <c r="K4" s="40"/>
      <c r="L4" s="39"/>
      <c r="M4" s="140"/>
      <c r="N4" s="37">
        <v>15</v>
      </c>
      <c r="O4" s="40">
        <v>10</v>
      </c>
      <c r="P4" s="39"/>
      <c r="Q4" s="139"/>
      <c r="R4" s="50">
        <v>9</v>
      </c>
      <c r="S4" s="51">
        <v>15</v>
      </c>
      <c r="T4" s="39">
        <v>9</v>
      </c>
      <c r="U4" s="140">
        <v>11</v>
      </c>
      <c r="V4" s="407">
        <f>T5+P5+L5+H5</f>
        <v>6</v>
      </c>
      <c r="W4" s="433">
        <f>V4+V6</f>
        <v>6</v>
      </c>
      <c r="X4" s="411">
        <f>J4+J5+L4+N4+N5+P4+H4+F4+F5+R4+R5+T4</f>
        <v>108</v>
      </c>
      <c r="Y4" s="413">
        <f>K5+K4+M4+O5+O4+U4+I4+G4+G5+Q4+S4+S5</f>
        <v>85</v>
      </c>
      <c r="Z4" s="445">
        <f>X4+X6</f>
        <v>108</v>
      </c>
      <c r="AA4" s="448">
        <f>Y4+Y6</f>
        <v>85</v>
      </c>
      <c r="AB4" s="419" t="s">
        <v>178</v>
      </c>
      <c r="AC4" s="1"/>
      <c r="AD4" s="421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5</v>
      </c>
      <c r="AE4" s="396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4</v>
      </c>
      <c r="AF4" s="396">
        <f>AD4/AE4</f>
        <v>1.25</v>
      </c>
      <c r="AG4" s="380">
        <f>Z4/AA4</f>
        <v>1.2705882352941176</v>
      </c>
    </row>
    <row r="5" spans="1:33" ht="15.75" customHeight="1" thickBot="1" x14ac:dyDescent="0.3">
      <c r="A5" s="399"/>
      <c r="B5" s="454"/>
      <c r="C5" s="455"/>
      <c r="D5" s="455"/>
      <c r="E5" s="456"/>
      <c r="F5" s="41">
        <v>7</v>
      </c>
      <c r="G5" s="42">
        <v>15</v>
      </c>
      <c r="H5" s="382">
        <f>IF(AND(F4=0,F5=0),0,1)*0+IF(AND(F4&gt;G4,F5&gt;G5),1,0)*2+IF(AND(F4&lt;G4,F5&lt;G5),1,0)*IF(AND(F4=0,F5=0),0,1)+IF(H4&gt;I4,1,0)*2+IF(H4&lt;I4,1,0)*1</f>
        <v>1</v>
      </c>
      <c r="I5" s="383"/>
      <c r="J5" s="41">
        <v>15</v>
      </c>
      <c r="K5" s="42"/>
      <c r="L5" s="382">
        <f>IF(AND(J4=0,J5=0),0,1)*0+IF(AND(J4&gt;K4,J5&gt;K5),1,0)*2+IF(AND(J4&lt;K4,J5&lt;K5),1,0)*IF(AND(J4=0,J5=0),0,1)+IF(L4&gt;M4,1,0)*2+IF(L4&lt;M4,1,0)*1</f>
        <v>2</v>
      </c>
      <c r="M5" s="383"/>
      <c r="N5" s="41">
        <v>15</v>
      </c>
      <c r="O5" s="42">
        <v>9</v>
      </c>
      <c r="P5" s="382">
        <f>IF(AND(N4=0,N5=0),0,1)*0+IF(AND(N4&gt;O4,N5&gt;O5),1,0)*2+IF(AND(N4&lt;O4,N5&lt;O5),1,0)*IF(AND(N4=0,N5=0),0,1)+IF(P4&gt;Q4,1,0)*2+IF(P4&lt;Q4,1,0)*1</f>
        <v>2</v>
      </c>
      <c r="Q5" s="383"/>
      <c r="R5" s="52">
        <v>15</v>
      </c>
      <c r="S5" s="53">
        <v>10</v>
      </c>
      <c r="T5" s="382">
        <f>IF(AND(R4=0,R5=0),0,1)*0+IF(AND(R4&gt;S4,R5&gt;S5),1,0)*2+IF(AND(R4&lt;S4,R5&lt;S5),1,0)*IF(AND(R4=0,R5=0),0,1)+IF(T4&gt;U4,1,0)*2+IF(T4&lt;U4,1,0)*1</f>
        <v>1</v>
      </c>
      <c r="U5" s="383"/>
      <c r="V5" s="432"/>
      <c r="W5" s="409"/>
      <c r="X5" s="435"/>
      <c r="Y5" s="436"/>
      <c r="Z5" s="446"/>
      <c r="AA5" s="449"/>
      <c r="AB5" s="392"/>
      <c r="AC5" s="1"/>
      <c r="AD5" s="421"/>
      <c r="AE5" s="396"/>
      <c r="AF5" s="396"/>
      <c r="AG5" s="380"/>
    </row>
    <row r="6" spans="1:33" ht="16.5" customHeight="1" thickTop="1" thickBot="1" x14ac:dyDescent="0.3">
      <c r="A6" s="399"/>
      <c r="B6" s="454"/>
      <c r="C6" s="455"/>
      <c r="D6" s="455"/>
      <c r="E6" s="456"/>
      <c r="F6" s="108"/>
      <c r="G6" s="109"/>
      <c r="H6" s="110"/>
      <c r="I6" s="139"/>
      <c r="J6" s="108"/>
      <c r="K6" s="109"/>
      <c r="L6" s="110"/>
      <c r="M6" s="140"/>
      <c r="N6" s="108"/>
      <c r="O6" s="109"/>
      <c r="P6" s="110"/>
      <c r="Q6" s="139"/>
      <c r="R6" s="111"/>
      <c r="S6" s="112"/>
      <c r="T6" s="110"/>
      <c r="U6" s="140"/>
      <c r="V6" s="407">
        <f>T7+P7+L7+H7</f>
        <v>0</v>
      </c>
      <c r="W6" s="409"/>
      <c r="X6" s="411">
        <f>J6+J7+L6+N6+N7+P6+H6+F6+F7+T6+R6+R7</f>
        <v>0</v>
      </c>
      <c r="Y6" s="413">
        <f>K7+K6+M6+O7+O6+U6+I6+G6+G7+S6+S7+Q6</f>
        <v>0</v>
      </c>
      <c r="Z6" s="446"/>
      <c r="AA6" s="449"/>
      <c r="AB6" s="392"/>
      <c r="AC6" s="1"/>
      <c r="AD6" s="421"/>
      <c r="AE6" s="396"/>
      <c r="AF6" s="396"/>
      <c r="AG6" s="380"/>
    </row>
    <row r="7" spans="1:33" ht="15.75" customHeight="1" thickBot="1" x14ac:dyDescent="0.3">
      <c r="A7" s="422"/>
      <c r="B7" s="457"/>
      <c r="C7" s="458"/>
      <c r="D7" s="458"/>
      <c r="E7" s="459"/>
      <c r="F7" s="139"/>
      <c r="G7" s="137"/>
      <c r="H7" s="415"/>
      <c r="I7" s="416"/>
      <c r="J7" s="138"/>
      <c r="K7" s="137"/>
      <c r="L7" s="443"/>
      <c r="M7" s="444"/>
      <c r="N7" s="141"/>
      <c r="O7" s="137"/>
      <c r="P7" s="443"/>
      <c r="Q7" s="444"/>
      <c r="R7" s="66"/>
      <c r="S7" s="65"/>
      <c r="T7" s="443"/>
      <c r="U7" s="444"/>
      <c r="V7" s="432"/>
      <c r="W7" s="434"/>
      <c r="X7" s="435"/>
      <c r="Y7" s="436"/>
      <c r="Z7" s="447"/>
      <c r="AA7" s="450"/>
      <c r="AB7" s="420"/>
      <c r="AC7" s="1"/>
      <c r="AD7" s="421"/>
      <c r="AE7" s="396"/>
      <c r="AF7" s="396"/>
      <c r="AG7" s="380"/>
    </row>
    <row r="8" spans="1:33" ht="16.5" customHeight="1" thickTop="1" thickBot="1" x14ac:dyDescent="0.3">
      <c r="A8" s="398" t="s">
        <v>30</v>
      </c>
      <c r="B8" s="4">
        <f>G4</f>
        <v>15</v>
      </c>
      <c r="C8" s="5">
        <f>F4</f>
        <v>8</v>
      </c>
      <c r="D8" s="6"/>
      <c r="E8" s="7"/>
      <c r="F8" s="423"/>
      <c r="G8" s="424"/>
      <c r="H8" s="424"/>
      <c r="I8" s="425"/>
      <c r="J8" s="113">
        <v>15</v>
      </c>
      <c r="K8" s="114"/>
      <c r="L8" s="115"/>
      <c r="M8" s="67"/>
      <c r="N8" s="116">
        <v>15</v>
      </c>
      <c r="O8" s="117">
        <v>2</v>
      </c>
      <c r="P8" s="115"/>
      <c r="Q8" s="68"/>
      <c r="R8" s="118">
        <v>17</v>
      </c>
      <c r="S8" s="117">
        <v>15</v>
      </c>
      <c r="T8" s="119"/>
      <c r="U8" s="67"/>
      <c r="V8" s="407">
        <f>T9+P9+L9+D9</f>
        <v>8</v>
      </c>
      <c r="W8" s="433">
        <f>V8+V10</f>
        <v>8</v>
      </c>
      <c r="X8" s="411">
        <f>J8+J9+L8+N8+N9+P8+D8+B8+B9+R8+R9+T8</f>
        <v>125</v>
      </c>
      <c r="Y8" s="413">
        <f>K9+K8+M8+O9+O8+U8+E8+C8+C9+S8+S9+Q8</f>
        <v>54</v>
      </c>
      <c r="Z8" s="411">
        <f>X8+X10</f>
        <v>125</v>
      </c>
      <c r="AA8" s="413">
        <f>Y8+Y10</f>
        <v>54</v>
      </c>
      <c r="AB8" s="419" t="s">
        <v>176</v>
      </c>
      <c r="AC8" s="1"/>
      <c r="AD8" s="421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8</v>
      </c>
      <c r="AE8" s="396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0</v>
      </c>
      <c r="AF8" s="396" t="e">
        <f t="shared" ref="AF8" si="0">AD8/AE8</f>
        <v>#DIV/0!</v>
      </c>
      <c r="AG8" s="380">
        <f t="shared" ref="AG8" si="1">Z8/AA8</f>
        <v>2.3148148148148149</v>
      </c>
    </row>
    <row r="9" spans="1:33" ht="15.75" customHeight="1" thickBot="1" x14ac:dyDescent="0.3">
      <c r="A9" s="399"/>
      <c r="B9" s="8">
        <f>G5</f>
        <v>15</v>
      </c>
      <c r="C9" s="9">
        <f>F5</f>
        <v>7</v>
      </c>
      <c r="D9" s="382">
        <f>IF(AND(B8=0,B9=0),0,1)*0+IF(AND(B8&gt;C8,B9&gt;C9),1,0)*2+IF(AND(B8&lt;C8,B9&lt;C9),1,0)*IF(AND(B8=0,B9=0),0,1)+IF(D8&gt;E8,1,0)*2+IF(D8&lt;E8,1,0)*1</f>
        <v>2</v>
      </c>
      <c r="E9" s="383"/>
      <c r="F9" s="426"/>
      <c r="G9" s="427"/>
      <c r="H9" s="427"/>
      <c r="I9" s="428"/>
      <c r="J9" s="120">
        <v>15</v>
      </c>
      <c r="K9" s="121"/>
      <c r="L9" s="415">
        <f>IF(AND(J8=0,J9=0),0,1)*0+IF(AND(J8&gt;K8,J9&gt;K9),1,0)*2+IF(AND(J8&lt;K8,J9&lt;K9),1,0)*IF(AND(J8=0,J9=0),0,1)+IF(L8&gt;M8,1,0)*2+IF(L8&lt;M8,1,0)*1</f>
        <v>2</v>
      </c>
      <c r="M9" s="416"/>
      <c r="N9" s="120">
        <v>15</v>
      </c>
      <c r="O9" s="121">
        <v>6</v>
      </c>
      <c r="P9" s="415">
        <f>IF(AND(N8=0,N9=0),0,1)*0+IF(AND(N8&gt;O8,N9&gt;O9),1,0)*2+IF(AND(N8&lt;O8,N9&lt;O9),1,0)*IF(AND(N8=0,N9=0),0,1)+IF(P8&gt;Q8,1,0)*2+IF(P8&lt;Q8,1,0)*1</f>
        <v>2</v>
      </c>
      <c r="Q9" s="416"/>
      <c r="R9" s="122">
        <v>18</v>
      </c>
      <c r="S9" s="121">
        <v>16</v>
      </c>
      <c r="T9" s="415">
        <f>IF(AND(R8=0,R9=0),0,1)*0+IF(AND(R8&gt;S8,R9&gt;S9),1,0)*2+IF(AND(R8&lt;S8,R9&lt;S9),1,0)*IF(AND(R8=0,R9=0),0,1)+IF(T8&gt;U8,1,0)*2+IF(T8&lt;U8,1,0)*1</f>
        <v>2</v>
      </c>
      <c r="U9" s="416"/>
      <c r="V9" s="432"/>
      <c r="W9" s="409"/>
      <c r="X9" s="435"/>
      <c r="Y9" s="436"/>
      <c r="Z9" s="386"/>
      <c r="AA9" s="388"/>
      <c r="AB9" s="392"/>
      <c r="AC9" s="1"/>
      <c r="AD9" s="421"/>
      <c r="AE9" s="396"/>
      <c r="AF9" s="396"/>
      <c r="AG9" s="380"/>
    </row>
    <row r="10" spans="1:33" ht="16.5" customHeight="1" thickTop="1" thickBot="1" x14ac:dyDescent="0.3">
      <c r="A10" s="399"/>
      <c r="B10" s="10"/>
      <c r="C10" s="11"/>
      <c r="D10" s="12"/>
      <c r="E10" s="13"/>
      <c r="F10" s="426"/>
      <c r="G10" s="427"/>
      <c r="H10" s="427"/>
      <c r="I10" s="428"/>
      <c r="J10" s="123"/>
      <c r="K10" s="124"/>
      <c r="L10" s="125"/>
      <c r="M10" s="67"/>
      <c r="N10" s="123"/>
      <c r="O10" s="124"/>
      <c r="P10" s="125"/>
      <c r="Q10" s="68"/>
      <c r="R10" s="126"/>
      <c r="S10" s="124"/>
      <c r="T10" s="68"/>
      <c r="U10" s="127"/>
      <c r="V10" s="407">
        <f>P11+L11+D11+T11</f>
        <v>0</v>
      </c>
      <c r="W10" s="409"/>
      <c r="X10" s="411">
        <f>J10+J11+L10+N10+N11+P10+D10+B10+B11+R10+R11+T10</f>
        <v>0</v>
      </c>
      <c r="Y10" s="413">
        <f>K11+K10+M10+O11+O10+U10+E10+C10+C11+S10+S11+Q10</f>
        <v>0</v>
      </c>
      <c r="Z10" s="386"/>
      <c r="AA10" s="388"/>
      <c r="AB10" s="392"/>
      <c r="AC10" s="1"/>
      <c r="AD10" s="421"/>
      <c r="AE10" s="396"/>
      <c r="AF10" s="396"/>
      <c r="AG10" s="380"/>
    </row>
    <row r="11" spans="1:33" ht="15.75" customHeight="1" thickBot="1" x14ac:dyDescent="0.3">
      <c r="A11" s="422"/>
      <c r="B11" s="14"/>
      <c r="C11" s="15"/>
      <c r="D11" s="382"/>
      <c r="E11" s="383"/>
      <c r="F11" s="429"/>
      <c r="G11" s="430"/>
      <c r="H11" s="430"/>
      <c r="I11" s="431"/>
      <c r="J11" s="73"/>
      <c r="K11" s="74"/>
      <c r="L11" s="415"/>
      <c r="M11" s="416"/>
      <c r="N11" s="73"/>
      <c r="O11" s="74"/>
      <c r="P11" s="443"/>
      <c r="Q11" s="444"/>
      <c r="R11" s="75"/>
      <c r="S11" s="74"/>
      <c r="T11" s="443"/>
      <c r="U11" s="444"/>
      <c r="V11" s="432"/>
      <c r="W11" s="434"/>
      <c r="X11" s="435"/>
      <c r="Y11" s="436"/>
      <c r="Z11" s="412"/>
      <c r="AA11" s="414"/>
      <c r="AB11" s="420"/>
      <c r="AC11" s="1"/>
      <c r="AD11" s="421"/>
      <c r="AE11" s="396"/>
      <c r="AF11" s="396"/>
      <c r="AG11" s="380"/>
    </row>
    <row r="12" spans="1:33" ht="16.5" customHeight="1" thickTop="1" thickBot="1" x14ac:dyDescent="0.3">
      <c r="A12" s="398" t="s">
        <v>32</v>
      </c>
      <c r="B12" s="44">
        <f>K4</f>
        <v>0</v>
      </c>
      <c r="C12" s="62">
        <f>J4</f>
        <v>15</v>
      </c>
      <c r="D12" s="60"/>
      <c r="E12" s="67"/>
      <c r="F12" s="16">
        <f>K8</f>
        <v>0</v>
      </c>
      <c r="G12" s="17">
        <f>J8</f>
        <v>15</v>
      </c>
      <c r="H12" s="43"/>
      <c r="I12" s="68"/>
      <c r="J12" s="437"/>
      <c r="K12" s="438"/>
      <c r="L12" s="438"/>
      <c r="M12" s="439"/>
      <c r="N12" s="44"/>
      <c r="O12" s="62">
        <v>15</v>
      </c>
      <c r="P12" s="84"/>
      <c r="Q12" s="68"/>
      <c r="R12" s="87"/>
      <c r="S12" s="86">
        <v>15</v>
      </c>
      <c r="T12" s="68"/>
      <c r="U12" s="89"/>
      <c r="V12" s="468">
        <f>P13+H13+D13+T13</f>
        <v>0</v>
      </c>
      <c r="W12" s="476">
        <f>V12+V14</f>
        <v>0</v>
      </c>
      <c r="X12" s="470">
        <f>H12+F12+F13+D12+B12+B13+N12+N13+P12+R12+R13+T12</f>
        <v>0</v>
      </c>
      <c r="Y12" s="472">
        <f>I12+G12+G13+E12+C12+C13+O13+O12+U12+S12+S13+Q12</f>
        <v>120</v>
      </c>
      <c r="Z12" s="470">
        <f>X12+X14</f>
        <v>0</v>
      </c>
      <c r="AA12" s="413">
        <f>Y12+Y14</f>
        <v>120</v>
      </c>
      <c r="AB12" s="419"/>
      <c r="AC12" s="1"/>
      <c r="AD12" s="421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0</v>
      </c>
      <c r="AE12" s="396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8</v>
      </c>
      <c r="AF12" s="396">
        <f t="shared" ref="AF12" si="2">AD12/AE12</f>
        <v>0</v>
      </c>
      <c r="AG12" s="380">
        <f t="shared" ref="AG12" si="3">Z12/AA12</f>
        <v>0</v>
      </c>
    </row>
    <row r="13" spans="1:33" ht="15.75" customHeight="1" thickBot="1" x14ac:dyDescent="0.3">
      <c r="A13" s="399"/>
      <c r="B13" s="61">
        <f>K5</f>
        <v>0</v>
      </c>
      <c r="C13" s="63">
        <f>J5</f>
        <v>15</v>
      </c>
      <c r="D13" s="382">
        <f>IF(AND(B12=0,B13=0),0,1)*0+IF(AND(B12&gt;C12,B13&gt;C13),1,0)*2+IF(AND(B12&lt;C12,B13&lt;C13),1,0)*IF(AND(B12=0,B13=0),0,1)+IF(D12&gt;E12,1,0)*2+IF(D12&lt;E12,1,0)*1</f>
        <v>0</v>
      </c>
      <c r="E13" s="383"/>
      <c r="F13" s="18">
        <f>K9</f>
        <v>0</v>
      </c>
      <c r="G13" s="19">
        <f>J9</f>
        <v>15</v>
      </c>
      <c r="H13" s="382">
        <f>IF(AND(F12=0,F13=0),0,1)*0+IF(AND(F12&gt;G12,F13&gt;G13),1,0)*2+IF(AND(F12&lt;G12,F13&lt;G13),1,0)*IF(AND(F12=0,F13=0),0,1)+IF(H12&gt;I12,1,0)*2+IF(H12&lt;I12,1,0)*1</f>
        <v>0</v>
      </c>
      <c r="I13" s="383"/>
      <c r="J13" s="401"/>
      <c r="K13" s="402"/>
      <c r="L13" s="402"/>
      <c r="M13" s="403"/>
      <c r="N13" s="61"/>
      <c r="O13" s="63">
        <v>15</v>
      </c>
      <c r="P13" s="382">
        <f>IF(AND(N12=0,N13=0),0,1)*0+IF(AND(N12&gt;O12,N13&gt;O13),1,0)*2+IF(AND(N12&lt;O12,N13&lt;O13),1,0)*IF(AND(N12=0,N13=0),0,1)+IF(P12&gt;Q12,1,0)*2+IF(P12&lt;Q12,1,0)*1</f>
        <v>0</v>
      </c>
      <c r="Q13" s="383"/>
      <c r="R13" s="64"/>
      <c r="S13" s="63">
        <v>15</v>
      </c>
      <c r="T13" s="382">
        <f>IF(AND(R12=0,R13=0),0,1)*0+IF(AND(R12&gt;S12,R13&gt;S13),1,0)*2+IF(AND(R12&lt;S12,R13&lt;S13),1,0)*IF(AND(R12=0,R13=0),0,1)+IF(T12&gt;U12,1,0)*2+IF(T12&lt;U12,1,0)*1</f>
        <v>0</v>
      </c>
      <c r="U13" s="383"/>
      <c r="V13" s="469"/>
      <c r="W13" s="477"/>
      <c r="X13" s="471"/>
      <c r="Y13" s="473"/>
      <c r="Z13" s="474"/>
      <c r="AA13" s="388"/>
      <c r="AB13" s="392"/>
      <c r="AC13" s="1"/>
      <c r="AD13" s="421"/>
      <c r="AE13" s="396"/>
      <c r="AF13" s="396"/>
      <c r="AG13" s="380"/>
    </row>
    <row r="14" spans="1:33" ht="16.5" customHeight="1" thickTop="1" thickBot="1" x14ac:dyDescent="0.3">
      <c r="A14" s="399"/>
      <c r="B14" s="69"/>
      <c r="C14" s="70"/>
      <c r="D14" s="71"/>
      <c r="E14" s="67"/>
      <c r="F14" s="20"/>
      <c r="G14" s="21"/>
      <c r="H14" s="22"/>
      <c r="I14" s="68"/>
      <c r="J14" s="401"/>
      <c r="K14" s="402"/>
      <c r="L14" s="402"/>
      <c r="M14" s="403"/>
      <c r="N14" s="123"/>
      <c r="O14" s="124"/>
      <c r="P14" s="125"/>
      <c r="Q14" s="68"/>
      <c r="R14" s="126"/>
      <c r="S14" s="124"/>
      <c r="T14" s="68"/>
      <c r="U14" s="127"/>
      <c r="V14" s="468"/>
      <c r="W14" s="477"/>
      <c r="X14" s="470"/>
      <c r="Y14" s="472"/>
      <c r="Z14" s="474"/>
      <c r="AA14" s="388"/>
      <c r="AB14" s="392"/>
      <c r="AC14" s="1"/>
      <c r="AD14" s="421"/>
      <c r="AE14" s="396"/>
      <c r="AF14" s="396"/>
      <c r="AG14" s="380"/>
    </row>
    <row r="15" spans="1:33" ht="15.75" customHeight="1" thickBot="1" x14ac:dyDescent="0.3">
      <c r="A15" s="422"/>
      <c r="B15" s="73"/>
      <c r="C15" s="74"/>
      <c r="D15" s="382"/>
      <c r="E15" s="383"/>
      <c r="F15" s="74"/>
      <c r="G15" s="23"/>
      <c r="H15" s="382"/>
      <c r="I15" s="383"/>
      <c r="J15" s="440"/>
      <c r="K15" s="441"/>
      <c r="L15" s="441"/>
      <c r="M15" s="442"/>
      <c r="N15" s="73"/>
      <c r="O15" s="74"/>
      <c r="P15" s="415"/>
      <c r="Q15" s="416"/>
      <c r="R15" s="75"/>
      <c r="S15" s="74"/>
      <c r="T15" s="415"/>
      <c r="U15" s="416"/>
      <c r="V15" s="469"/>
      <c r="W15" s="478"/>
      <c r="X15" s="471"/>
      <c r="Y15" s="473"/>
      <c r="Z15" s="475"/>
      <c r="AA15" s="414"/>
      <c r="AB15" s="420"/>
      <c r="AC15" s="1"/>
      <c r="AD15" s="421"/>
      <c r="AE15" s="396"/>
      <c r="AF15" s="396"/>
      <c r="AG15" s="380"/>
    </row>
    <row r="16" spans="1:33" ht="16.5" customHeight="1" thickTop="1" thickBot="1" x14ac:dyDescent="0.3">
      <c r="A16" s="398" t="s">
        <v>33</v>
      </c>
      <c r="B16" s="44">
        <f>O4</f>
        <v>10</v>
      </c>
      <c r="C16" s="62">
        <f>N4</f>
        <v>15</v>
      </c>
      <c r="D16" s="60"/>
      <c r="E16" s="24"/>
      <c r="F16" s="16">
        <f>O8</f>
        <v>2</v>
      </c>
      <c r="G16" s="17">
        <f>N8</f>
        <v>15</v>
      </c>
      <c r="H16" s="43"/>
      <c r="I16" s="25"/>
      <c r="J16" s="44">
        <f>O12</f>
        <v>15</v>
      </c>
      <c r="K16" s="62">
        <f>N12</f>
        <v>0</v>
      </c>
      <c r="L16" s="60"/>
      <c r="M16" s="24"/>
      <c r="N16" s="423"/>
      <c r="O16" s="424"/>
      <c r="P16" s="424"/>
      <c r="Q16" s="425"/>
      <c r="R16" s="128">
        <v>11</v>
      </c>
      <c r="S16" s="129">
        <v>15</v>
      </c>
      <c r="T16" s="134"/>
      <c r="U16" s="135"/>
      <c r="V16" s="407">
        <f>H17+D17+L17+T17</f>
        <v>5</v>
      </c>
      <c r="W16" s="433">
        <f>V16+V18</f>
        <v>5</v>
      </c>
      <c r="X16" s="411">
        <f>J16+J17+L16+B16+B17+D16+F16+F17+H16+R16+R17+T16</f>
        <v>73</v>
      </c>
      <c r="Y16" s="413">
        <f>K17+K16+M16+C17+C16+E16+I16+G16+G17+S16+S17+U16</f>
        <v>90</v>
      </c>
      <c r="Z16" s="411">
        <f>X16+X18</f>
        <v>73</v>
      </c>
      <c r="AA16" s="413">
        <f>Y16+Y18</f>
        <v>90</v>
      </c>
      <c r="AB16" s="419" t="s">
        <v>179</v>
      </c>
      <c r="AC16" s="1"/>
      <c r="AD16" s="421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2</v>
      </c>
      <c r="AE16" s="396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6</v>
      </c>
      <c r="AF16" s="396">
        <f t="shared" ref="AF16" si="4">AD16/AE16</f>
        <v>0.33333333333333331</v>
      </c>
      <c r="AG16" s="380">
        <f t="shared" ref="AG16" si="5">Z16/AA16</f>
        <v>0.81111111111111112</v>
      </c>
    </row>
    <row r="17" spans="1:33" ht="15.75" customHeight="1" thickBot="1" x14ac:dyDescent="0.3">
      <c r="A17" s="399"/>
      <c r="B17" s="61">
        <f>O5</f>
        <v>9</v>
      </c>
      <c r="C17" s="63">
        <f>N5</f>
        <v>15</v>
      </c>
      <c r="D17" s="382">
        <f>IF(AND(B16=0,B17=0),0,1)*0+IF(AND(B16&gt;C16,B17&gt;C17),1,0)*2+IF(AND(B16&lt;C16,B17&lt;C17),1,0)*IF(AND(B16=0,B17=0),0,1)+IF(D16&gt;E16,1,0)*2+IF(D16&lt;E16,1,0)*1</f>
        <v>1</v>
      </c>
      <c r="E17" s="383"/>
      <c r="F17" s="63">
        <f>O9</f>
        <v>6</v>
      </c>
      <c r="G17" s="19">
        <f>N9</f>
        <v>15</v>
      </c>
      <c r="H17" s="382">
        <f>IF(AND(F16=0,F17=0),0,1)*0+IF(AND(F16&gt;G16,F17&gt;G17),1,0)*2+IF(AND(F16&lt;G16,F17&lt;G17),1,0)*IF(AND(F16=0,F17=0),0,1)+IF(H16&gt;I16,1,0)*2+IF(H16&lt;I16,1,0)*1</f>
        <v>1</v>
      </c>
      <c r="I17" s="383"/>
      <c r="J17" s="61">
        <f>O13</f>
        <v>15</v>
      </c>
      <c r="K17" s="63">
        <f>N13</f>
        <v>0</v>
      </c>
      <c r="L17" s="382">
        <f>IF(AND(J16=0,J17=0),0,1)*0+IF(AND(J16&gt;K16,J17&gt;K17),1,0)*2+IF(AND(J16&lt;K16,J17&lt;K17),1,0)*IF(AND(J16=0,J17=0),0,1)+IF(L16&gt;M16,1,0)*2+IF(L16&lt;M16,1,0)*1</f>
        <v>2</v>
      </c>
      <c r="M17" s="383"/>
      <c r="N17" s="426"/>
      <c r="O17" s="427"/>
      <c r="P17" s="427"/>
      <c r="Q17" s="428"/>
      <c r="R17" s="130">
        <v>5</v>
      </c>
      <c r="S17" s="131">
        <v>15</v>
      </c>
      <c r="T17" s="415">
        <f>IF(AND(R16=0,R17=0),0,1)*0+IF(AND(R16&gt;S16,R17&gt;S17),1,0)*2+IF(AND(R16&lt;S16,R17&lt;S17),1,0)*IF(AND(R16=0,R17=0),0,1)+IF(T16&gt;U16,1,0)*2+IF(T16&lt;U16,1,0)*1</f>
        <v>1</v>
      </c>
      <c r="U17" s="416"/>
      <c r="V17" s="432"/>
      <c r="W17" s="409"/>
      <c r="X17" s="435"/>
      <c r="Y17" s="436"/>
      <c r="Z17" s="386"/>
      <c r="AA17" s="388"/>
      <c r="AB17" s="392"/>
      <c r="AC17" s="1"/>
      <c r="AD17" s="421"/>
      <c r="AE17" s="396"/>
      <c r="AF17" s="396"/>
      <c r="AG17" s="380"/>
    </row>
    <row r="18" spans="1:33" ht="16.5" customHeight="1" thickTop="1" thickBot="1" x14ac:dyDescent="0.3">
      <c r="A18" s="399"/>
      <c r="B18" s="69"/>
      <c r="C18" s="70"/>
      <c r="D18" s="26"/>
      <c r="E18" s="67"/>
      <c r="F18" s="20"/>
      <c r="G18" s="21"/>
      <c r="H18" s="27"/>
      <c r="I18" s="68"/>
      <c r="J18" s="69"/>
      <c r="K18" s="70"/>
      <c r="L18" s="26"/>
      <c r="M18" s="67"/>
      <c r="N18" s="426"/>
      <c r="O18" s="427"/>
      <c r="P18" s="427"/>
      <c r="Q18" s="428"/>
      <c r="R18" s="132"/>
      <c r="S18" s="133"/>
      <c r="T18" s="56"/>
      <c r="U18" s="136"/>
      <c r="V18" s="407">
        <f>D19+H19+L19+T19</f>
        <v>0</v>
      </c>
      <c r="W18" s="409"/>
      <c r="X18" s="411">
        <f>F19+J19+R18+R19+T18+J18+L18+B18+D18+F18+H18+B19</f>
        <v>0</v>
      </c>
      <c r="Y18" s="413">
        <f>K18+M18+C18+E18+I18+G18+C19+G19+K19+S18+S19+U18</f>
        <v>0</v>
      </c>
      <c r="Z18" s="386"/>
      <c r="AA18" s="388"/>
      <c r="AB18" s="392"/>
      <c r="AC18" s="1"/>
      <c r="AD18" s="421"/>
      <c r="AE18" s="396"/>
      <c r="AF18" s="396"/>
      <c r="AG18" s="380"/>
    </row>
    <row r="19" spans="1:33" ht="15.75" customHeight="1" thickBot="1" x14ac:dyDescent="0.3">
      <c r="A19" s="422"/>
      <c r="B19" s="73"/>
      <c r="C19" s="74"/>
      <c r="D19" s="382"/>
      <c r="E19" s="383"/>
      <c r="F19" s="74"/>
      <c r="G19" s="23"/>
      <c r="H19" s="417"/>
      <c r="I19" s="418"/>
      <c r="J19" s="73"/>
      <c r="K19" s="74"/>
      <c r="L19" s="417"/>
      <c r="M19" s="418"/>
      <c r="N19" s="429"/>
      <c r="O19" s="430"/>
      <c r="P19" s="430"/>
      <c r="Q19" s="431"/>
      <c r="R19" s="58"/>
      <c r="S19" s="59"/>
      <c r="T19" s="415"/>
      <c r="U19" s="416"/>
      <c r="V19" s="408"/>
      <c r="W19" s="434"/>
      <c r="X19" s="412"/>
      <c r="Y19" s="414"/>
      <c r="Z19" s="412"/>
      <c r="AA19" s="414"/>
      <c r="AB19" s="420"/>
      <c r="AC19" s="1"/>
      <c r="AD19" s="421"/>
      <c r="AE19" s="396"/>
      <c r="AF19" s="396"/>
      <c r="AG19" s="380"/>
    </row>
    <row r="20" spans="1:33" ht="16.5" customHeight="1" thickTop="1" thickBot="1" x14ac:dyDescent="0.3">
      <c r="A20" s="398" t="s">
        <v>31</v>
      </c>
      <c r="B20" s="44">
        <f>S4</f>
        <v>15</v>
      </c>
      <c r="C20" s="28">
        <f>R4</f>
        <v>9</v>
      </c>
      <c r="D20" s="43">
        <f>U4</f>
        <v>11</v>
      </c>
      <c r="E20" s="24">
        <f>T4</f>
        <v>9</v>
      </c>
      <c r="F20" s="16">
        <f>S8</f>
        <v>15</v>
      </c>
      <c r="G20" s="17">
        <f>R8</f>
        <v>17</v>
      </c>
      <c r="H20" s="88">
        <f>U8</f>
        <v>0</v>
      </c>
      <c r="I20" s="68">
        <f>T8</f>
        <v>0</v>
      </c>
      <c r="J20" s="85">
        <f>S12</f>
        <v>15</v>
      </c>
      <c r="K20" s="90">
        <f>R12</f>
        <v>0</v>
      </c>
      <c r="L20" s="88"/>
      <c r="M20" s="67"/>
      <c r="N20" s="45">
        <f>S16</f>
        <v>15</v>
      </c>
      <c r="O20" s="29">
        <f>R16</f>
        <v>11</v>
      </c>
      <c r="P20" s="6"/>
      <c r="Q20" s="13"/>
      <c r="R20" s="401"/>
      <c r="S20" s="402"/>
      <c r="T20" s="402"/>
      <c r="U20" s="403"/>
      <c r="V20" s="407">
        <f>P21+L21+H21+D21</f>
        <v>7</v>
      </c>
      <c r="W20" s="409">
        <f>V20+V22</f>
        <v>7</v>
      </c>
      <c r="X20" s="411">
        <f>P20+N20+N21+L20+J20+J21+H20+F20+F21+D20+B20+B21</f>
        <v>127</v>
      </c>
      <c r="Y20" s="413">
        <f>Q20+O20+O21+M20+K20+K21+I20+G20+G21+E20+C20+C21</f>
        <v>84</v>
      </c>
      <c r="Z20" s="386">
        <f>X20+X22</f>
        <v>127</v>
      </c>
      <c r="AA20" s="388">
        <f>Y20+Y22</f>
        <v>84</v>
      </c>
      <c r="AB20" s="392" t="s">
        <v>177</v>
      </c>
      <c r="AC20" s="1"/>
      <c r="AD20" s="394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6</v>
      </c>
      <c r="AE20" s="396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3</v>
      </c>
      <c r="AF20" s="396">
        <f t="shared" ref="AF20" si="6">AD20/AE20</f>
        <v>2</v>
      </c>
      <c r="AG20" s="380">
        <f t="shared" ref="AG20" si="7">Z20/AA20</f>
        <v>1.5119047619047619</v>
      </c>
    </row>
    <row r="21" spans="1:33" ht="15.75" customHeight="1" thickBot="1" x14ac:dyDescent="0.3">
      <c r="A21" s="399"/>
      <c r="B21" s="61">
        <f>S5</f>
        <v>10</v>
      </c>
      <c r="C21" s="63">
        <f>R5</f>
        <v>15</v>
      </c>
      <c r="D21" s="382">
        <f>IF(AND(B20=0,B21=0),0,1)*0+IF(AND(B20&gt;C20,B21&gt;C21),1,0)*2+IF(AND(B20&lt;C20,B21&lt;C21),1,0)*IF(AND(B20=0,B21=0),0,1)+IF(D20&gt;E20,1,0)*2+IF(D20&lt;E20,1,0)*1</f>
        <v>2</v>
      </c>
      <c r="E21" s="383"/>
      <c r="F21" s="63">
        <f>S9</f>
        <v>16</v>
      </c>
      <c r="G21" s="19">
        <f>R9</f>
        <v>18</v>
      </c>
      <c r="H21" s="382">
        <f>IF(AND(F20=0,F21=0),0,1)*0+IF(AND(F20&gt;G20,F21&gt;G21),1,0)*2+IF(AND(F20&lt;G20,F21&lt;G21),1,0)*IF(AND(F20=0,F21=0),0,1)+IF(H20&gt;I20,1,0)*2+IF(H20&lt;I20,1,0)*1</f>
        <v>1</v>
      </c>
      <c r="I21" s="383"/>
      <c r="J21" s="61">
        <f>S13</f>
        <v>15</v>
      </c>
      <c r="K21" s="63">
        <f>R13</f>
        <v>0</v>
      </c>
      <c r="L21" s="382">
        <f>IF(AND(J20=0,J21=0),0,1)*0+IF(AND(J20&gt;K20,J21&gt;K21),1,0)*2+IF(AND(J20&lt;K20,J21&lt;K21),1,0)*IF(AND(J20=0,J21=0),0,1)+IF(L20&gt;M20,1,0)*2+IF(L20&lt;M20,1,0)*1</f>
        <v>2</v>
      </c>
      <c r="M21" s="383"/>
      <c r="N21" s="48">
        <f>S17</f>
        <v>15</v>
      </c>
      <c r="O21" s="49">
        <f>R17</f>
        <v>5</v>
      </c>
      <c r="P21" s="382">
        <f>IF(AND(N20=0,N21=0),0,1)*0+IF(AND(N20&gt;O20,N21&gt;O21),1,0)*2+IF(AND(N20&lt;O20,N21&lt;O21),1,0)*IF(AND(N20=0,N21=0),0,1)+IF(P20&gt;Q20,1,0)*2+IF(P20&lt;Q20,1,0)*1</f>
        <v>2</v>
      </c>
      <c r="Q21" s="383"/>
      <c r="R21" s="401"/>
      <c r="S21" s="402"/>
      <c r="T21" s="402"/>
      <c r="U21" s="403"/>
      <c r="V21" s="408"/>
      <c r="W21" s="409"/>
      <c r="X21" s="412"/>
      <c r="Y21" s="414"/>
      <c r="Z21" s="386"/>
      <c r="AA21" s="388"/>
      <c r="AB21" s="392"/>
      <c r="AC21" s="1"/>
      <c r="AD21" s="394"/>
      <c r="AE21" s="396"/>
      <c r="AF21" s="396"/>
      <c r="AG21" s="380"/>
    </row>
    <row r="22" spans="1:33" ht="15.75" customHeight="1" thickBot="1" x14ac:dyDescent="0.3">
      <c r="A22" s="399"/>
      <c r="B22" s="69"/>
      <c r="C22" s="70"/>
      <c r="D22" s="22"/>
      <c r="E22" s="67"/>
      <c r="F22" s="20"/>
      <c r="G22" s="21"/>
      <c r="H22" s="22"/>
      <c r="I22" s="68"/>
      <c r="J22" s="69"/>
      <c r="K22" s="30"/>
      <c r="L22" s="22"/>
      <c r="M22" s="67"/>
      <c r="N22" s="54"/>
      <c r="O22" s="31"/>
      <c r="P22" s="12"/>
      <c r="Q22" s="13"/>
      <c r="R22" s="401"/>
      <c r="S22" s="402"/>
      <c r="T22" s="402"/>
      <c r="U22" s="403"/>
      <c r="V22" s="384">
        <f>P23+L23+H23+D23</f>
        <v>0</v>
      </c>
      <c r="W22" s="409"/>
      <c r="X22" s="386">
        <f>P22+N22+N23+L22+J22+J23+H22+F22+F23+D22+B22+B23</f>
        <v>0</v>
      </c>
      <c r="Y22" s="388">
        <f>Q22+O22+O23+M22+K22+K23+I22+G22+G23+E22+C22+C23</f>
        <v>0</v>
      </c>
      <c r="Z22" s="386"/>
      <c r="AA22" s="388"/>
      <c r="AB22" s="392"/>
      <c r="AC22" s="1"/>
      <c r="AD22" s="394"/>
      <c r="AE22" s="396"/>
      <c r="AF22" s="396"/>
      <c r="AG22" s="380"/>
    </row>
    <row r="23" spans="1:33" ht="15.75" customHeight="1" thickBot="1" x14ac:dyDescent="0.3">
      <c r="A23" s="400"/>
      <c r="B23" s="32"/>
      <c r="C23" s="33"/>
      <c r="D23" s="390"/>
      <c r="E23" s="391"/>
      <c r="F23" s="33"/>
      <c r="G23" s="34"/>
      <c r="H23" s="390"/>
      <c r="I23" s="391"/>
      <c r="J23" s="32"/>
      <c r="K23" s="33"/>
      <c r="L23" s="390"/>
      <c r="M23" s="391"/>
      <c r="N23" s="35"/>
      <c r="O23" s="36"/>
      <c r="P23" s="390"/>
      <c r="Q23" s="391"/>
      <c r="R23" s="404"/>
      <c r="S23" s="405"/>
      <c r="T23" s="405"/>
      <c r="U23" s="406"/>
      <c r="V23" s="385"/>
      <c r="W23" s="410"/>
      <c r="X23" s="387"/>
      <c r="Y23" s="389"/>
      <c r="Z23" s="387"/>
      <c r="AA23" s="389"/>
      <c r="AB23" s="393"/>
      <c r="AC23" s="1"/>
      <c r="AD23" s="395"/>
      <c r="AE23" s="397"/>
      <c r="AF23" s="397"/>
      <c r="AG23" s="381"/>
    </row>
    <row r="24" spans="1:33" ht="15.75" thickTop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x14ac:dyDescent="0.25">
      <c r="A26" s="1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</sheetData>
  <mergeCells count="129"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Z20:Z23"/>
    <mergeCell ref="AA20:AA23"/>
    <mergeCell ref="AB20:AB23"/>
    <mergeCell ref="AD20:AD23"/>
    <mergeCell ref="AE20:AE23"/>
    <mergeCell ref="AF20:AF23"/>
    <mergeCell ref="A20:A23"/>
    <mergeCell ref="R20:U23"/>
    <mergeCell ref="V20:V21"/>
    <mergeCell ref="W20:W23"/>
    <mergeCell ref="X20:X21"/>
    <mergeCell ref="Y20:Y21"/>
    <mergeCell ref="L23:M23"/>
    <mergeCell ref="P23:Q23"/>
    <mergeCell ref="AG16:AG19"/>
    <mergeCell ref="D17:E17"/>
    <mergeCell ref="H17:I17"/>
    <mergeCell ref="L17:M17"/>
    <mergeCell ref="T17:U17"/>
    <mergeCell ref="V18:V19"/>
    <mergeCell ref="X18:X19"/>
    <mergeCell ref="Y18:Y19"/>
    <mergeCell ref="D19:E19"/>
    <mergeCell ref="H19:I19"/>
    <mergeCell ref="Z16:Z19"/>
    <mergeCell ref="AA16:AA19"/>
    <mergeCell ref="AB16:AB19"/>
    <mergeCell ref="AD16:AD19"/>
    <mergeCell ref="AE16:AE19"/>
    <mergeCell ref="AF16:AF19"/>
    <mergeCell ref="A16:A19"/>
    <mergeCell ref="N16:Q19"/>
    <mergeCell ref="V16:V17"/>
    <mergeCell ref="W16:W19"/>
    <mergeCell ref="X16:X17"/>
    <mergeCell ref="Y16:Y17"/>
    <mergeCell ref="L19:M19"/>
    <mergeCell ref="T19:U19"/>
    <mergeCell ref="AG12:AG15"/>
    <mergeCell ref="D13:E13"/>
    <mergeCell ref="H13:I13"/>
    <mergeCell ref="P13:Q13"/>
    <mergeCell ref="T13:U13"/>
    <mergeCell ref="V14:V15"/>
    <mergeCell ref="X14:X15"/>
    <mergeCell ref="Y14:Y15"/>
    <mergeCell ref="D15:E15"/>
    <mergeCell ref="H15:I15"/>
    <mergeCell ref="Z12:Z15"/>
    <mergeCell ref="AA12:AA15"/>
    <mergeCell ref="AB12:AB15"/>
    <mergeCell ref="AD12:AD15"/>
    <mergeCell ref="AE12:AE15"/>
    <mergeCell ref="AF12:AF15"/>
    <mergeCell ref="A12:A15"/>
    <mergeCell ref="J12:M15"/>
    <mergeCell ref="V12:V13"/>
    <mergeCell ref="W12:W15"/>
    <mergeCell ref="X12:X13"/>
    <mergeCell ref="Y12:Y13"/>
    <mergeCell ref="P15:Q15"/>
    <mergeCell ref="T15:U15"/>
    <mergeCell ref="AG8:AG11"/>
    <mergeCell ref="D9:E9"/>
    <mergeCell ref="L9:M9"/>
    <mergeCell ref="P9:Q9"/>
    <mergeCell ref="T9:U9"/>
    <mergeCell ref="V10:V11"/>
    <mergeCell ref="X10:X11"/>
    <mergeCell ref="Y10:Y11"/>
    <mergeCell ref="D11:E11"/>
    <mergeCell ref="L11:M11"/>
    <mergeCell ref="Z8:Z11"/>
    <mergeCell ref="AA8:AA11"/>
    <mergeCell ref="AB8:AB11"/>
    <mergeCell ref="AD8:AD11"/>
    <mergeCell ref="AE8:AE11"/>
    <mergeCell ref="AF8:AF11"/>
    <mergeCell ref="A8:A11"/>
    <mergeCell ref="F8:I11"/>
    <mergeCell ref="V8:V9"/>
    <mergeCell ref="W8:W11"/>
    <mergeCell ref="X8:X9"/>
    <mergeCell ref="Y8:Y9"/>
    <mergeCell ref="P11:Q11"/>
    <mergeCell ref="T11:U11"/>
    <mergeCell ref="AG4:AG7"/>
    <mergeCell ref="H5:I5"/>
    <mergeCell ref="L5:M5"/>
    <mergeCell ref="P5:Q5"/>
    <mergeCell ref="T5:U5"/>
    <mergeCell ref="V6:V7"/>
    <mergeCell ref="X6:X7"/>
    <mergeCell ref="Y6:Y7"/>
    <mergeCell ref="H7:I7"/>
    <mergeCell ref="L7:M7"/>
    <mergeCell ref="Z4:Z7"/>
    <mergeCell ref="AA4:AA7"/>
    <mergeCell ref="AB4:AB7"/>
    <mergeCell ref="AD4:AD7"/>
    <mergeCell ref="AE4:AE7"/>
    <mergeCell ref="AF4:AF7"/>
    <mergeCell ref="A4:A7"/>
    <mergeCell ref="B4:E7"/>
    <mergeCell ref="V4:V5"/>
    <mergeCell ref="W4:W7"/>
    <mergeCell ref="X4:X5"/>
    <mergeCell ref="Y4:Y5"/>
    <mergeCell ref="P7:Q7"/>
    <mergeCell ref="T7:U7"/>
    <mergeCell ref="A1:AB1"/>
    <mergeCell ref="B3:E3"/>
    <mergeCell ref="F3:I3"/>
    <mergeCell ref="J3:M3"/>
    <mergeCell ref="N3:Q3"/>
    <mergeCell ref="R3:U3"/>
    <mergeCell ref="V3:W3"/>
    <mergeCell ref="X3:Y3"/>
    <mergeCell ref="Z3:AA3"/>
  </mergeCell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topLeftCell="A4" workbookViewId="0">
      <selection activeCell="AB26" sqref="AB26"/>
    </sheetView>
  </sheetViews>
  <sheetFormatPr defaultRowHeight="15" x14ac:dyDescent="0.25"/>
  <cols>
    <col min="1" max="1" width="19.7109375" customWidth="1"/>
    <col min="2" max="2" width="4.28515625" customWidth="1"/>
    <col min="3" max="4" width="4" customWidth="1"/>
    <col min="5" max="5" width="3.85546875" customWidth="1"/>
    <col min="6" max="6" width="4" customWidth="1"/>
    <col min="7" max="7" width="3.7109375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" customWidth="1"/>
    <col min="15" max="15" width="3.7109375" customWidth="1"/>
    <col min="16" max="16" width="4.5703125" customWidth="1"/>
    <col min="17" max="17" width="3.5703125" customWidth="1"/>
    <col min="18" max="18" width="4.140625" customWidth="1"/>
    <col min="19" max="19" width="3.85546875" customWidth="1"/>
    <col min="20" max="21" width="3.5703125" customWidth="1"/>
    <col min="22" max="22" width="3.7109375" customWidth="1"/>
    <col min="23" max="24" width="4.5703125" customWidth="1"/>
    <col min="25" max="25" width="4.42578125" customWidth="1"/>
    <col min="26" max="26" width="4.28515625" customWidth="1"/>
    <col min="27" max="27" width="4.5703125" customWidth="1"/>
    <col min="28" max="28" width="8.140625" customWidth="1"/>
    <col min="29" max="29" width="12.7109375" customWidth="1"/>
    <col min="31" max="31" width="9.7109375" customWidth="1"/>
  </cols>
  <sheetData>
    <row r="1" spans="1:33" ht="35.25" customHeight="1" x14ac:dyDescent="0.25">
      <c r="A1" s="460" t="s">
        <v>205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  <c r="V1" s="460"/>
      <c r="W1" s="460"/>
      <c r="X1" s="460"/>
      <c r="Y1" s="460"/>
      <c r="Z1" s="460"/>
      <c r="AA1" s="460"/>
      <c r="AB1" s="460"/>
      <c r="AC1" s="1"/>
      <c r="AD1" s="1"/>
      <c r="AE1" s="1"/>
      <c r="AF1" s="1"/>
      <c r="AG1" s="1"/>
    </row>
    <row r="2" spans="1:33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57.75" customHeight="1" thickTop="1" thickBot="1" x14ac:dyDescent="0.3">
      <c r="A3" s="2" t="s">
        <v>0</v>
      </c>
      <c r="B3" s="461">
        <v>1</v>
      </c>
      <c r="C3" s="462"/>
      <c r="D3" s="462"/>
      <c r="E3" s="463"/>
      <c r="F3" s="461">
        <v>2</v>
      </c>
      <c r="G3" s="462"/>
      <c r="H3" s="462"/>
      <c r="I3" s="463"/>
      <c r="J3" s="461">
        <v>3</v>
      </c>
      <c r="K3" s="462"/>
      <c r="L3" s="462"/>
      <c r="M3" s="463"/>
      <c r="N3" s="461">
        <v>4</v>
      </c>
      <c r="O3" s="462"/>
      <c r="P3" s="462"/>
      <c r="Q3" s="462"/>
      <c r="R3" s="461">
        <v>5</v>
      </c>
      <c r="S3" s="462"/>
      <c r="T3" s="462"/>
      <c r="U3" s="463"/>
      <c r="V3" s="464" t="s">
        <v>1</v>
      </c>
      <c r="W3" s="465"/>
      <c r="X3" s="466" t="s">
        <v>2</v>
      </c>
      <c r="Y3" s="467"/>
      <c r="Z3" s="466" t="s">
        <v>3</v>
      </c>
      <c r="AA3" s="467"/>
      <c r="AB3" s="3" t="s">
        <v>4</v>
      </c>
      <c r="AC3" s="1"/>
      <c r="AD3" s="81" t="s">
        <v>6</v>
      </c>
      <c r="AE3" s="82" t="s">
        <v>7</v>
      </c>
      <c r="AF3" s="82" t="s">
        <v>8</v>
      </c>
      <c r="AG3" s="142" t="s">
        <v>9</v>
      </c>
    </row>
    <row r="4" spans="1:33" ht="16.5" customHeight="1" thickTop="1" thickBot="1" x14ac:dyDescent="0.3">
      <c r="A4" s="398" t="s">
        <v>34</v>
      </c>
      <c r="B4" s="451"/>
      <c r="C4" s="452"/>
      <c r="D4" s="452"/>
      <c r="E4" s="453"/>
      <c r="F4" s="37">
        <v>10</v>
      </c>
      <c r="G4" s="38">
        <v>15</v>
      </c>
      <c r="H4" s="39"/>
      <c r="I4" s="139"/>
      <c r="J4" s="37">
        <v>15</v>
      </c>
      <c r="K4" s="40"/>
      <c r="L4" s="39"/>
      <c r="M4" s="140"/>
      <c r="N4" s="37">
        <v>7</v>
      </c>
      <c r="O4" s="40">
        <v>15</v>
      </c>
      <c r="P4" s="39"/>
      <c r="Q4" s="139"/>
      <c r="R4" s="50">
        <v>12</v>
      </c>
      <c r="S4" s="51">
        <v>15</v>
      </c>
      <c r="T4" s="39">
        <v>6</v>
      </c>
      <c r="U4" s="140">
        <v>11</v>
      </c>
      <c r="V4" s="407">
        <f>T5+P5+L5+H5</f>
        <v>5</v>
      </c>
      <c r="W4" s="433">
        <f>V4+V6</f>
        <v>5</v>
      </c>
      <c r="X4" s="411">
        <f>J4+J5+L4+N4+N5+P4+H4+F4+F5+R4+R5+T4</f>
        <v>85</v>
      </c>
      <c r="Y4" s="413">
        <f>K5+K4+M4+O5+O4+U4+I4+G4+G5+Q4+S4+S5</f>
        <v>98</v>
      </c>
      <c r="Z4" s="445">
        <f>X4+X6</f>
        <v>85</v>
      </c>
      <c r="AA4" s="448">
        <f>Y4+Y6</f>
        <v>98</v>
      </c>
      <c r="AB4" s="419" t="s">
        <v>179</v>
      </c>
      <c r="AC4" s="1"/>
      <c r="AD4" s="421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3</v>
      </c>
      <c r="AE4" s="396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6</v>
      </c>
      <c r="AF4" s="396">
        <f>AD4/AE4</f>
        <v>0.5</v>
      </c>
      <c r="AG4" s="380">
        <f>Z4/AA4</f>
        <v>0.86734693877551017</v>
      </c>
    </row>
    <row r="5" spans="1:33" ht="15.75" customHeight="1" thickBot="1" x14ac:dyDescent="0.3">
      <c r="A5" s="399"/>
      <c r="B5" s="454"/>
      <c r="C5" s="455"/>
      <c r="D5" s="455"/>
      <c r="E5" s="456"/>
      <c r="F5" s="41">
        <v>4</v>
      </c>
      <c r="G5" s="42">
        <v>15</v>
      </c>
      <c r="H5" s="382">
        <v>1</v>
      </c>
      <c r="I5" s="383"/>
      <c r="J5" s="41">
        <v>15</v>
      </c>
      <c r="K5" s="42"/>
      <c r="L5" s="382">
        <f>IF(AND(J4=0,J5=0),0,1)*0+IF(AND(J4&gt;K4,J5&gt;K5),1,0)*2+IF(AND(J4&lt;K4,J5&lt;K5),1,0)*IF(AND(J4=0,J5=0),0,1)+IF(L4&gt;M4,1,0)*2+IF(L4&lt;M4,1,0)*1</f>
        <v>2</v>
      </c>
      <c r="M5" s="383"/>
      <c r="N5" s="41">
        <v>1</v>
      </c>
      <c r="O5" s="42">
        <v>15</v>
      </c>
      <c r="P5" s="382">
        <f>IF(AND(N4=0,N5=0),0,1)*0+IF(AND(N4&gt;O4,N5&gt;O5),1,0)*2+IF(AND(N4&lt;O4,N5&lt;O5),1,0)*IF(AND(N4=0,N5=0),0,1)+IF(P4&gt;Q4,1,0)*2+IF(P4&lt;Q4,1,0)*1</f>
        <v>1</v>
      </c>
      <c r="Q5" s="383"/>
      <c r="R5" s="52">
        <v>15</v>
      </c>
      <c r="S5" s="53">
        <v>12</v>
      </c>
      <c r="T5" s="382">
        <f>IF(AND(R4=0,R5=0),0,1)*0+IF(AND(R4&gt;S4,R5&gt;S5),1,0)*2+IF(AND(R4&lt;S4,R5&lt;S5),1,0)*IF(AND(R4=0,R5=0),0,1)+IF(T4&gt;U4,1,0)*2+IF(T4&lt;U4,1,0)*1</f>
        <v>1</v>
      </c>
      <c r="U5" s="383"/>
      <c r="V5" s="432"/>
      <c r="W5" s="409"/>
      <c r="X5" s="435"/>
      <c r="Y5" s="436"/>
      <c r="Z5" s="446"/>
      <c r="AA5" s="449"/>
      <c r="AB5" s="392"/>
      <c r="AC5" s="1"/>
      <c r="AD5" s="421"/>
      <c r="AE5" s="396"/>
      <c r="AF5" s="396"/>
      <c r="AG5" s="380"/>
    </row>
    <row r="6" spans="1:33" ht="16.5" customHeight="1" thickTop="1" thickBot="1" x14ac:dyDescent="0.3">
      <c r="A6" s="399"/>
      <c r="B6" s="454"/>
      <c r="C6" s="455"/>
      <c r="D6" s="455"/>
      <c r="E6" s="456"/>
      <c r="F6" s="108"/>
      <c r="G6" s="109"/>
      <c r="H6" s="110"/>
      <c r="I6" s="139"/>
      <c r="J6" s="108"/>
      <c r="K6" s="109"/>
      <c r="L6" s="110"/>
      <c r="M6" s="140"/>
      <c r="N6" s="108"/>
      <c r="O6" s="109"/>
      <c r="P6" s="110"/>
      <c r="Q6" s="139"/>
      <c r="R6" s="111"/>
      <c r="S6" s="112"/>
      <c r="T6" s="110"/>
      <c r="U6" s="140"/>
      <c r="V6" s="407">
        <f>T7+P7+L7+H7</f>
        <v>0</v>
      </c>
      <c r="W6" s="409"/>
      <c r="X6" s="411">
        <f>J6+J7+L6+N6+N7+P6+H6+F6+F7+T6+R6+R7</f>
        <v>0</v>
      </c>
      <c r="Y6" s="413">
        <f>K7+K6+M6+O7+O6+U6+I6+G6+G7+S6+S7+Q6</f>
        <v>0</v>
      </c>
      <c r="Z6" s="446"/>
      <c r="AA6" s="449"/>
      <c r="AB6" s="392"/>
      <c r="AC6" s="1"/>
      <c r="AD6" s="421"/>
      <c r="AE6" s="396"/>
      <c r="AF6" s="396"/>
      <c r="AG6" s="380"/>
    </row>
    <row r="7" spans="1:33" ht="15.75" customHeight="1" thickBot="1" x14ac:dyDescent="0.3">
      <c r="A7" s="422"/>
      <c r="B7" s="457"/>
      <c r="C7" s="458"/>
      <c r="D7" s="458"/>
      <c r="E7" s="459"/>
      <c r="F7" s="139"/>
      <c r="G7" s="137"/>
      <c r="H7" s="415"/>
      <c r="I7" s="416"/>
      <c r="J7" s="138"/>
      <c r="K7" s="137"/>
      <c r="L7" s="443"/>
      <c r="M7" s="444"/>
      <c r="N7" s="141"/>
      <c r="O7" s="137"/>
      <c r="P7" s="443"/>
      <c r="Q7" s="444"/>
      <c r="R7" s="66"/>
      <c r="S7" s="65"/>
      <c r="T7" s="443"/>
      <c r="U7" s="444"/>
      <c r="V7" s="432"/>
      <c r="W7" s="434"/>
      <c r="X7" s="435"/>
      <c r="Y7" s="436"/>
      <c r="Z7" s="447"/>
      <c r="AA7" s="450"/>
      <c r="AB7" s="420"/>
      <c r="AC7" s="1"/>
      <c r="AD7" s="421"/>
      <c r="AE7" s="396"/>
      <c r="AF7" s="396"/>
      <c r="AG7" s="380"/>
    </row>
    <row r="8" spans="1:33" ht="16.5" customHeight="1" thickTop="1" thickBot="1" x14ac:dyDescent="0.3">
      <c r="A8" s="398" t="s">
        <v>35</v>
      </c>
      <c r="B8" s="4">
        <f>G4</f>
        <v>15</v>
      </c>
      <c r="C8" s="5">
        <f>F4</f>
        <v>10</v>
      </c>
      <c r="D8" s="6"/>
      <c r="E8" s="7"/>
      <c r="F8" s="423"/>
      <c r="G8" s="424"/>
      <c r="H8" s="424"/>
      <c r="I8" s="425"/>
      <c r="J8" s="113">
        <v>15</v>
      </c>
      <c r="K8" s="114"/>
      <c r="L8" s="115"/>
      <c r="M8" s="67"/>
      <c r="N8" s="116">
        <v>15</v>
      </c>
      <c r="O8" s="117">
        <v>5</v>
      </c>
      <c r="P8" s="115"/>
      <c r="Q8" s="68"/>
      <c r="R8" s="118">
        <v>15</v>
      </c>
      <c r="S8" s="117">
        <v>3</v>
      </c>
      <c r="T8" s="119"/>
      <c r="U8" s="67"/>
      <c r="V8" s="407">
        <f>T9+P9+L9+D9</f>
        <v>8</v>
      </c>
      <c r="W8" s="433">
        <f>V8+V10</f>
        <v>8</v>
      </c>
      <c r="X8" s="411">
        <f>J8+J9+L8+N8+N9+P8+D8+B8+B9+R8+R9+T8</f>
        <v>120</v>
      </c>
      <c r="Y8" s="413">
        <f>K9+K8+M8+O9+O8+U8+E8+C8+C9+S8+S9+Q8</f>
        <v>42</v>
      </c>
      <c r="Z8" s="411">
        <f>X8+X10</f>
        <v>120</v>
      </c>
      <c r="AA8" s="413">
        <f>Y8+Y10</f>
        <v>42</v>
      </c>
      <c r="AB8" s="419" t="s">
        <v>176</v>
      </c>
      <c r="AC8" s="1"/>
      <c r="AD8" s="421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8</v>
      </c>
      <c r="AE8" s="396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0</v>
      </c>
      <c r="AF8" s="396" t="e">
        <f t="shared" ref="AF8" si="0">AD8/AE8</f>
        <v>#DIV/0!</v>
      </c>
      <c r="AG8" s="380">
        <f t="shared" ref="AG8" si="1">Z8/AA8</f>
        <v>2.8571428571428572</v>
      </c>
    </row>
    <row r="9" spans="1:33" ht="15.75" customHeight="1" thickBot="1" x14ac:dyDescent="0.3">
      <c r="A9" s="399"/>
      <c r="B9" s="8">
        <f>G5</f>
        <v>15</v>
      </c>
      <c r="C9" s="9">
        <f>F5</f>
        <v>4</v>
      </c>
      <c r="D9" s="382">
        <f>IF(AND(B8=0,B9=0),0,1)*0+IF(AND(B8&gt;C8,B9&gt;C9),1,0)*2+IF(AND(B8&lt;C8,B9&lt;C9),1,0)*IF(AND(B8=0,B9=0),0,1)+IF(D8&gt;E8,1,0)*2+IF(D8&lt;E8,1,0)*1</f>
        <v>2</v>
      </c>
      <c r="E9" s="383"/>
      <c r="F9" s="426"/>
      <c r="G9" s="427"/>
      <c r="H9" s="427"/>
      <c r="I9" s="428"/>
      <c r="J9" s="120">
        <v>15</v>
      </c>
      <c r="K9" s="121"/>
      <c r="L9" s="415">
        <f>IF(AND(J8=0,J9=0),0,1)*0+IF(AND(J8&gt;K8,J9&gt;K9),1,0)*2+IF(AND(J8&lt;K8,J9&lt;K9),1,0)*IF(AND(J8=0,J9=0),0,1)+IF(L8&gt;M8,1,0)*2+IF(L8&lt;M8,1,0)*1</f>
        <v>2</v>
      </c>
      <c r="M9" s="416"/>
      <c r="N9" s="120">
        <v>15</v>
      </c>
      <c r="O9" s="121">
        <v>12</v>
      </c>
      <c r="P9" s="415">
        <f>IF(AND(N8=0,N9=0),0,1)*0+IF(AND(N8&gt;O8,N9&gt;O9),1,0)*2+IF(AND(N8&lt;O8,N9&lt;O9),1,0)*IF(AND(N8=0,N9=0),0,1)+IF(P8&gt;Q8,1,0)*2+IF(P8&lt;Q8,1,0)*1</f>
        <v>2</v>
      </c>
      <c r="Q9" s="416"/>
      <c r="R9" s="122">
        <v>15</v>
      </c>
      <c r="S9" s="121">
        <v>8</v>
      </c>
      <c r="T9" s="415">
        <f>IF(AND(R8=0,R9=0),0,1)*0+IF(AND(R8&gt;S8,R9&gt;S9),1,0)*2+IF(AND(R8&lt;S8,R9&lt;S9),1,0)*IF(AND(R8=0,R9=0),0,1)+IF(T8&gt;U8,1,0)*2+IF(T8&lt;U8,1,0)*1</f>
        <v>2</v>
      </c>
      <c r="U9" s="416"/>
      <c r="V9" s="432"/>
      <c r="W9" s="409"/>
      <c r="X9" s="435"/>
      <c r="Y9" s="436"/>
      <c r="Z9" s="386"/>
      <c r="AA9" s="388"/>
      <c r="AB9" s="392"/>
      <c r="AC9" s="1"/>
      <c r="AD9" s="421"/>
      <c r="AE9" s="396"/>
      <c r="AF9" s="396"/>
      <c r="AG9" s="380"/>
    </row>
    <row r="10" spans="1:33" ht="16.5" customHeight="1" thickTop="1" thickBot="1" x14ac:dyDescent="0.3">
      <c r="A10" s="399"/>
      <c r="B10" s="10"/>
      <c r="C10" s="11"/>
      <c r="D10" s="12"/>
      <c r="E10" s="13"/>
      <c r="F10" s="426"/>
      <c r="G10" s="427"/>
      <c r="H10" s="427"/>
      <c r="I10" s="428"/>
      <c r="J10" s="123"/>
      <c r="K10" s="124"/>
      <c r="L10" s="125"/>
      <c r="M10" s="67"/>
      <c r="N10" s="123"/>
      <c r="O10" s="124"/>
      <c r="P10" s="125"/>
      <c r="Q10" s="68"/>
      <c r="R10" s="126"/>
      <c r="S10" s="124"/>
      <c r="T10" s="68"/>
      <c r="U10" s="127"/>
      <c r="V10" s="407">
        <f>P11+L11+D11+T11</f>
        <v>0</v>
      </c>
      <c r="W10" s="409"/>
      <c r="X10" s="411">
        <f>J10+J11+L10+N10+N11+P10+D10+B10+B11+R10+R11+T10</f>
        <v>0</v>
      </c>
      <c r="Y10" s="413">
        <f>K11+K10+M10+O11+O10+U10+E10+C10+C11+S10+S11+Q10</f>
        <v>0</v>
      </c>
      <c r="Z10" s="386"/>
      <c r="AA10" s="388"/>
      <c r="AB10" s="392"/>
      <c r="AC10" s="1"/>
      <c r="AD10" s="421"/>
      <c r="AE10" s="396"/>
      <c r="AF10" s="396"/>
      <c r="AG10" s="380"/>
    </row>
    <row r="11" spans="1:33" ht="15.75" customHeight="1" thickBot="1" x14ac:dyDescent="0.3">
      <c r="A11" s="422"/>
      <c r="B11" s="14"/>
      <c r="C11" s="15"/>
      <c r="D11" s="382"/>
      <c r="E11" s="383"/>
      <c r="F11" s="429"/>
      <c r="G11" s="430"/>
      <c r="H11" s="430"/>
      <c r="I11" s="431"/>
      <c r="J11" s="73"/>
      <c r="K11" s="74"/>
      <c r="L11" s="415"/>
      <c r="M11" s="416"/>
      <c r="N11" s="73"/>
      <c r="O11" s="74"/>
      <c r="P11" s="443"/>
      <c r="Q11" s="444"/>
      <c r="R11" s="75"/>
      <c r="S11" s="74"/>
      <c r="T11" s="443"/>
      <c r="U11" s="444"/>
      <c r="V11" s="432"/>
      <c r="W11" s="434"/>
      <c r="X11" s="435"/>
      <c r="Y11" s="436"/>
      <c r="Z11" s="412"/>
      <c r="AA11" s="414"/>
      <c r="AB11" s="420"/>
      <c r="AC11" s="1"/>
      <c r="AD11" s="421"/>
      <c r="AE11" s="396"/>
      <c r="AF11" s="396"/>
      <c r="AG11" s="380"/>
    </row>
    <row r="12" spans="1:33" ht="16.5" customHeight="1" thickTop="1" thickBot="1" x14ac:dyDescent="0.3">
      <c r="A12" s="398" t="s">
        <v>37</v>
      </c>
      <c r="B12" s="44">
        <f>K4</f>
        <v>0</v>
      </c>
      <c r="C12" s="62">
        <f>J4</f>
        <v>15</v>
      </c>
      <c r="D12" s="60"/>
      <c r="E12" s="67"/>
      <c r="F12" s="16">
        <f>K8</f>
        <v>0</v>
      </c>
      <c r="G12" s="17">
        <f>J8</f>
        <v>15</v>
      </c>
      <c r="H12" s="43"/>
      <c r="I12" s="68"/>
      <c r="J12" s="437"/>
      <c r="K12" s="438"/>
      <c r="L12" s="438"/>
      <c r="M12" s="439"/>
      <c r="N12" s="44"/>
      <c r="O12" s="62">
        <v>15</v>
      </c>
      <c r="P12" s="84"/>
      <c r="Q12" s="68"/>
      <c r="R12" s="87"/>
      <c r="S12" s="86">
        <v>15</v>
      </c>
      <c r="T12" s="68"/>
      <c r="U12" s="89"/>
      <c r="V12" s="468">
        <f>P13+H13+D13+T13</f>
        <v>0</v>
      </c>
      <c r="W12" s="476">
        <f>V12+V14</f>
        <v>0</v>
      </c>
      <c r="X12" s="470">
        <f>H12+F12+F13+D12+B12+B13+N12+N13+P12+R12+R13+T12</f>
        <v>0</v>
      </c>
      <c r="Y12" s="472">
        <f>I12+G12+G13+E12+C12+C13+O13+O12+U12+S12+S13+Q12</f>
        <v>120</v>
      </c>
      <c r="Z12" s="470">
        <f>X12+X14</f>
        <v>0</v>
      </c>
      <c r="AA12" s="413">
        <f>Y12+Y14</f>
        <v>120</v>
      </c>
      <c r="AB12" s="419"/>
      <c r="AC12" s="1"/>
      <c r="AD12" s="421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0</v>
      </c>
      <c r="AE12" s="396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8</v>
      </c>
      <c r="AF12" s="396">
        <f t="shared" ref="AF12" si="2">AD12/AE12</f>
        <v>0</v>
      </c>
      <c r="AG12" s="380">
        <f t="shared" ref="AG12" si="3">Z12/AA12</f>
        <v>0</v>
      </c>
    </row>
    <row r="13" spans="1:33" ht="15.75" customHeight="1" thickBot="1" x14ac:dyDescent="0.3">
      <c r="A13" s="399"/>
      <c r="B13" s="61">
        <f>K5</f>
        <v>0</v>
      </c>
      <c r="C13" s="63">
        <f>J5</f>
        <v>15</v>
      </c>
      <c r="D13" s="382">
        <f>IF(AND(B12=0,B13=0),0,1)*0+IF(AND(B12&gt;C12,B13&gt;C13),1,0)*2+IF(AND(B12&lt;C12,B13&lt;C13),1,0)*IF(AND(B12=0,B13=0),0,1)+IF(D12&gt;E12,1,0)*2+IF(D12&lt;E12,1,0)*1</f>
        <v>0</v>
      </c>
      <c r="E13" s="383"/>
      <c r="F13" s="18">
        <f>K9</f>
        <v>0</v>
      </c>
      <c r="G13" s="19">
        <f>J9</f>
        <v>15</v>
      </c>
      <c r="H13" s="382">
        <f>IF(AND(F12=0,F13=0),0,1)*0+IF(AND(F12&gt;G12,F13&gt;G13),1,0)*2+IF(AND(F12&lt;G12,F13&lt;G13),1,0)*IF(AND(F12=0,F13=0),0,1)+IF(H12&gt;I12,1,0)*2+IF(H12&lt;I12,1,0)*1</f>
        <v>0</v>
      </c>
      <c r="I13" s="383"/>
      <c r="J13" s="401"/>
      <c r="K13" s="402"/>
      <c r="L13" s="402"/>
      <c r="M13" s="403"/>
      <c r="N13" s="61"/>
      <c r="O13" s="63">
        <v>15</v>
      </c>
      <c r="P13" s="382">
        <f>IF(AND(N12=0,N13=0),0,1)*0+IF(AND(N12&gt;O12,N13&gt;O13),1,0)*2+IF(AND(N12&lt;O12,N13&lt;O13),1,0)*IF(AND(N12=0,N13=0),0,1)+IF(P12&gt;Q12,1,0)*2+IF(P12&lt;Q12,1,0)*1</f>
        <v>0</v>
      </c>
      <c r="Q13" s="383"/>
      <c r="R13" s="64"/>
      <c r="S13" s="63">
        <v>15</v>
      </c>
      <c r="T13" s="382">
        <f>IF(AND(R12=0,R13=0),0,1)*0+IF(AND(R12&gt;S12,R13&gt;S13),1,0)*2+IF(AND(R12&lt;S12,R13&lt;S13),1,0)*IF(AND(R12=0,R13=0),0,1)+IF(T12&gt;U12,1,0)*2+IF(T12&lt;U12,1,0)*1</f>
        <v>0</v>
      </c>
      <c r="U13" s="383"/>
      <c r="V13" s="469"/>
      <c r="W13" s="477"/>
      <c r="X13" s="471"/>
      <c r="Y13" s="473"/>
      <c r="Z13" s="474"/>
      <c r="AA13" s="388"/>
      <c r="AB13" s="392"/>
      <c r="AC13" s="1"/>
      <c r="AD13" s="421"/>
      <c r="AE13" s="396"/>
      <c r="AF13" s="396"/>
      <c r="AG13" s="380"/>
    </row>
    <row r="14" spans="1:33" ht="16.5" customHeight="1" thickTop="1" thickBot="1" x14ac:dyDescent="0.3">
      <c r="A14" s="399"/>
      <c r="B14" s="69"/>
      <c r="C14" s="70"/>
      <c r="D14" s="71"/>
      <c r="E14" s="67"/>
      <c r="F14" s="20"/>
      <c r="G14" s="21"/>
      <c r="H14" s="22"/>
      <c r="I14" s="68"/>
      <c r="J14" s="401"/>
      <c r="K14" s="402"/>
      <c r="L14" s="402"/>
      <c r="M14" s="403"/>
      <c r="N14" s="123"/>
      <c r="O14" s="124"/>
      <c r="P14" s="125"/>
      <c r="Q14" s="68"/>
      <c r="R14" s="126"/>
      <c r="S14" s="124"/>
      <c r="T14" s="68"/>
      <c r="U14" s="127"/>
      <c r="V14" s="468"/>
      <c r="W14" s="477"/>
      <c r="X14" s="470"/>
      <c r="Y14" s="472"/>
      <c r="Z14" s="474"/>
      <c r="AA14" s="388"/>
      <c r="AB14" s="392"/>
      <c r="AC14" s="1"/>
      <c r="AD14" s="421"/>
      <c r="AE14" s="396"/>
      <c r="AF14" s="396"/>
      <c r="AG14" s="380"/>
    </row>
    <row r="15" spans="1:33" ht="15.75" customHeight="1" thickBot="1" x14ac:dyDescent="0.3">
      <c r="A15" s="422"/>
      <c r="B15" s="73"/>
      <c r="C15" s="74"/>
      <c r="D15" s="382"/>
      <c r="E15" s="383"/>
      <c r="F15" s="74"/>
      <c r="G15" s="23"/>
      <c r="H15" s="382"/>
      <c r="I15" s="383"/>
      <c r="J15" s="440"/>
      <c r="K15" s="441"/>
      <c r="L15" s="441"/>
      <c r="M15" s="442"/>
      <c r="N15" s="73"/>
      <c r="O15" s="74"/>
      <c r="P15" s="415"/>
      <c r="Q15" s="416"/>
      <c r="R15" s="75"/>
      <c r="S15" s="74"/>
      <c r="T15" s="415"/>
      <c r="U15" s="416"/>
      <c r="V15" s="469"/>
      <c r="W15" s="478"/>
      <c r="X15" s="471"/>
      <c r="Y15" s="473"/>
      <c r="Z15" s="475"/>
      <c r="AA15" s="414"/>
      <c r="AB15" s="420"/>
      <c r="AC15" s="1"/>
      <c r="AD15" s="421"/>
      <c r="AE15" s="396"/>
      <c r="AF15" s="396"/>
      <c r="AG15" s="380"/>
    </row>
    <row r="16" spans="1:33" ht="16.5" customHeight="1" thickTop="1" thickBot="1" x14ac:dyDescent="0.3">
      <c r="A16" s="398" t="s">
        <v>36</v>
      </c>
      <c r="B16" s="44">
        <f>O4</f>
        <v>15</v>
      </c>
      <c r="C16" s="62">
        <f>N4</f>
        <v>7</v>
      </c>
      <c r="D16" s="60"/>
      <c r="E16" s="24"/>
      <c r="F16" s="16">
        <f>O8</f>
        <v>5</v>
      </c>
      <c r="G16" s="17">
        <f>N8</f>
        <v>15</v>
      </c>
      <c r="H16" s="43"/>
      <c r="I16" s="25"/>
      <c r="J16" s="44">
        <f>O12</f>
        <v>15</v>
      </c>
      <c r="K16" s="62">
        <f>N12</f>
        <v>0</v>
      </c>
      <c r="L16" s="60"/>
      <c r="M16" s="24"/>
      <c r="N16" s="423"/>
      <c r="O16" s="424"/>
      <c r="P16" s="424"/>
      <c r="Q16" s="425"/>
      <c r="R16" s="128">
        <v>15</v>
      </c>
      <c r="S16" s="129">
        <v>7</v>
      </c>
      <c r="T16" s="134">
        <v>15</v>
      </c>
      <c r="U16" s="135">
        <v>13</v>
      </c>
      <c r="V16" s="407">
        <f>H17+D17+L17+T17</f>
        <v>7</v>
      </c>
      <c r="W16" s="433">
        <f>V16+V18</f>
        <v>7</v>
      </c>
      <c r="X16" s="411">
        <f>J16+J17+L16+B16+B17+D16+F16+F17+H16+R16+R17+T16</f>
        <v>118</v>
      </c>
      <c r="Y16" s="413">
        <f>K17+K16+M16+C17+C16+E16+I16+G16+G17+S16+S17+U16</f>
        <v>73</v>
      </c>
      <c r="Z16" s="411">
        <f>X16+X18</f>
        <v>118</v>
      </c>
      <c r="AA16" s="413">
        <f>Y16+Y18</f>
        <v>73</v>
      </c>
      <c r="AB16" s="419" t="s">
        <v>177</v>
      </c>
      <c r="AC16" s="1"/>
      <c r="AD16" s="421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6</v>
      </c>
      <c r="AE16" s="396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3</v>
      </c>
      <c r="AF16" s="396">
        <f t="shared" ref="AF16" si="4">AD16/AE16</f>
        <v>2</v>
      </c>
      <c r="AG16" s="380">
        <f t="shared" ref="AG16" si="5">Z16/AA16</f>
        <v>1.6164383561643836</v>
      </c>
    </row>
    <row r="17" spans="1:33" ht="15.75" customHeight="1" thickBot="1" x14ac:dyDescent="0.3">
      <c r="A17" s="399"/>
      <c r="B17" s="61">
        <f>O5</f>
        <v>15</v>
      </c>
      <c r="C17" s="63">
        <f>N5</f>
        <v>1</v>
      </c>
      <c r="D17" s="382">
        <f>IF(AND(B16=0,B17=0),0,1)*0+IF(AND(B16&gt;C16,B17&gt;C17),1,0)*2+IF(AND(B16&lt;C16,B17&lt;C17),1,0)*IF(AND(B16=0,B17=0),0,1)+IF(D16&gt;E16,1,0)*2+IF(D16&lt;E16,1,0)*1</f>
        <v>2</v>
      </c>
      <c r="E17" s="383"/>
      <c r="F17" s="63">
        <f>O9</f>
        <v>12</v>
      </c>
      <c r="G17" s="19">
        <f>N9</f>
        <v>15</v>
      </c>
      <c r="H17" s="382">
        <f>IF(AND(F16=0,F17=0),0,1)*0+IF(AND(F16&gt;G16,F17&gt;G17),1,0)*2+IF(AND(F16&lt;G16,F17&lt;G17),1,0)*IF(AND(F16=0,F17=0),0,1)+IF(H16&gt;I16,1,0)*2+IF(H16&lt;I16,1,0)*1</f>
        <v>1</v>
      </c>
      <c r="I17" s="383"/>
      <c r="J17" s="61">
        <f>O13</f>
        <v>15</v>
      </c>
      <c r="K17" s="63">
        <f>N13</f>
        <v>0</v>
      </c>
      <c r="L17" s="382">
        <f>IF(AND(J16=0,J17=0),0,1)*0+IF(AND(J16&gt;K16,J17&gt;K17),1,0)*2+IF(AND(J16&lt;K16,J17&lt;K17),1,0)*IF(AND(J16=0,J17=0),0,1)+IF(L16&gt;M16,1,0)*2+IF(L16&lt;M16,1,0)*1</f>
        <v>2</v>
      </c>
      <c r="M17" s="383"/>
      <c r="N17" s="426"/>
      <c r="O17" s="427"/>
      <c r="P17" s="427"/>
      <c r="Q17" s="428"/>
      <c r="R17" s="130">
        <v>11</v>
      </c>
      <c r="S17" s="131">
        <v>15</v>
      </c>
      <c r="T17" s="415">
        <f>IF(AND(R16=0,R17=0),0,1)*0+IF(AND(R16&gt;S16,R17&gt;S17),1,0)*2+IF(AND(R16&lt;S16,R17&lt;S17),1,0)*IF(AND(R16=0,R17=0),0,1)+IF(T16&gt;U16,1,0)*2+IF(T16&lt;U16,1,0)*1</f>
        <v>2</v>
      </c>
      <c r="U17" s="416"/>
      <c r="V17" s="432"/>
      <c r="W17" s="409"/>
      <c r="X17" s="435"/>
      <c r="Y17" s="436"/>
      <c r="Z17" s="386"/>
      <c r="AA17" s="388"/>
      <c r="AB17" s="392"/>
      <c r="AC17" s="1"/>
      <c r="AD17" s="421"/>
      <c r="AE17" s="396"/>
      <c r="AF17" s="396"/>
      <c r="AG17" s="380"/>
    </row>
    <row r="18" spans="1:33" ht="16.5" customHeight="1" thickTop="1" thickBot="1" x14ac:dyDescent="0.3">
      <c r="A18" s="399"/>
      <c r="B18" s="69"/>
      <c r="C18" s="70"/>
      <c r="D18" s="26"/>
      <c r="E18" s="67"/>
      <c r="F18" s="20"/>
      <c r="G18" s="21"/>
      <c r="H18" s="27"/>
      <c r="I18" s="68"/>
      <c r="J18" s="69"/>
      <c r="K18" s="70"/>
      <c r="L18" s="26"/>
      <c r="M18" s="67"/>
      <c r="N18" s="426"/>
      <c r="O18" s="427"/>
      <c r="P18" s="427"/>
      <c r="Q18" s="428"/>
      <c r="R18" s="132"/>
      <c r="S18" s="133"/>
      <c r="T18" s="56"/>
      <c r="U18" s="136"/>
      <c r="V18" s="407">
        <f>D19+H19+L19+T19</f>
        <v>0</v>
      </c>
      <c r="W18" s="409"/>
      <c r="X18" s="411">
        <f>F19+J19+R18+R19+T18+J18+L18+B18+D18+F18+H18+B19</f>
        <v>0</v>
      </c>
      <c r="Y18" s="413">
        <f>K18+M18+C18+E18+I18+G18+C19+G19+K19+S18+S19+U18</f>
        <v>0</v>
      </c>
      <c r="Z18" s="386"/>
      <c r="AA18" s="388"/>
      <c r="AB18" s="392"/>
      <c r="AC18" s="1"/>
      <c r="AD18" s="421"/>
      <c r="AE18" s="396"/>
      <c r="AF18" s="396"/>
      <c r="AG18" s="380"/>
    </row>
    <row r="19" spans="1:33" ht="15.75" customHeight="1" thickBot="1" x14ac:dyDescent="0.3">
      <c r="A19" s="422"/>
      <c r="B19" s="73"/>
      <c r="C19" s="74"/>
      <c r="D19" s="382"/>
      <c r="E19" s="383"/>
      <c r="F19" s="74"/>
      <c r="G19" s="23"/>
      <c r="H19" s="417"/>
      <c r="I19" s="418"/>
      <c r="J19" s="73"/>
      <c r="K19" s="74"/>
      <c r="L19" s="417"/>
      <c r="M19" s="418"/>
      <c r="N19" s="429"/>
      <c r="O19" s="430"/>
      <c r="P19" s="430"/>
      <c r="Q19" s="431"/>
      <c r="R19" s="58"/>
      <c r="S19" s="59"/>
      <c r="T19" s="415"/>
      <c r="U19" s="416"/>
      <c r="V19" s="408"/>
      <c r="W19" s="434"/>
      <c r="X19" s="412"/>
      <c r="Y19" s="414"/>
      <c r="Z19" s="412"/>
      <c r="AA19" s="414"/>
      <c r="AB19" s="420"/>
      <c r="AC19" s="1"/>
      <c r="AD19" s="421"/>
      <c r="AE19" s="396"/>
      <c r="AF19" s="396"/>
      <c r="AG19" s="380"/>
    </row>
    <row r="20" spans="1:33" ht="16.5" customHeight="1" thickTop="1" thickBot="1" x14ac:dyDescent="0.3">
      <c r="A20" s="398" t="s">
        <v>38</v>
      </c>
      <c r="B20" s="44">
        <f>S4</f>
        <v>15</v>
      </c>
      <c r="C20" s="28">
        <f>R4</f>
        <v>12</v>
      </c>
      <c r="D20" s="43">
        <f>U4</f>
        <v>11</v>
      </c>
      <c r="E20" s="24">
        <f>T4</f>
        <v>6</v>
      </c>
      <c r="F20" s="16">
        <f>S8</f>
        <v>3</v>
      </c>
      <c r="G20" s="17">
        <f>R8</f>
        <v>15</v>
      </c>
      <c r="H20" s="88"/>
      <c r="I20" s="68"/>
      <c r="J20" s="85">
        <f>S12</f>
        <v>15</v>
      </c>
      <c r="K20" s="90">
        <f>R12</f>
        <v>0</v>
      </c>
      <c r="L20" s="88"/>
      <c r="M20" s="67"/>
      <c r="N20" s="45">
        <f>S16</f>
        <v>7</v>
      </c>
      <c r="O20" s="29">
        <f>R16</f>
        <v>15</v>
      </c>
      <c r="P20" s="6">
        <f>U16</f>
        <v>13</v>
      </c>
      <c r="Q20" s="13">
        <f>T16</f>
        <v>15</v>
      </c>
      <c r="R20" s="401"/>
      <c r="S20" s="402"/>
      <c r="T20" s="402"/>
      <c r="U20" s="403"/>
      <c r="V20" s="407">
        <f>P21+L21+H21+D21</f>
        <v>6</v>
      </c>
      <c r="W20" s="409">
        <f>V20+V22</f>
        <v>6</v>
      </c>
      <c r="X20" s="411">
        <f>P20+N20+N21+L20+J20+J21+H20+F20+F21+D20+B20+B21</f>
        <v>114</v>
      </c>
      <c r="Y20" s="413">
        <f>Q20+O20+O21+M20+K20+K21+I20+G20+G21+E20+C20+C21</f>
        <v>104</v>
      </c>
      <c r="Z20" s="386">
        <f>X20+X22</f>
        <v>114</v>
      </c>
      <c r="AA20" s="388">
        <f>Y20+Y22</f>
        <v>104</v>
      </c>
      <c r="AB20" s="392" t="s">
        <v>178</v>
      </c>
      <c r="AC20" s="1"/>
      <c r="AD20" s="394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5</v>
      </c>
      <c r="AE20" s="396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5</v>
      </c>
      <c r="AF20" s="396">
        <f t="shared" ref="AF20" si="6">AD20/AE20</f>
        <v>1</v>
      </c>
      <c r="AG20" s="380">
        <f t="shared" ref="AG20" si="7">Z20/AA20</f>
        <v>1.0961538461538463</v>
      </c>
    </row>
    <row r="21" spans="1:33" ht="15.75" customHeight="1" thickBot="1" x14ac:dyDescent="0.3">
      <c r="A21" s="399"/>
      <c r="B21" s="61">
        <f>S5</f>
        <v>12</v>
      </c>
      <c r="C21" s="63">
        <f>R5</f>
        <v>15</v>
      </c>
      <c r="D21" s="382">
        <f>IF(AND(B20=0,B21=0),0,1)*0+IF(AND(B20&gt;C20,B21&gt;C21),1,0)*2+IF(AND(B20&lt;C20,B21&lt;C21),1,0)*IF(AND(B20=0,B21=0),0,1)+IF(D20&gt;E20,1,0)*2+IF(D20&lt;E20,1,0)*1</f>
        <v>2</v>
      </c>
      <c r="E21" s="383"/>
      <c r="F21" s="63">
        <f>S9</f>
        <v>8</v>
      </c>
      <c r="G21" s="19">
        <f>R9</f>
        <v>15</v>
      </c>
      <c r="H21" s="382">
        <f>IF(AND(F20=0,F21=0),0,1)*0+IF(AND(F20&gt;G20,F21&gt;G21),1,0)*2+IF(AND(F20&lt;G20,F21&lt;G21),1,0)*IF(AND(F20=0,F21=0),0,1)+IF(H20&gt;I20,1,0)*2+IF(H20&lt;I20,1,0)*1</f>
        <v>1</v>
      </c>
      <c r="I21" s="383"/>
      <c r="J21" s="61">
        <f>S13</f>
        <v>15</v>
      </c>
      <c r="K21" s="63">
        <f>R13</f>
        <v>0</v>
      </c>
      <c r="L21" s="382">
        <f>IF(AND(J20=0,J21=0),0,1)*0+IF(AND(J20&gt;K20,J21&gt;K21),1,0)*2+IF(AND(J20&lt;K20,J21&lt;K21),1,0)*IF(AND(J20=0,J21=0),0,1)+IF(L20&gt;M20,1,0)*2+IF(L20&lt;M20,1,0)*1</f>
        <v>2</v>
      </c>
      <c r="M21" s="383"/>
      <c r="N21" s="48">
        <f>S17</f>
        <v>15</v>
      </c>
      <c r="O21" s="49">
        <f>R17</f>
        <v>11</v>
      </c>
      <c r="P21" s="382">
        <f>IF(AND(N20=0,N21=0),0,1)*0+IF(AND(N20&gt;O20,N21&gt;O21),1,0)*2+IF(AND(N20&lt;O20,N21&lt;O21),1,0)*IF(AND(N20=0,N21=0),0,1)+IF(P20&gt;Q20,1,0)*2+IF(P20&lt;Q20,1,0)*1</f>
        <v>1</v>
      </c>
      <c r="Q21" s="383"/>
      <c r="R21" s="401"/>
      <c r="S21" s="402"/>
      <c r="T21" s="402"/>
      <c r="U21" s="403"/>
      <c r="V21" s="408"/>
      <c r="W21" s="409"/>
      <c r="X21" s="412"/>
      <c r="Y21" s="414"/>
      <c r="Z21" s="386"/>
      <c r="AA21" s="388"/>
      <c r="AB21" s="392"/>
      <c r="AC21" s="1"/>
      <c r="AD21" s="394"/>
      <c r="AE21" s="396"/>
      <c r="AF21" s="396"/>
      <c r="AG21" s="380"/>
    </row>
    <row r="22" spans="1:33" ht="15.75" customHeight="1" thickBot="1" x14ac:dyDescent="0.3">
      <c r="A22" s="399"/>
      <c r="B22" s="69"/>
      <c r="C22" s="70"/>
      <c r="D22" s="22"/>
      <c r="E22" s="67"/>
      <c r="F22" s="20"/>
      <c r="G22" s="21"/>
      <c r="H22" s="22"/>
      <c r="I22" s="68"/>
      <c r="J22" s="69"/>
      <c r="K22" s="30"/>
      <c r="L22" s="22"/>
      <c r="M22" s="67"/>
      <c r="N22" s="54"/>
      <c r="O22" s="31"/>
      <c r="P22" s="12"/>
      <c r="Q22" s="13"/>
      <c r="R22" s="401"/>
      <c r="S22" s="402"/>
      <c r="T22" s="402"/>
      <c r="U22" s="403"/>
      <c r="V22" s="384">
        <f>P23+L23+H23+D23</f>
        <v>0</v>
      </c>
      <c r="W22" s="409"/>
      <c r="X22" s="386">
        <f>P22+N22+N23+L22+J22+J23+H22+F22+F23+D22+B22+B23</f>
        <v>0</v>
      </c>
      <c r="Y22" s="388">
        <f>Q22+O22+O23+M22+K22+K23+I22+G22+G23+E22+C22+C23</f>
        <v>0</v>
      </c>
      <c r="Z22" s="386"/>
      <c r="AA22" s="388"/>
      <c r="AB22" s="392"/>
      <c r="AC22" s="1"/>
      <c r="AD22" s="394"/>
      <c r="AE22" s="396"/>
      <c r="AF22" s="396"/>
      <c r="AG22" s="380"/>
    </row>
    <row r="23" spans="1:33" ht="15.75" customHeight="1" thickBot="1" x14ac:dyDescent="0.3">
      <c r="A23" s="400"/>
      <c r="B23" s="32"/>
      <c r="C23" s="33"/>
      <c r="D23" s="390"/>
      <c r="E23" s="391"/>
      <c r="F23" s="33"/>
      <c r="G23" s="34"/>
      <c r="H23" s="390"/>
      <c r="I23" s="391"/>
      <c r="J23" s="32"/>
      <c r="K23" s="33"/>
      <c r="L23" s="390"/>
      <c r="M23" s="391"/>
      <c r="N23" s="35"/>
      <c r="O23" s="36"/>
      <c r="P23" s="390"/>
      <c r="Q23" s="391"/>
      <c r="R23" s="404"/>
      <c r="S23" s="405"/>
      <c r="T23" s="405"/>
      <c r="U23" s="406"/>
      <c r="V23" s="385"/>
      <c r="W23" s="410"/>
      <c r="X23" s="387"/>
      <c r="Y23" s="389"/>
      <c r="Z23" s="387"/>
      <c r="AA23" s="389"/>
      <c r="AB23" s="393"/>
      <c r="AC23" s="1"/>
      <c r="AD23" s="395"/>
      <c r="AE23" s="397"/>
      <c r="AF23" s="397"/>
      <c r="AG23" s="381"/>
    </row>
    <row r="24" spans="1:33" ht="15.75" thickTop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x14ac:dyDescent="0.25">
      <c r="A26" s="1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</sheetData>
  <mergeCells count="129"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Z20:Z23"/>
    <mergeCell ref="AA20:AA23"/>
    <mergeCell ref="AB20:AB23"/>
    <mergeCell ref="AD20:AD23"/>
    <mergeCell ref="AE20:AE23"/>
    <mergeCell ref="AF20:AF23"/>
    <mergeCell ref="A20:A23"/>
    <mergeCell ref="R20:U23"/>
    <mergeCell ref="V20:V21"/>
    <mergeCell ref="W20:W23"/>
    <mergeCell ref="X20:X21"/>
    <mergeCell ref="Y20:Y21"/>
    <mergeCell ref="L23:M23"/>
    <mergeCell ref="P23:Q23"/>
    <mergeCell ref="AG16:AG19"/>
    <mergeCell ref="D17:E17"/>
    <mergeCell ref="H17:I17"/>
    <mergeCell ref="L17:M17"/>
    <mergeCell ref="T17:U17"/>
    <mergeCell ref="V18:V19"/>
    <mergeCell ref="X18:X19"/>
    <mergeCell ref="Y18:Y19"/>
    <mergeCell ref="D19:E19"/>
    <mergeCell ref="H19:I19"/>
    <mergeCell ref="Z16:Z19"/>
    <mergeCell ref="AA16:AA19"/>
    <mergeCell ref="AB16:AB19"/>
    <mergeCell ref="AD16:AD19"/>
    <mergeCell ref="AE16:AE19"/>
    <mergeCell ref="AF16:AF19"/>
    <mergeCell ref="A16:A19"/>
    <mergeCell ref="N16:Q19"/>
    <mergeCell ref="V16:V17"/>
    <mergeCell ref="W16:W19"/>
    <mergeCell ref="X16:X17"/>
    <mergeCell ref="Y16:Y17"/>
    <mergeCell ref="L19:M19"/>
    <mergeCell ref="T19:U19"/>
    <mergeCell ref="AG12:AG15"/>
    <mergeCell ref="D13:E13"/>
    <mergeCell ref="H13:I13"/>
    <mergeCell ref="P13:Q13"/>
    <mergeCell ref="T13:U13"/>
    <mergeCell ref="V14:V15"/>
    <mergeCell ref="X14:X15"/>
    <mergeCell ref="Y14:Y15"/>
    <mergeCell ref="D15:E15"/>
    <mergeCell ref="H15:I15"/>
    <mergeCell ref="Z12:Z15"/>
    <mergeCell ref="AA12:AA15"/>
    <mergeCell ref="AB12:AB15"/>
    <mergeCell ref="AD12:AD15"/>
    <mergeCell ref="AE12:AE15"/>
    <mergeCell ref="AF12:AF15"/>
    <mergeCell ref="A12:A15"/>
    <mergeCell ref="J12:M15"/>
    <mergeCell ref="V12:V13"/>
    <mergeCell ref="W12:W15"/>
    <mergeCell ref="X12:X13"/>
    <mergeCell ref="Y12:Y13"/>
    <mergeCell ref="P15:Q15"/>
    <mergeCell ref="T15:U15"/>
    <mergeCell ref="AG8:AG11"/>
    <mergeCell ref="D9:E9"/>
    <mergeCell ref="L9:M9"/>
    <mergeCell ref="P9:Q9"/>
    <mergeCell ref="T9:U9"/>
    <mergeCell ref="V10:V11"/>
    <mergeCell ref="X10:X11"/>
    <mergeCell ref="Y10:Y11"/>
    <mergeCell ref="D11:E11"/>
    <mergeCell ref="L11:M11"/>
    <mergeCell ref="Z8:Z11"/>
    <mergeCell ref="AA8:AA11"/>
    <mergeCell ref="AB8:AB11"/>
    <mergeCell ref="AD8:AD11"/>
    <mergeCell ref="AE8:AE11"/>
    <mergeCell ref="AF8:AF11"/>
    <mergeCell ref="A8:A11"/>
    <mergeCell ref="F8:I11"/>
    <mergeCell ref="V8:V9"/>
    <mergeCell ref="W8:W11"/>
    <mergeCell ref="X8:X9"/>
    <mergeCell ref="Y8:Y9"/>
    <mergeCell ref="P11:Q11"/>
    <mergeCell ref="T11:U11"/>
    <mergeCell ref="AG4:AG7"/>
    <mergeCell ref="H5:I5"/>
    <mergeCell ref="L5:M5"/>
    <mergeCell ref="P5:Q5"/>
    <mergeCell ref="T5:U5"/>
    <mergeCell ref="V6:V7"/>
    <mergeCell ref="X6:X7"/>
    <mergeCell ref="Y6:Y7"/>
    <mergeCell ref="H7:I7"/>
    <mergeCell ref="L7:M7"/>
    <mergeCell ref="Z4:Z7"/>
    <mergeCell ref="AA4:AA7"/>
    <mergeCell ref="AB4:AB7"/>
    <mergeCell ref="AD4:AD7"/>
    <mergeCell ref="AE4:AE7"/>
    <mergeCell ref="AF4:AF7"/>
    <mergeCell ref="A4:A7"/>
    <mergeCell ref="B4:E7"/>
    <mergeCell ref="V4:V5"/>
    <mergeCell ref="W4:W7"/>
    <mergeCell ref="X4:X5"/>
    <mergeCell ref="Y4:Y5"/>
    <mergeCell ref="P7:Q7"/>
    <mergeCell ref="T7:U7"/>
    <mergeCell ref="A1:AB1"/>
    <mergeCell ref="B3:E3"/>
    <mergeCell ref="F3:I3"/>
    <mergeCell ref="J3:M3"/>
    <mergeCell ref="N3:Q3"/>
    <mergeCell ref="R3:U3"/>
    <mergeCell ref="V3:W3"/>
    <mergeCell ref="X3:Y3"/>
    <mergeCell ref="Z3:AA3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topLeftCell="A4" workbookViewId="0">
      <selection activeCell="Y27" sqref="Y27"/>
    </sheetView>
  </sheetViews>
  <sheetFormatPr defaultRowHeight="15" x14ac:dyDescent="0.25"/>
  <cols>
    <col min="1" max="1" width="19" customWidth="1"/>
    <col min="2" max="2" width="4.140625" customWidth="1"/>
    <col min="3" max="4" width="4" customWidth="1"/>
    <col min="5" max="6" width="3.85546875" customWidth="1"/>
    <col min="7" max="7" width="3.5703125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140625" customWidth="1"/>
    <col min="15" max="15" width="3.7109375" customWidth="1"/>
    <col min="16" max="16" width="4.5703125" customWidth="1"/>
    <col min="17" max="17" width="3.5703125" customWidth="1"/>
    <col min="18" max="18" width="4.140625" customWidth="1"/>
    <col min="19" max="19" width="4" customWidth="1"/>
    <col min="20" max="20" width="3.85546875" customWidth="1"/>
    <col min="21" max="21" width="3.7109375" customWidth="1"/>
    <col min="22" max="22" width="4.140625" customWidth="1"/>
    <col min="23" max="27" width="4.28515625" customWidth="1"/>
    <col min="28" max="28" width="8.140625" customWidth="1"/>
    <col min="29" max="29" width="12.85546875" customWidth="1"/>
    <col min="31" max="31" width="10" customWidth="1"/>
  </cols>
  <sheetData>
    <row r="1" spans="1:33" ht="35.25" customHeight="1" x14ac:dyDescent="0.25">
      <c r="A1" s="460" t="s">
        <v>204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  <c r="V1" s="460"/>
      <c r="W1" s="460"/>
      <c r="X1" s="460"/>
      <c r="Y1" s="460"/>
      <c r="Z1" s="460"/>
      <c r="AA1" s="460"/>
      <c r="AB1" s="460"/>
      <c r="AC1" s="1"/>
      <c r="AD1" s="1"/>
      <c r="AE1" s="1"/>
      <c r="AF1" s="1"/>
      <c r="AG1" s="1"/>
    </row>
    <row r="2" spans="1:33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59.25" customHeight="1" thickTop="1" thickBot="1" x14ac:dyDescent="0.3">
      <c r="A3" s="2" t="s">
        <v>0</v>
      </c>
      <c r="B3" s="461">
        <v>1</v>
      </c>
      <c r="C3" s="462"/>
      <c r="D3" s="462"/>
      <c r="E3" s="463"/>
      <c r="F3" s="461">
        <v>2</v>
      </c>
      <c r="G3" s="462"/>
      <c r="H3" s="462"/>
      <c r="I3" s="463"/>
      <c r="J3" s="461">
        <v>3</v>
      </c>
      <c r="K3" s="462"/>
      <c r="L3" s="462"/>
      <c r="M3" s="463"/>
      <c r="N3" s="461">
        <v>4</v>
      </c>
      <c r="O3" s="462"/>
      <c r="P3" s="462"/>
      <c r="Q3" s="462"/>
      <c r="R3" s="461">
        <v>5</v>
      </c>
      <c r="S3" s="462"/>
      <c r="T3" s="462"/>
      <c r="U3" s="463"/>
      <c r="V3" s="464" t="s">
        <v>1</v>
      </c>
      <c r="W3" s="465"/>
      <c r="X3" s="466" t="s">
        <v>2</v>
      </c>
      <c r="Y3" s="467"/>
      <c r="Z3" s="466" t="s">
        <v>3</v>
      </c>
      <c r="AA3" s="467"/>
      <c r="AB3" s="3" t="s">
        <v>4</v>
      </c>
      <c r="AC3" s="1"/>
      <c r="AD3" s="81" t="s">
        <v>6</v>
      </c>
      <c r="AE3" s="82" t="s">
        <v>7</v>
      </c>
      <c r="AF3" s="82" t="s">
        <v>8</v>
      </c>
      <c r="AG3" s="142" t="s">
        <v>9</v>
      </c>
    </row>
    <row r="4" spans="1:33" ht="16.5" customHeight="1" thickTop="1" thickBot="1" x14ac:dyDescent="0.3">
      <c r="A4" s="398" t="s">
        <v>39</v>
      </c>
      <c r="B4" s="451"/>
      <c r="C4" s="452"/>
      <c r="D4" s="452"/>
      <c r="E4" s="453"/>
      <c r="F4" s="37">
        <v>15</v>
      </c>
      <c r="G4" s="38">
        <v>9</v>
      </c>
      <c r="H4" s="39"/>
      <c r="I4" s="139"/>
      <c r="J4" s="37">
        <v>15</v>
      </c>
      <c r="K4" s="40">
        <v>0</v>
      </c>
      <c r="L4" s="39"/>
      <c r="M4" s="140"/>
      <c r="N4" s="37">
        <v>15</v>
      </c>
      <c r="O4" s="40">
        <v>8</v>
      </c>
      <c r="P4" s="39"/>
      <c r="Q4" s="139"/>
      <c r="R4" s="50">
        <v>15</v>
      </c>
      <c r="S4" s="51">
        <v>7</v>
      </c>
      <c r="T4" s="39"/>
      <c r="U4" s="140"/>
      <c r="V4" s="407">
        <f>T5+P5+L5+H5</f>
        <v>8</v>
      </c>
      <c r="W4" s="433">
        <f>V4+V6</f>
        <v>8</v>
      </c>
      <c r="X4" s="411">
        <f>J4+J5+L4+N4+N5+P4+H4+F4+F5+R4+R5+T4</f>
        <v>120</v>
      </c>
      <c r="Y4" s="413">
        <f>K5+K4+M4+O5+O4+U4+I4+G4+G5+Q4+S4+S5</f>
        <v>37</v>
      </c>
      <c r="Z4" s="445">
        <f>X4+X6</f>
        <v>120</v>
      </c>
      <c r="AA4" s="448">
        <f>Y4+Y6</f>
        <v>37</v>
      </c>
      <c r="AB4" s="419" t="s">
        <v>176</v>
      </c>
      <c r="AC4" s="1"/>
      <c r="AD4" s="421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8</v>
      </c>
      <c r="AE4" s="396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0</v>
      </c>
      <c r="AF4" s="396" t="e">
        <f>AD4/AE4</f>
        <v>#DIV/0!</v>
      </c>
      <c r="AG4" s="380">
        <f>Z4/AA4</f>
        <v>3.2432432432432434</v>
      </c>
    </row>
    <row r="5" spans="1:33" ht="15.75" customHeight="1" thickBot="1" x14ac:dyDescent="0.3">
      <c r="A5" s="399"/>
      <c r="B5" s="454"/>
      <c r="C5" s="455"/>
      <c r="D5" s="455"/>
      <c r="E5" s="456"/>
      <c r="F5" s="41">
        <v>15</v>
      </c>
      <c r="G5" s="42">
        <v>6</v>
      </c>
      <c r="H5" s="382">
        <f>IF(AND(F4=0,F5=0),0,1)*0+IF(AND(F4&gt;G4,F5&gt;G5),1,0)*2+IF(AND(F4&lt;G4,F5&lt;G5),1,0)*IF(AND(F4=0,F5=0),0,1)+IF(H4&gt;I4,1,0)*2+IF(H4&lt;I4,1,0)*1</f>
        <v>2</v>
      </c>
      <c r="I5" s="383"/>
      <c r="J5" s="41">
        <v>15</v>
      </c>
      <c r="K5" s="42">
        <v>0</v>
      </c>
      <c r="L5" s="382">
        <f>IF(AND(J4=0,J5=0),0,1)*0+IF(AND(J4&gt;K4,J5&gt;K5),1,0)*2+IF(AND(J4&lt;K4,J5&lt;K5),1,0)*IF(AND(J4=0,J5=0),0,1)+IF(L4&gt;M4,1,0)*2+IF(L4&lt;M4,1,0)*1</f>
        <v>2</v>
      </c>
      <c r="M5" s="383"/>
      <c r="N5" s="41">
        <v>15</v>
      </c>
      <c r="O5" s="42">
        <v>1</v>
      </c>
      <c r="P5" s="382">
        <f>IF(AND(N4=0,N5=0),0,1)*0+IF(AND(N4&gt;O4,N5&gt;O5),1,0)*2+IF(AND(N4&lt;O4,N5&lt;O5),1,0)*IF(AND(N4=0,N5=0),0,1)+IF(P4&gt;Q4,1,0)*2+IF(P4&lt;Q4,1,0)*1</f>
        <v>2</v>
      </c>
      <c r="Q5" s="383"/>
      <c r="R5" s="52">
        <v>15</v>
      </c>
      <c r="S5" s="53">
        <v>6</v>
      </c>
      <c r="T5" s="382">
        <f>IF(AND(R4=0,R5=0),0,1)*0+IF(AND(R4&gt;S4,R5&gt;S5),1,0)*2+IF(AND(R4&lt;S4,R5&lt;S5),1,0)*IF(AND(R4=0,R5=0),0,1)+IF(T4&gt;U4,1,0)*2+IF(T4&lt;U4,1,0)*1</f>
        <v>2</v>
      </c>
      <c r="U5" s="383"/>
      <c r="V5" s="432"/>
      <c r="W5" s="409"/>
      <c r="X5" s="435"/>
      <c r="Y5" s="436"/>
      <c r="Z5" s="446"/>
      <c r="AA5" s="449"/>
      <c r="AB5" s="392"/>
      <c r="AC5" s="1"/>
      <c r="AD5" s="421"/>
      <c r="AE5" s="396"/>
      <c r="AF5" s="396"/>
      <c r="AG5" s="380"/>
    </row>
    <row r="6" spans="1:33" ht="16.5" customHeight="1" thickTop="1" thickBot="1" x14ac:dyDescent="0.3">
      <c r="A6" s="399"/>
      <c r="B6" s="454"/>
      <c r="C6" s="455"/>
      <c r="D6" s="455"/>
      <c r="E6" s="456"/>
      <c r="F6" s="108"/>
      <c r="G6" s="109"/>
      <c r="H6" s="110"/>
      <c r="I6" s="139"/>
      <c r="J6" s="108"/>
      <c r="K6" s="109"/>
      <c r="L6" s="110"/>
      <c r="M6" s="140"/>
      <c r="N6" s="108"/>
      <c r="O6" s="109"/>
      <c r="P6" s="110"/>
      <c r="Q6" s="139"/>
      <c r="R6" s="111"/>
      <c r="S6" s="112"/>
      <c r="T6" s="110"/>
      <c r="U6" s="140"/>
      <c r="V6" s="407">
        <f>T7+P7+L7+H7</f>
        <v>0</v>
      </c>
      <c r="W6" s="409"/>
      <c r="X6" s="411">
        <f>J6+J7+L6+N6+N7+P6+H6+F6+F7+T6+R6+R7</f>
        <v>0</v>
      </c>
      <c r="Y6" s="413">
        <f>K7+K6+M6+O7+O6+U6+I6+G6+G7+S6+S7+Q6</f>
        <v>0</v>
      </c>
      <c r="Z6" s="446"/>
      <c r="AA6" s="449"/>
      <c r="AB6" s="392"/>
      <c r="AC6" s="1"/>
      <c r="AD6" s="421"/>
      <c r="AE6" s="396"/>
      <c r="AF6" s="396"/>
      <c r="AG6" s="380"/>
    </row>
    <row r="7" spans="1:33" ht="15.75" customHeight="1" thickBot="1" x14ac:dyDescent="0.3">
      <c r="A7" s="422"/>
      <c r="B7" s="457"/>
      <c r="C7" s="458"/>
      <c r="D7" s="458"/>
      <c r="E7" s="459"/>
      <c r="F7" s="139"/>
      <c r="G7" s="137"/>
      <c r="H7" s="415"/>
      <c r="I7" s="416"/>
      <c r="J7" s="138"/>
      <c r="K7" s="137"/>
      <c r="L7" s="443"/>
      <c r="M7" s="444"/>
      <c r="N7" s="141"/>
      <c r="O7" s="137"/>
      <c r="P7" s="443"/>
      <c r="Q7" s="444"/>
      <c r="R7" s="66"/>
      <c r="S7" s="65"/>
      <c r="T7" s="443"/>
      <c r="U7" s="444"/>
      <c r="V7" s="432"/>
      <c r="W7" s="434"/>
      <c r="X7" s="435"/>
      <c r="Y7" s="436"/>
      <c r="Z7" s="447"/>
      <c r="AA7" s="450"/>
      <c r="AB7" s="420"/>
      <c r="AC7" s="1"/>
      <c r="AD7" s="421"/>
      <c r="AE7" s="396"/>
      <c r="AF7" s="396"/>
      <c r="AG7" s="380"/>
    </row>
    <row r="8" spans="1:33" ht="16.5" customHeight="1" thickTop="1" thickBot="1" x14ac:dyDescent="0.3">
      <c r="A8" s="398" t="s">
        <v>40</v>
      </c>
      <c r="B8" s="4">
        <f>G4</f>
        <v>9</v>
      </c>
      <c r="C8" s="5">
        <f>F4</f>
        <v>15</v>
      </c>
      <c r="D8" s="6"/>
      <c r="E8" s="7"/>
      <c r="F8" s="423"/>
      <c r="G8" s="424"/>
      <c r="H8" s="424"/>
      <c r="I8" s="425"/>
      <c r="J8" s="113">
        <v>15</v>
      </c>
      <c r="K8" s="114">
        <v>0</v>
      </c>
      <c r="L8" s="115"/>
      <c r="M8" s="67"/>
      <c r="N8" s="116">
        <v>17</v>
      </c>
      <c r="O8" s="117">
        <v>15</v>
      </c>
      <c r="P8" s="115"/>
      <c r="Q8" s="68"/>
      <c r="R8" s="118">
        <v>15</v>
      </c>
      <c r="S8" s="117">
        <v>13</v>
      </c>
      <c r="T8" s="119"/>
      <c r="U8" s="67"/>
      <c r="V8" s="407">
        <f>T9+P9+L9+D9</f>
        <v>7</v>
      </c>
      <c r="W8" s="433">
        <f>V8+V10</f>
        <v>7</v>
      </c>
      <c r="X8" s="411">
        <f>J8+J9+L8+N8+N9+P8+D8+B8+B9+R8+R9+T8</f>
        <v>107</v>
      </c>
      <c r="Y8" s="413">
        <f>K9+K8+M8+O9+O8+U8+E8+C8+C9+S8+S9+Q8</f>
        <v>73</v>
      </c>
      <c r="Z8" s="411">
        <f>X8+X10</f>
        <v>107</v>
      </c>
      <c r="AA8" s="413">
        <f>Y8+Y10</f>
        <v>73</v>
      </c>
      <c r="AB8" s="419" t="s">
        <v>177</v>
      </c>
      <c r="AC8" s="1"/>
      <c r="AD8" s="421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6</v>
      </c>
      <c r="AE8" s="396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2</v>
      </c>
      <c r="AF8" s="396">
        <f t="shared" ref="AF8" si="0">AD8/AE8</f>
        <v>3</v>
      </c>
      <c r="AG8" s="380">
        <f t="shared" ref="AG8" si="1">Z8/AA8</f>
        <v>1.4657534246575343</v>
      </c>
    </row>
    <row r="9" spans="1:33" ht="15.75" customHeight="1" thickBot="1" x14ac:dyDescent="0.3">
      <c r="A9" s="399"/>
      <c r="B9" s="8">
        <f>G5</f>
        <v>6</v>
      </c>
      <c r="C9" s="9">
        <f>F5</f>
        <v>15</v>
      </c>
      <c r="D9" s="382">
        <f>IF(AND(B8=0,B9=0),0,1)*0+IF(AND(B8&gt;C8,B9&gt;C9),1,0)*2+IF(AND(B8&lt;C8,B9&lt;C9),1,0)*IF(AND(B8=0,B9=0),0,1)+IF(D8&gt;E8,1,0)*2+IF(D8&lt;E8,1,0)*1</f>
        <v>1</v>
      </c>
      <c r="E9" s="383"/>
      <c r="F9" s="426"/>
      <c r="G9" s="427"/>
      <c r="H9" s="427"/>
      <c r="I9" s="428"/>
      <c r="J9" s="120">
        <v>15</v>
      </c>
      <c r="K9" s="121">
        <v>0</v>
      </c>
      <c r="L9" s="415">
        <f>IF(AND(J8=0,J9=0),0,1)*0+IF(AND(J8&gt;K8,J9&gt;K9),1,0)*2+IF(AND(J8&lt;K8,J9&lt;K9),1,0)*IF(AND(J8=0,J9=0),0,1)+IF(L8&gt;M8,1,0)*2+IF(L8&lt;M8,1,0)*1</f>
        <v>2</v>
      </c>
      <c r="M9" s="416"/>
      <c r="N9" s="120">
        <v>15</v>
      </c>
      <c r="O9" s="121">
        <v>7</v>
      </c>
      <c r="P9" s="415">
        <f>IF(AND(N8=0,N9=0),0,1)*0+IF(AND(N8&gt;O8,N9&gt;O9),1,0)*2+IF(AND(N8&lt;O8,N9&lt;O9),1,0)*IF(AND(N8=0,N9=0),0,1)+IF(P8&gt;Q8,1,0)*2+IF(P8&lt;Q8,1,0)*1</f>
        <v>2</v>
      </c>
      <c r="Q9" s="416"/>
      <c r="R9" s="122">
        <v>15</v>
      </c>
      <c r="S9" s="121">
        <v>8</v>
      </c>
      <c r="T9" s="415">
        <f>IF(AND(R8=0,R9=0),0,1)*0+IF(AND(R8&gt;S8,R9&gt;S9),1,0)*2+IF(AND(R8&lt;S8,R9&lt;S9),1,0)*IF(AND(R8=0,R9=0),0,1)+IF(T8&gt;U8,1,0)*2+IF(T8&lt;U8,1,0)*1</f>
        <v>2</v>
      </c>
      <c r="U9" s="416"/>
      <c r="V9" s="432"/>
      <c r="W9" s="409"/>
      <c r="X9" s="435"/>
      <c r="Y9" s="436"/>
      <c r="Z9" s="386"/>
      <c r="AA9" s="388"/>
      <c r="AB9" s="392"/>
      <c r="AC9" s="1"/>
      <c r="AD9" s="421"/>
      <c r="AE9" s="396"/>
      <c r="AF9" s="396"/>
      <c r="AG9" s="380"/>
    </row>
    <row r="10" spans="1:33" ht="16.5" customHeight="1" thickTop="1" thickBot="1" x14ac:dyDescent="0.3">
      <c r="A10" s="399"/>
      <c r="B10" s="10"/>
      <c r="C10" s="11"/>
      <c r="D10" s="12"/>
      <c r="E10" s="13"/>
      <c r="F10" s="426"/>
      <c r="G10" s="427"/>
      <c r="H10" s="427"/>
      <c r="I10" s="428"/>
      <c r="J10" s="123"/>
      <c r="K10" s="124"/>
      <c r="L10" s="125"/>
      <c r="M10" s="67"/>
      <c r="N10" s="123"/>
      <c r="O10" s="124"/>
      <c r="P10" s="125"/>
      <c r="Q10" s="68"/>
      <c r="R10" s="126"/>
      <c r="S10" s="124"/>
      <c r="T10" s="68"/>
      <c r="U10" s="127"/>
      <c r="V10" s="407">
        <f>P11+L11+D11+T11</f>
        <v>0</v>
      </c>
      <c r="W10" s="409"/>
      <c r="X10" s="411">
        <f>J10+J11+L10+N10+N11+P10+D10+B10+B11+R10+R11+T10</f>
        <v>0</v>
      </c>
      <c r="Y10" s="413">
        <f>K11+K10+M10+O11+O10+U10+E10+C10+C11+S10+S11+Q10</f>
        <v>0</v>
      </c>
      <c r="Z10" s="386"/>
      <c r="AA10" s="388"/>
      <c r="AB10" s="392"/>
      <c r="AC10" s="1"/>
      <c r="AD10" s="421"/>
      <c r="AE10" s="396"/>
      <c r="AF10" s="396"/>
      <c r="AG10" s="380"/>
    </row>
    <row r="11" spans="1:33" ht="15.75" customHeight="1" thickBot="1" x14ac:dyDescent="0.3">
      <c r="A11" s="422"/>
      <c r="B11" s="14"/>
      <c r="C11" s="15"/>
      <c r="D11" s="382"/>
      <c r="E11" s="383"/>
      <c r="F11" s="429"/>
      <c r="G11" s="430"/>
      <c r="H11" s="430"/>
      <c r="I11" s="431"/>
      <c r="J11" s="73"/>
      <c r="K11" s="74"/>
      <c r="L11" s="415"/>
      <c r="M11" s="416"/>
      <c r="N11" s="73"/>
      <c r="O11" s="74"/>
      <c r="P11" s="443"/>
      <c r="Q11" s="444"/>
      <c r="R11" s="75"/>
      <c r="S11" s="74"/>
      <c r="T11" s="443"/>
      <c r="U11" s="444"/>
      <c r="V11" s="432"/>
      <c r="W11" s="434"/>
      <c r="X11" s="435"/>
      <c r="Y11" s="436"/>
      <c r="Z11" s="412"/>
      <c r="AA11" s="414"/>
      <c r="AB11" s="420"/>
      <c r="AC11" s="1"/>
      <c r="AD11" s="421"/>
      <c r="AE11" s="396"/>
      <c r="AF11" s="396"/>
      <c r="AG11" s="380"/>
    </row>
    <row r="12" spans="1:33" ht="16.5" customHeight="1" thickTop="1" thickBot="1" x14ac:dyDescent="0.3">
      <c r="A12" s="398" t="s">
        <v>43</v>
      </c>
      <c r="B12" s="44">
        <f>K4</f>
        <v>0</v>
      </c>
      <c r="C12" s="62">
        <f>J4</f>
        <v>15</v>
      </c>
      <c r="D12" s="60"/>
      <c r="E12" s="67"/>
      <c r="F12" s="16">
        <f>K8</f>
        <v>0</v>
      </c>
      <c r="G12" s="17">
        <f>J8</f>
        <v>15</v>
      </c>
      <c r="H12" s="43"/>
      <c r="I12" s="68"/>
      <c r="J12" s="437"/>
      <c r="K12" s="438"/>
      <c r="L12" s="438"/>
      <c r="M12" s="439"/>
      <c r="N12" s="44">
        <v>0</v>
      </c>
      <c r="O12" s="62">
        <v>15</v>
      </c>
      <c r="P12" s="84"/>
      <c r="Q12" s="68"/>
      <c r="R12" s="87">
        <v>0</v>
      </c>
      <c r="S12" s="86">
        <v>15</v>
      </c>
      <c r="T12" s="68"/>
      <c r="U12" s="89"/>
      <c r="V12" s="468">
        <f>P13+H13+D13+T13</f>
        <v>0</v>
      </c>
      <c r="W12" s="476">
        <f>V12+V14</f>
        <v>0</v>
      </c>
      <c r="X12" s="470">
        <f>H12+F12+F13+D12+B12+B13+N12+N13+P12+R12+R13+T12</f>
        <v>0</v>
      </c>
      <c r="Y12" s="472">
        <f>I12+G12+G13+E12+C12+C13+O13+O12+U12+S12+S13+Q12</f>
        <v>120</v>
      </c>
      <c r="Z12" s="470">
        <f>X12+X14</f>
        <v>0</v>
      </c>
      <c r="AA12" s="413">
        <f>Y12+Y14</f>
        <v>120</v>
      </c>
      <c r="AB12" s="419"/>
      <c r="AC12" s="1"/>
      <c r="AD12" s="421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0</v>
      </c>
      <c r="AE12" s="396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8</v>
      </c>
      <c r="AF12" s="396">
        <f t="shared" ref="AF12" si="2">AD12/AE12</f>
        <v>0</v>
      </c>
      <c r="AG12" s="380">
        <f t="shared" ref="AG12" si="3">Z12/AA12</f>
        <v>0</v>
      </c>
    </row>
    <row r="13" spans="1:33" ht="15.75" customHeight="1" thickBot="1" x14ac:dyDescent="0.3">
      <c r="A13" s="399"/>
      <c r="B13" s="61">
        <f>K5</f>
        <v>0</v>
      </c>
      <c r="C13" s="63">
        <f>J5</f>
        <v>15</v>
      </c>
      <c r="D13" s="382">
        <f>IF(AND(B12=0,B13=0),0,1)*0+IF(AND(B12&gt;C12,B13&gt;C13),1,0)*2+IF(AND(B12&lt;C12,B13&lt;C13),1,0)*IF(AND(B12=0,B13=0),0,1)+IF(D12&gt;E12,1,0)*2+IF(D12&lt;E12,1,0)*1</f>
        <v>0</v>
      </c>
      <c r="E13" s="383"/>
      <c r="F13" s="18">
        <f>K9</f>
        <v>0</v>
      </c>
      <c r="G13" s="19">
        <f>J9</f>
        <v>15</v>
      </c>
      <c r="H13" s="382">
        <f>IF(AND(F12=0,F13=0),0,1)*0+IF(AND(F12&gt;G12,F13&gt;G13),1,0)*2+IF(AND(F12&lt;G12,F13&lt;G13),1,0)*IF(AND(F12=0,F13=0),0,1)+IF(H12&gt;I12,1,0)*2+IF(H12&lt;I12,1,0)*1</f>
        <v>0</v>
      </c>
      <c r="I13" s="383"/>
      <c r="J13" s="401"/>
      <c r="K13" s="402"/>
      <c r="L13" s="402"/>
      <c r="M13" s="403"/>
      <c r="N13" s="61">
        <v>0</v>
      </c>
      <c r="O13" s="63">
        <v>15</v>
      </c>
      <c r="P13" s="382">
        <f>IF(AND(N12=0,N13=0),0,1)*0+IF(AND(N12&gt;O12,N13&gt;O13),1,0)*2+IF(AND(N12&lt;O12,N13&lt;O13),1,0)*IF(AND(N12=0,N13=0),0,1)+IF(P12&gt;Q12,1,0)*2+IF(P12&lt;Q12,1,0)*1</f>
        <v>0</v>
      </c>
      <c r="Q13" s="383"/>
      <c r="R13" s="64">
        <v>0</v>
      </c>
      <c r="S13" s="63">
        <v>15</v>
      </c>
      <c r="T13" s="382">
        <f>IF(AND(R12=0,R13=0),0,1)*0+IF(AND(R12&gt;S12,R13&gt;S13),1,0)*2+IF(AND(R12&lt;S12,R13&lt;S13),1,0)*IF(AND(R12=0,R13=0),0,1)+IF(T12&gt;U12,1,0)*2+IF(T12&lt;U12,1,0)*1</f>
        <v>0</v>
      </c>
      <c r="U13" s="383"/>
      <c r="V13" s="469"/>
      <c r="W13" s="477"/>
      <c r="X13" s="471"/>
      <c r="Y13" s="473"/>
      <c r="Z13" s="474"/>
      <c r="AA13" s="388"/>
      <c r="AB13" s="392"/>
      <c r="AC13" s="1"/>
      <c r="AD13" s="421"/>
      <c r="AE13" s="396"/>
      <c r="AF13" s="396"/>
      <c r="AG13" s="380"/>
    </row>
    <row r="14" spans="1:33" ht="16.5" customHeight="1" thickTop="1" thickBot="1" x14ac:dyDescent="0.3">
      <c r="A14" s="399"/>
      <c r="B14" s="69"/>
      <c r="C14" s="70"/>
      <c r="D14" s="71"/>
      <c r="E14" s="67"/>
      <c r="F14" s="20"/>
      <c r="G14" s="21"/>
      <c r="H14" s="22"/>
      <c r="I14" s="68"/>
      <c r="J14" s="401"/>
      <c r="K14" s="402"/>
      <c r="L14" s="402"/>
      <c r="M14" s="403"/>
      <c r="N14" s="123"/>
      <c r="O14" s="124"/>
      <c r="P14" s="125"/>
      <c r="Q14" s="68"/>
      <c r="R14" s="126"/>
      <c r="S14" s="124"/>
      <c r="T14" s="68"/>
      <c r="U14" s="127"/>
      <c r="V14" s="468"/>
      <c r="W14" s="477"/>
      <c r="X14" s="470"/>
      <c r="Y14" s="472"/>
      <c r="Z14" s="474"/>
      <c r="AA14" s="388"/>
      <c r="AB14" s="392"/>
      <c r="AC14" s="1"/>
      <c r="AD14" s="421"/>
      <c r="AE14" s="396"/>
      <c r="AF14" s="396"/>
      <c r="AG14" s="380"/>
    </row>
    <row r="15" spans="1:33" ht="15.75" customHeight="1" thickBot="1" x14ac:dyDescent="0.3">
      <c r="A15" s="422"/>
      <c r="B15" s="73"/>
      <c r="C15" s="74"/>
      <c r="D15" s="382"/>
      <c r="E15" s="383"/>
      <c r="F15" s="74"/>
      <c r="G15" s="23"/>
      <c r="H15" s="382"/>
      <c r="I15" s="383"/>
      <c r="J15" s="440"/>
      <c r="K15" s="441"/>
      <c r="L15" s="441"/>
      <c r="M15" s="442"/>
      <c r="N15" s="73"/>
      <c r="O15" s="74"/>
      <c r="P15" s="415"/>
      <c r="Q15" s="416"/>
      <c r="R15" s="75"/>
      <c r="S15" s="74"/>
      <c r="T15" s="415"/>
      <c r="U15" s="416"/>
      <c r="V15" s="469"/>
      <c r="W15" s="478"/>
      <c r="X15" s="471"/>
      <c r="Y15" s="473"/>
      <c r="Z15" s="475"/>
      <c r="AA15" s="414"/>
      <c r="AB15" s="420"/>
      <c r="AC15" s="1"/>
      <c r="AD15" s="421"/>
      <c r="AE15" s="396"/>
      <c r="AF15" s="396"/>
      <c r="AG15" s="380"/>
    </row>
    <row r="16" spans="1:33" ht="16.5" customHeight="1" thickTop="1" thickBot="1" x14ac:dyDescent="0.3">
      <c r="A16" s="398" t="s">
        <v>41</v>
      </c>
      <c r="B16" s="44">
        <f>O4</f>
        <v>8</v>
      </c>
      <c r="C16" s="62">
        <f>N4</f>
        <v>15</v>
      </c>
      <c r="D16" s="60"/>
      <c r="E16" s="24"/>
      <c r="F16" s="16">
        <f>O8</f>
        <v>15</v>
      </c>
      <c r="G16" s="17">
        <f>N8</f>
        <v>17</v>
      </c>
      <c r="H16" s="43"/>
      <c r="I16" s="25"/>
      <c r="J16" s="44">
        <f>O12</f>
        <v>15</v>
      </c>
      <c r="K16" s="62">
        <f>N12</f>
        <v>0</v>
      </c>
      <c r="L16" s="60"/>
      <c r="M16" s="24"/>
      <c r="N16" s="423"/>
      <c r="O16" s="424"/>
      <c r="P16" s="424"/>
      <c r="Q16" s="425"/>
      <c r="R16" s="128">
        <v>12</v>
      </c>
      <c r="S16" s="129">
        <v>15</v>
      </c>
      <c r="T16" s="134">
        <v>6</v>
      </c>
      <c r="U16" s="135">
        <v>11</v>
      </c>
      <c r="V16" s="407">
        <f>H17+D17+L17+T17</f>
        <v>5</v>
      </c>
      <c r="W16" s="433">
        <f>V16+V18</f>
        <v>5</v>
      </c>
      <c r="X16" s="411">
        <f>J16+J17+L16+B16+B17+D16+F16+F17+H16+R16+R17+T16</f>
        <v>98</v>
      </c>
      <c r="Y16" s="413">
        <f>K17+K16+M16+C17+C16+E16+I16+G16+G17+S16+S17+U16</f>
        <v>105</v>
      </c>
      <c r="Z16" s="411">
        <f>X16+X18</f>
        <v>98</v>
      </c>
      <c r="AA16" s="413">
        <f>Y16+Y18</f>
        <v>105</v>
      </c>
      <c r="AB16" s="419" t="s">
        <v>179</v>
      </c>
      <c r="AC16" s="1"/>
      <c r="AD16" s="421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3</v>
      </c>
      <c r="AE16" s="396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6</v>
      </c>
      <c r="AF16" s="396">
        <f t="shared" ref="AF16" si="4">AD16/AE16</f>
        <v>0.5</v>
      </c>
      <c r="AG16" s="380">
        <f t="shared" ref="AG16" si="5">Z16/AA16</f>
        <v>0.93333333333333335</v>
      </c>
    </row>
    <row r="17" spans="1:33" ht="15.75" customHeight="1" thickBot="1" x14ac:dyDescent="0.3">
      <c r="A17" s="399"/>
      <c r="B17" s="61">
        <f>O5</f>
        <v>1</v>
      </c>
      <c r="C17" s="63">
        <f>N5</f>
        <v>15</v>
      </c>
      <c r="D17" s="382">
        <f>IF(AND(B16=0,B17=0),0,1)*0+IF(AND(B16&gt;C16,B17&gt;C17),1,0)*2+IF(AND(B16&lt;C16,B17&lt;C17),1,0)*IF(AND(B16=0,B17=0),0,1)+IF(D16&gt;E16,1,0)*2+IF(D16&lt;E16,1,0)*1</f>
        <v>1</v>
      </c>
      <c r="E17" s="383"/>
      <c r="F17" s="63">
        <f>O9</f>
        <v>7</v>
      </c>
      <c r="G17" s="19">
        <f>N9</f>
        <v>15</v>
      </c>
      <c r="H17" s="382">
        <f>IF(AND(F16=0,F17=0),0,1)*0+IF(AND(F16&gt;G16,F17&gt;G17),1,0)*2+IF(AND(F16&lt;G16,F17&lt;G17),1,0)*IF(AND(F16=0,F17=0),0,1)+IF(H16&gt;I16,1,0)*2+IF(H16&lt;I16,1,0)*1</f>
        <v>1</v>
      </c>
      <c r="I17" s="383"/>
      <c r="J17" s="61">
        <f>O13</f>
        <v>15</v>
      </c>
      <c r="K17" s="63">
        <f>N13</f>
        <v>0</v>
      </c>
      <c r="L17" s="382">
        <f>IF(AND(J16=0,J17=0),0,1)*0+IF(AND(J16&gt;K16,J17&gt;K17),1,0)*2+IF(AND(J16&lt;K16,J17&lt;K17),1,0)*IF(AND(J16=0,J17=0),0,1)+IF(L16&gt;M16,1,0)*2+IF(L16&lt;M16,1,0)*1</f>
        <v>2</v>
      </c>
      <c r="M17" s="383"/>
      <c r="N17" s="426"/>
      <c r="O17" s="427"/>
      <c r="P17" s="427"/>
      <c r="Q17" s="428"/>
      <c r="R17" s="130">
        <v>19</v>
      </c>
      <c r="S17" s="131">
        <v>17</v>
      </c>
      <c r="T17" s="415">
        <f>IF(AND(R16=0,R17=0),0,1)*0+IF(AND(R16&gt;S16,R17&gt;S17),1,0)*2+IF(AND(R16&lt;S16,R17&lt;S17),1,0)*IF(AND(R16=0,R17=0),0,1)+IF(T16&gt;U16,1,0)*2+IF(T16&lt;U16,1,0)*1</f>
        <v>1</v>
      </c>
      <c r="U17" s="416"/>
      <c r="V17" s="432"/>
      <c r="W17" s="409"/>
      <c r="X17" s="435"/>
      <c r="Y17" s="436"/>
      <c r="Z17" s="386"/>
      <c r="AA17" s="388"/>
      <c r="AB17" s="392"/>
      <c r="AC17" s="1"/>
      <c r="AD17" s="421"/>
      <c r="AE17" s="396"/>
      <c r="AF17" s="396"/>
      <c r="AG17" s="380"/>
    </row>
    <row r="18" spans="1:33" ht="16.5" customHeight="1" thickTop="1" thickBot="1" x14ac:dyDescent="0.3">
      <c r="A18" s="399"/>
      <c r="B18" s="69"/>
      <c r="C18" s="70"/>
      <c r="D18" s="26"/>
      <c r="E18" s="67"/>
      <c r="F18" s="20"/>
      <c r="G18" s="21"/>
      <c r="H18" s="27"/>
      <c r="I18" s="68"/>
      <c r="J18" s="69"/>
      <c r="K18" s="70"/>
      <c r="L18" s="26"/>
      <c r="M18" s="67"/>
      <c r="N18" s="426"/>
      <c r="O18" s="427"/>
      <c r="P18" s="427"/>
      <c r="Q18" s="428"/>
      <c r="R18" s="132"/>
      <c r="S18" s="133"/>
      <c r="T18" s="56"/>
      <c r="U18" s="136"/>
      <c r="V18" s="407">
        <f>D19+H19+L19+T19</f>
        <v>0</v>
      </c>
      <c r="W18" s="409"/>
      <c r="X18" s="411">
        <f>F19+J19+R18+R19+T18+J18+L18+B18+D18+F18+H18+B19</f>
        <v>0</v>
      </c>
      <c r="Y18" s="413">
        <f>K18+M18+C18+E18+I18+G18+C19+G19+K19+S18+S19+U18</f>
        <v>0</v>
      </c>
      <c r="Z18" s="386"/>
      <c r="AA18" s="388"/>
      <c r="AB18" s="392"/>
      <c r="AC18" s="1"/>
      <c r="AD18" s="421"/>
      <c r="AE18" s="396"/>
      <c r="AF18" s="396"/>
      <c r="AG18" s="380"/>
    </row>
    <row r="19" spans="1:33" ht="15.75" customHeight="1" thickBot="1" x14ac:dyDescent="0.3">
      <c r="A19" s="422"/>
      <c r="B19" s="73"/>
      <c r="C19" s="74"/>
      <c r="D19" s="382"/>
      <c r="E19" s="383"/>
      <c r="F19" s="74"/>
      <c r="G19" s="23"/>
      <c r="H19" s="417"/>
      <c r="I19" s="418"/>
      <c r="J19" s="73"/>
      <c r="K19" s="74"/>
      <c r="L19" s="417"/>
      <c r="M19" s="418"/>
      <c r="N19" s="429"/>
      <c r="O19" s="430"/>
      <c r="P19" s="430"/>
      <c r="Q19" s="431"/>
      <c r="R19" s="58"/>
      <c r="S19" s="59"/>
      <c r="T19" s="415"/>
      <c r="U19" s="416"/>
      <c r="V19" s="408"/>
      <c r="W19" s="434"/>
      <c r="X19" s="412"/>
      <c r="Y19" s="414"/>
      <c r="Z19" s="412"/>
      <c r="AA19" s="414"/>
      <c r="AB19" s="420"/>
      <c r="AC19" s="1"/>
      <c r="AD19" s="421"/>
      <c r="AE19" s="396"/>
      <c r="AF19" s="396"/>
      <c r="AG19" s="380"/>
    </row>
    <row r="20" spans="1:33" ht="16.5" customHeight="1" thickTop="1" thickBot="1" x14ac:dyDescent="0.3">
      <c r="A20" s="398" t="s">
        <v>42</v>
      </c>
      <c r="B20" s="44">
        <f>S4</f>
        <v>7</v>
      </c>
      <c r="C20" s="28">
        <f>R4</f>
        <v>15</v>
      </c>
      <c r="D20" s="43"/>
      <c r="E20" s="24"/>
      <c r="F20" s="16">
        <f>S8</f>
        <v>13</v>
      </c>
      <c r="G20" s="17">
        <f>R8</f>
        <v>15</v>
      </c>
      <c r="H20" s="88"/>
      <c r="I20" s="68"/>
      <c r="J20" s="85">
        <f>S12</f>
        <v>15</v>
      </c>
      <c r="K20" s="90">
        <f>R12</f>
        <v>0</v>
      </c>
      <c r="L20" s="88"/>
      <c r="M20" s="67"/>
      <c r="N20" s="45">
        <f>S16</f>
        <v>15</v>
      </c>
      <c r="O20" s="29">
        <f>R16</f>
        <v>12</v>
      </c>
      <c r="P20" s="6">
        <f>U16</f>
        <v>11</v>
      </c>
      <c r="Q20" s="13">
        <f>T16</f>
        <v>6</v>
      </c>
      <c r="R20" s="401"/>
      <c r="S20" s="402"/>
      <c r="T20" s="402"/>
      <c r="U20" s="403"/>
      <c r="V20" s="407">
        <f>P21+L21+H21+D21</f>
        <v>6</v>
      </c>
      <c r="W20" s="409">
        <f>V20+V22</f>
        <v>6</v>
      </c>
      <c r="X20" s="411">
        <f>P20+N20+N21+L20+J20+J21+H20+F20+F21+D20+B20+B21</f>
        <v>107</v>
      </c>
      <c r="Y20" s="413">
        <f>Q20+O20+O21+M20+K20+K21+I20+G20+G21+E20+C20+C21</f>
        <v>97</v>
      </c>
      <c r="Z20" s="386">
        <f>X20+X22</f>
        <v>107</v>
      </c>
      <c r="AA20" s="388">
        <f>Y20+Y22</f>
        <v>97</v>
      </c>
      <c r="AB20" s="392" t="s">
        <v>178</v>
      </c>
      <c r="AC20" s="1"/>
      <c r="AD20" s="394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4</v>
      </c>
      <c r="AE20" s="396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5</v>
      </c>
      <c r="AF20" s="396">
        <f t="shared" ref="AF20" si="6">AD20/AE20</f>
        <v>0.8</v>
      </c>
      <c r="AG20" s="380">
        <f t="shared" ref="AG20" si="7">Z20/AA20</f>
        <v>1.1030927835051547</v>
      </c>
    </row>
    <row r="21" spans="1:33" ht="15.75" customHeight="1" thickBot="1" x14ac:dyDescent="0.3">
      <c r="A21" s="399"/>
      <c r="B21" s="61">
        <f>S5</f>
        <v>6</v>
      </c>
      <c r="C21" s="63">
        <f>R5</f>
        <v>15</v>
      </c>
      <c r="D21" s="382">
        <f>IF(AND(B20=0,B21=0),0,1)*0+IF(AND(B20&gt;C20,B21&gt;C21),1,0)*2+IF(AND(B20&lt;C20,B21&lt;C21),1,0)*IF(AND(B20=0,B21=0),0,1)+IF(D20&gt;E20,1,0)*2+IF(D20&lt;E20,1,0)*1</f>
        <v>1</v>
      </c>
      <c r="E21" s="383"/>
      <c r="F21" s="63">
        <f>S9</f>
        <v>8</v>
      </c>
      <c r="G21" s="19">
        <f>R9</f>
        <v>15</v>
      </c>
      <c r="H21" s="382">
        <f>IF(AND(F20=0,F21=0),0,1)*0+IF(AND(F20&gt;G20,F21&gt;G21),1,0)*2+IF(AND(F20&lt;G20,F21&lt;G21),1,0)*IF(AND(F20=0,F21=0),0,1)+IF(H20&gt;I20,1,0)*2+IF(H20&lt;I20,1,0)*1</f>
        <v>1</v>
      </c>
      <c r="I21" s="383"/>
      <c r="J21" s="61">
        <f>S13</f>
        <v>15</v>
      </c>
      <c r="K21" s="63">
        <f>R13</f>
        <v>0</v>
      </c>
      <c r="L21" s="382">
        <f>IF(AND(J20=0,J21=0),0,1)*0+IF(AND(J20&gt;K20,J21&gt;K21),1,0)*2+IF(AND(J20&lt;K20,J21&lt;K21),1,0)*IF(AND(J20=0,J21=0),0,1)+IF(L20&gt;M20,1,0)*2+IF(L20&lt;M20,1,0)*1</f>
        <v>2</v>
      </c>
      <c r="M21" s="383"/>
      <c r="N21" s="48">
        <f>S17</f>
        <v>17</v>
      </c>
      <c r="O21" s="49">
        <f>R17</f>
        <v>19</v>
      </c>
      <c r="P21" s="382">
        <f>IF(AND(N20=0,N21=0),0,1)*0+IF(AND(N20&gt;O20,N21&gt;O21),1,0)*2+IF(AND(N20&lt;O20,N21&lt;O21),1,0)*IF(AND(N20=0,N21=0),0,1)+IF(P20&gt;Q20,1,0)*2+IF(P20&lt;Q20,1,0)*1</f>
        <v>2</v>
      </c>
      <c r="Q21" s="383"/>
      <c r="R21" s="401"/>
      <c r="S21" s="402"/>
      <c r="T21" s="402"/>
      <c r="U21" s="403"/>
      <c r="V21" s="408"/>
      <c r="W21" s="409"/>
      <c r="X21" s="412"/>
      <c r="Y21" s="414"/>
      <c r="Z21" s="386"/>
      <c r="AA21" s="388"/>
      <c r="AB21" s="392"/>
      <c r="AC21" s="1"/>
      <c r="AD21" s="394"/>
      <c r="AE21" s="396"/>
      <c r="AF21" s="396"/>
      <c r="AG21" s="380"/>
    </row>
    <row r="22" spans="1:33" ht="15.75" customHeight="1" thickBot="1" x14ac:dyDescent="0.3">
      <c r="A22" s="399"/>
      <c r="B22" s="69"/>
      <c r="C22" s="70"/>
      <c r="D22" s="22"/>
      <c r="E22" s="67"/>
      <c r="F22" s="20"/>
      <c r="G22" s="21"/>
      <c r="H22" s="22"/>
      <c r="I22" s="68"/>
      <c r="J22" s="69"/>
      <c r="K22" s="30"/>
      <c r="L22" s="22"/>
      <c r="M22" s="67"/>
      <c r="N22" s="54"/>
      <c r="O22" s="31"/>
      <c r="P22" s="12"/>
      <c r="Q22" s="13"/>
      <c r="R22" s="401"/>
      <c r="S22" s="402"/>
      <c r="T22" s="402"/>
      <c r="U22" s="403"/>
      <c r="V22" s="384">
        <f>P23+L23+H23+D23</f>
        <v>0</v>
      </c>
      <c r="W22" s="409"/>
      <c r="X22" s="386">
        <f>P22+N22+N23+L22+J22+J23+H22+F22+F23+D22+B22+B23</f>
        <v>0</v>
      </c>
      <c r="Y22" s="388">
        <f>Q22+O22+O23+M22+K22+K23+I22+G22+G23+E22+C22+C23</f>
        <v>0</v>
      </c>
      <c r="Z22" s="386"/>
      <c r="AA22" s="388"/>
      <c r="AB22" s="392"/>
      <c r="AC22" s="1"/>
      <c r="AD22" s="394"/>
      <c r="AE22" s="396"/>
      <c r="AF22" s="396"/>
      <c r="AG22" s="380"/>
    </row>
    <row r="23" spans="1:33" ht="15.75" customHeight="1" thickBot="1" x14ac:dyDescent="0.3">
      <c r="A23" s="400"/>
      <c r="B23" s="32"/>
      <c r="C23" s="33"/>
      <c r="D23" s="390"/>
      <c r="E23" s="391"/>
      <c r="F23" s="33"/>
      <c r="G23" s="34"/>
      <c r="H23" s="390"/>
      <c r="I23" s="391"/>
      <c r="J23" s="32"/>
      <c r="K23" s="33"/>
      <c r="L23" s="390"/>
      <c r="M23" s="391"/>
      <c r="N23" s="35"/>
      <c r="O23" s="36"/>
      <c r="P23" s="390"/>
      <c r="Q23" s="391"/>
      <c r="R23" s="404"/>
      <c r="S23" s="405"/>
      <c r="T23" s="405"/>
      <c r="U23" s="406"/>
      <c r="V23" s="385"/>
      <c r="W23" s="410"/>
      <c r="X23" s="387"/>
      <c r="Y23" s="389"/>
      <c r="Z23" s="387"/>
      <c r="AA23" s="389"/>
      <c r="AB23" s="393"/>
      <c r="AC23" s="1"/>
      <c r="AD23" s="395"/>
      <c r="AE23" s="397"/>
      <c r="AF23" s="397"/>
      <c r="AG23" s="381"/>
    </row>
    <row r="24" spans="1:33" ht="15.75" thickTop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x14ac:dyDescent="0.25">
      <c r="A26" s="1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</sheetData>
  <mergeCells count="129"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Z20:Z23"/>
    <mergeCell ref="AA20:AA23"/>
    <mergeCell ref="AB20:AB23"/>
    <mergeCell ref="AD20:AD23"/>
    <mergeCell ref="AE20:AE23"/>
    <mergeCell ref="AF20:AF23"/>
    <mergeCell ref="A20:A23"/>
    <mergeCell ref="R20:U23"/>
    <mergeCell ref="V20:V21"/>
    <mergeCell ref="W20:W23"/>
    <mergeCell ref="X20:X21"/>
    <mergeCell ref="Y20:Y21"/>
    <mergeCell ref="L23:M23"/>
    <mergeCell ref="P23:Q23"/>
    <mergeCell ref="AG16:AG19"/>
    <mergeCell ref="D17:E17"/>
    <mergeCell ref="H17:I17"/>
    <mergeCell ref="L17:M17"/>
    <mergeCell ref="T17:U17"/>
    <mergeCell ref="V18:V19"/>
    <mergeCell ref="X18:X19"/>
    <mergeCell ref="Y18:Y19"/>
    <mergeCell ref="D19:E19"/>
    <mergeCell ref="H19:I19"/>
    <mergeCell ref="Z16:Z19"/>
    <mergeCell ref="AA16:AA19"/>
    <mergeCell ref="AB16:AB19"/>
    <mergeCell ref="AD16:AD19"/>
    <mergeCell ref="AE16:AE19"/>
    <mergeCell ref="AF16:AF19"/>
    <mergeCell ref="A16:A19"/>
    <mergeCell ref="N16:Q19"/>
    <mergeCell ref="V16:V17"/>
    <mergeCell ref="W16:W19"/>
    <mergeCell ref="X16:X17"/>
    <mergeCell ref="Y16:Y17"/>
    <mergeCell ref="L19:M19"/>
    <mergeCell ref="T19:U19"/>
    <mergeCell ref="AG12:AG15"/>
    <mergeCell ref="D13:E13"/>
    <mergeCell ref="H13:I13"/>
    <mergeCell ref="P13:Q13"/>
    <mergeCell ref="T13:U13"/>
    <mergeCell ref="V14:V15"/>
    <mergeCell ref="X14:X15"/>
    <mergeCell ref="Y14:Y15"/>
    <mergeCell ref="D15:E15"/>
    <mergeCell ref="H15:I15"/>
    <mergeCell ref="Z12:Z15"/>
    <mergeCell ref="AA12:AA15"/>
    <mergeCell ref="AB12:AB15"/>
    <mergeCell ref="AD12:AD15"/>
    <mergeCell ref="AE12:AE15"/>
    <mergeCell ref="AF12:AF15"/>
    <mergeCell ref="A12:A15"/>
    <mergeCell ref="J12:M15"/>
    <mergeCell ref="V12:V13"/>
    <mergeCell ref="W12:W15"/>
    <mergeCell ref="X12:X13"/>
    <mergeCell ref="Y12:Y13"/>
    <mergeCell ref="P15:Q15"/>
    <mergeCell ref="T15:U15"/>
    <mergeCell ref="AG8:AG11"/>
    <mergeCell ref="D9:E9"/>
    <mergeCell ref="L9:M9"/>
    <mergeCell ref="P9:Q9"/>
    <mergeCell ref="T9:U9"/>
    <mergeCell ref="V10:V11"/>
    <mergeCell ref="X10:X11"/>
    <mergeCell ref="Y10:Y11"/>
    <mergeCell ref="D11:E11"/>
    <mergeCell ref="L11:M11"/>
    <mergeCell ref="Z8:Z11"/>
    <mergeCell ref="AA8:AA11"/>
    <mergeCell ref="AB8:AB11"/>
    <mergeCell ref="AD8:AD11"/>
    <mergeCell ref="AE8:AE11"/>
    <mergeCell ref="AF8:AF11"/>
    <mergeCell ref="A8:A11"/>
    <mergeCell ref="F8:I11"/>
    <mergeCell ref="V8:V9"/>
    <mergeCell ref="W8:W11"/>
    <mergeCell ref="X8:X9"/>
    <mergeCell ref="Y8:Y9"/>
    <mergeCell ref="P11:Q11"/>
    <mergeCell ref="T11:U11"/>
    <mergeCell ref="AG4:AG7"/>
    <mergeCell ref="H5:I5"/>
    <mergeCell ref="L5:M5"/>
    <mergeCell ref="P5:Q5"/>
    <mergeCell ref="T5:U5"/>
    <mergeCell ref="V6:V7"/>
    <mergeCell ref="X6:X7"/>
    <mergeCell ref="Y6:Y7"/>
    <mergeCell ref="H7:I7"/>
    <mergeCell ref="L7:M7"/>
    <mergeCell ref="Z4:Z7"/>
    <mergeCell ref="AA4:AA7"/>
    <mergeCell ref="AB4:AB7"/>
    <mergeCell ref="AD4:AD7"/>
    <mergeCell ref="AE4:AE7"/>
    <mergeCell ref="AF4:AF7"/>
    <mergeCell ref="A4:A7"/>
    <mergeCell ref="B4:E7"/>
    <mergeCell ref="V4:V5"/>
    <mergeCell ref="W4:W7"/>
    <mergeCell ref="X4:X5"/>
    <mergeCell ref="Y4:Y5"/>
    <mergeCell ref="P7:Q7"/>
    <mergeCell ref="T7:U7"/>
    <mergeCell ref="A1:AB1"/>
    <mergeCell ref="B3:E3"/>
    <mergeCell ref="F3:I3"/>
    <mergeCell ref="J3:M3"/>
    <mergeCell ref="N3:Q3"/>
    <mergeCell ref="R3:U3"/>
    <mergeCell ref="V3:W3"/>
    <mergeCell ref="X3:Y3"/>
    <mergeCell ref="Z3:AA3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topLeftCell="A4" zoomScaleNormal="100" workbookViewId="0">
      <selection activeCell="F8" sqref="F8:I11"/>
    </sheetView>
  </sheetViews>
  <sheetFormatPr defaultRowHeight="15" x14ac:dyDescent="0.25"/>
  <cols>
    <col min="1" max="1" width="19.42578125" customWidth="1"/>
    <col min="2" max="2" width="3.5703125" customWidth="1"/>
    <col min="3" max="3" width="4" customWidth="1"/>
    <col min="4" max="4" width="3.5703125" customWidth="1"/>
    <col min="5" max="5" width="3.85546875" customWidth="1"/>
    <col min="6" max="6" width="4.140625" customWidth="1"/>
    <col min="7" max="7" width="4" customWidth="1"/>
    <col min="8" max="8" width="3.7109375" customWidth="1"/>
    <col min="9" max="9" width="3.28515625" customWidth="1"/>
    <col min="10" max="11" width="3.85546875" customWidth="1"/>
    <col min="12" max="12" width="4" customWidth="1"/>
    <col min="13" max="13" width="3.28515625" customWidth="1"/>
    <col min="14" max="14" width="4.140625" customWidth="1"/>
    <col min="15" max="15" width="4" customWidth="1"/>
    <col min="16" max="16" width="4.140625" customWidth="1"/>
    <col min="17" max="17" width="3.85546875" customWidth="1"/>
    <col min="18" max="18" width="4.42578125" customWidth="1"/>
    <col min="19" max="19" width="4" customWidth="1"/>
    <col min="20" max="20" width="3.85546875" customWidth="1"/>
    <col min="21" max="21" width="3.7109375" customWidth="1"/>
    <col min="22" max="22" width="4.28515625" customWidth="1"/>
    <col min="23" max="23" width="4.42578125" customWidth="1"/>
    <col min="24" max="24" width="4.28515625" customWidth="1"/>
    <col min="25" max="25" width="4.140625" customWidth="1"/>
    <col min="26" max="27" width="4.7109375" customWidth="1"/>
    <col min="28" max="28" width="8.140625" customWidth="1"/>
    <col min="29" max="29" width="14" customWidth="1"/>
    <col min="31" max="31" width="10" customWidth="1"/>
  </cols>
  <sheetData>
    <row r="1" spans="1:33" ht="34.5" customHeight="1" x14ac:dyDescent="0.25">
      <c r="A1" s="460" t="s">
        <v>203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  <c r="V1" s="460"/>
      <c r="W1" s="460"/>
      <c r="X1" s="460"/>
      <c r="Y1" s="460"/>
      <c r="Z1" s="460"/>
      <c r="AA1" s="460"/>
      <c r="AB1" s="460"/>
      <c r="AC1" s="1"/>
      <c r="AD1" s="1"/>
      <c r="AE1" s="1"/>
      <c r="AF1" s="1"/>
      <c r="AG1" s="1"/>
    </row>
    <row r="2" spans="1:33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60" customHeight="1" thickTop="1" thickBot="1" x14ac:dyDescent="0.3">
      <c r="A3" s="2" t="s">
        <v>0</v>
      </c>
      <c r="B3" s="461">
        <v>1</v>
      </c>
      <c r="C3" s="462"/>
      <c r="D3" s="462"/>
      <c r="E3" s="463"/>
      <c r="F3" s="461">
        <v>2</v>
      </c>
      <c r="G3" s="462"/>
      <c r="H3" s="462"/>
      <c r="I3" s="463"/>
      <c r="J3" s="461">
        <v>3</v>
      </c>
      <c r="K3" s="462"/>
      <c r="L3" s="462"/>
      <c r="M3" s="463"/>
      <c r="N3" s="461">
        <v>4</v>
      </c>
      <c r="O3" s="462"/>
      <c r="P3" s="462"/>
      <c r="Q3" s="462"/>
      <c r="R3" s="461">
        <v>5</v>
      </c>
      <c r="S3" s="462"/>
      <c r="T3" s="462"/>
      <c r="U3" s="463"/>
      <c r="V3" s="464" t="s">
        <v>1</v>
      </c>
      <c r="W3" s="465"/>
      <c r="X3" s="466" t="s">
        <v>2</v>
      </c>
      <c r="Y3" s="467"/>
      <c r="Z3" s="466" t="s">
        <v>3</v>
      </c>
      <c r="AA3" s="467"/>
      <c r="AB3" s="3" t="s">
        <v>4</v>
      </c>
      <c r="AC3" s="1"/>
      <c r="AD3" s="81" t="s">
        <v>6</v>
      </c>
      <c r="AE3" s="82" t="s">
        <v>7</v>
      </c>
      <c r="AF3" s="82" t="s">
        <v>8</v>
      </c>
      <c r="AG3" s="142" t="s">
        <v>9</v>
      </c>
    </row>
    <row r="4" spans="1:33" ht="16.5" customHeight="1" thickTop="1" thickBot="1" x14ac:dyDescent="0.3">
      <c r="A4" s="398" t="s">
        <v>44</v>
      </c>
      <c r="B4" s="451"/>
      <c r="C4" s="452"/>
      <c r="D4" s="452"/>
      <c r="E4" s="453"/>
      <c r="F4" s="37">
        <v>15</v>
      </c>
      <c r="G4" s="38">
        <v>11</v>
      </c>
      <c r="H4" s="39"/>
      <c r="I4" s="139"/>
      <c r="J4" s="37">
        <v>15</v>
      </c>
      <c r="K4" s="40"/>
      <c r="L4" s="39"/>
      <c r="M4" s="140"/>
      <c r="N4" s="37">
        <v>15</v>
      </c>
      <c r="O4" s="40">
        <v>10</v>
      </c>
      <c r="P4" s="39"/>
      <c r="Q4" s="139"/>
      <c r="R4" s="50">
        <v>15</v>
      </c>
      <c r="S4" s="51">
        <v>2</v>
      </c>
      <c r="T4" s="39"/>
      <c r="U4" s="140"/>
      <c r="V4" s="407">
        <f>T5+P5+L5+H5</f>
        <v>8</v>
      </c>
      <c r="W4" s="433">
        <f>V4+V6</f>
        <v>8</v>
      </c>
      <c r="X4" s="411">
        <f>J4+J5+L4+N4+N5+P4+H4+F4+F5+R4+R5+T4</f>
        <v>120</v>
      </c>
      <c r="Y4" s="413">
        <f>K5+K4+M4+O5+O4+U4+I4+G4+G5+Q4+S4+S5</f>
        <v>48</v>
      </c>
      <c r="Z4" s="445">
        <f>X4+X6</f>
        <v>120</v>
      </c>
      <c r="AA4" s="448">
        <f>Y4+Y6</f>
        <v>48</v>
      </c>
      <c r="AB4" s="419" t="s">
        <v>176</v>
      </c>
      <c r="AC4" s="1"/>
      <c r="AD4" s="421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8</v>
      </c>
      <c r="AE4" s="396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0</v>
      </c>
      <c r="AF4" s="396" t="e">
        <f>AD4/AE4</f>
        <v>#DIV/0!</v>
      </c>
      <c r="AG4" s="380">
        <f>Z4/AA4</f>
        <v>2.5</v>
      </c>
    </row>
    <row r="5" spans="1:33" ht="15.75" customHeight="1" thickBot="1" x14ac:dyDescent="0.3">
      <c r="A5" s="399"/>
      <c r="B5" s="454"/>
      <c r="C5" s="455"/>
      <c r="D5" s="455"/>
      <c r="E5" s="456"/>
      <c r="F5" s="41">
        <v>15</v>
      </c>
      <c r="G5" s="42">
        <v>11</v>
      </c>
      <c r="H5" s="382">
        <f>IF(AND(F4=0,F5=0),0,1)*0+IF(AND(F4&gt;G4,F5&gt;G5),1,0)*2+IF(AND(F4&lt;G4,F5&lt;G5),1,0)*IF(AND(F4=0,F5=0),0,1)+IF(H4&gt;I4,1,0)*2+IF(H4&lt;I4,1,0)*1</f>
        <v>2</v>
      </c>
      <c r="I5" s="383"/>
      <c r="J5" s="41">
        <v>15</v>
      </c>
      <c r="K5" s="42"/>
      <c r="L5" s="382">
        <f>IF(AND(J4=0,J5=0),0,1)*0+IF(AND(J4&gt;K4,J5&gt;K5),1,0)*2+IF(AND(J4&lt;K4,J5&lt;K5),1,0)*IF(AND(J4=0,J5=0),0,1)+IF(L4&gt;M4,1,0)*2+IF(L4&lt;M4,1,0)*1</f>
        <v>2</v>
      </c>
      <c r="M5" s="383"/>
      <c r="N5" s="41">
        <v>15</v>
      </c>
      <c r="O5" s="42">
        <v>7</v>
      </c>
      <c r="P5" s="382">
        <f>IF(AND(N4=0,N5=0),0,1)*0+IF(AND(N4&gt;O4,N5&gt;O5),1,0)*2+IF(AND(N4&lt;O4,N5&lt;O5),1,0)*IF(AND(N4=0,N5=0),0,1)+IF(P4&gt;Q4,1,0)*2+IF(P4&lt;Q4,1,0)*1</f>
        <v>2</v>
      </c>
      <c r="Q5" s="383"/>
      <c r="R5" s="52">
        <v>15</v>
      </c>
      <c r="S5" s="53">
        <v>7</v>
      </c>
      <c r="T5" s="382">
        <f>IF(AND(R4=0,R5=0),0,1)*0+IF(AND(R4&gt;S4,R5&gt;S5),1,0)*2+IF(AND(R4&lt;S4,R5&lt;S5),1,0)*IF(AND(R4=0,R5=0),0,1)+IF(T4&gt;U4,1,0)*2+IF(T4&lt;U4,1,0)*1</f>
        <v>2</v>
      </c>
      <c r="U5" s="383"/>
      <c r="V5" s="432"/>
      <c r="W5" s="409"/>
      <c r="X5" s="435"/>
      <c r="Y5" s="436"/>
      <c r="Z5" s="446"/>
      <c r="AA5" s="449"/>
      <c r="AB5" s="392"/>
      <c r="AC5" s="1"/>
      <c r="AD5" s="421"/>
      <c r="AE5" s="396"/>
      <c r="AF5" s="396"/>
      <c r="AG5" s="380"/>
    </row>
    <row r="6" spans="1:33" ht="16.5" customHeight="1" thickTop="1" thickBot="1" x14ac:dyDescent="0.3">
      <c r="A6" s="399"/>
      <c r="B6" s="454"/>
      <c r="C6" s="455"/>
      <c r="D6" s="455"/>
      <c r="E6" s="456"/>
      <c r="F6" s="108"/>
      <c r="G6" s="109"/>
      <c r="H6" s="110"/>
      <c r="I6" s="139"/>
      <c r="J6" s="108"/>
      <c r="K6" s="109"/>
      <c r="L6" s="110"/>
      <c r="M6" s="140"/>
      <c r="N6" s="108"/>
      <c r="O6" s="109"/>
      <c r="P6" s="110"/>
      <c r="Q6" s="139"/>
      <c r="R6" s="111"/>
      <c r="S6" s="112"/>
      <c r="T6" s="110"/>
      <c r="U6" s="140"/>
      <c r="V6" s="407">
        <f>T7+P7+L7+H7</f>
        <v>0</v>
      </c>
      <c r="W6" s="409"/>
      <c r="X6" s="411">
        <f>J6+J7+L6+N6+N7+P6+H6+F6+F7+T6+R6+R7</f>
        <v>0</v>
      </c>
      <c r="Y6" s="413">
        <f>K7+K6+M6+O7+O6+U6+I6+G6+G7+S6+S7+Q6</f>
        <v>0</v>
      </c>
      <c r="Z6" s="446"/>
      <c r="AA6" s="449"/>
      <c r="AB6" s="392"/>
      <c r="AC6" s="1"/>
      <c r="AD6" s="421"/>
      <c r="AE6" s="396"/>
      <c r="AF6" s="396"/>
      <c r="AG6" s="380"/>
    </row>
    <row r="7" spans="1:33" ht="15.75" customHeight="1" thickBot="1" x14ac:dyDescent="0.3">
      <c r="A7" s="422"/>
      <c r="B7" s="457"/>
      <c r="C7" s="458"/>
      <c r="D7" s="458"/>
      <c r="E7" s="459"/>
      <c r="F7" s="139"/>
      <c r="G7" s="137"/>
      <c r="H7" s="415"/>
      <c r="I7" s="416"/>
      <c r="J7" s="138"/>
      <c r="K7" s="137"/>
      <c r="L7" s="443"/>
      <c r="M7" s="444"/>
      <c r="N7" s="141"/>
      <c r="O7" s="137"/>
      <c r="P7" s="443"/>
      <c r="Q7" s="444"/>
      <c r="R7" s="66"/>
      <c r="S7" s="65"/>
      <c r="T7" s="443"/>
      <c r="U7" s="444"/>
      <c r="V7" s="432"/>
      <c r="W7" s="434"/>
      <c r="X7" s="435"/>
      <c r="Y7" s="436"/>
      <c r="Z7" s="447"/>
      <c r="AA7" s="450"/>
      <c r="AB7" s="420"/>
      <c r="AC7" s="1"/>
      <c r="AD7" s="421"/>
      <c r="AE7" s="396"/>
      <c r="AF7" s="396"/>
      <c r="AG7" s="380"/>
    </row>
    <row r="8" spans="1:33" ht="16.5" customHeight="1" thickTop="1" thickBot="1" x14ac:dyDescent="0.3">
      <c r="A8" s="398" t="s">
        <v>221</v>
      </c>
      <c r="B8" s="4">
        <f>G4</f>
        <v>11</v>
      </c>
      <c r="C8" s="5">
        <f>F4</f>
        <v>15</v>
      </c>
      <c r="D8" s="6"/>
      <c r="E8" s="7"/>
      <c r="F8" s="423"/>
      <c r="G8" s="424"/>
      <c r="H8" s="424"/>
      <c r="I8" s="425"/>
      <c r="J8" s="113">
        <v>15</v>
      </c>
      <c r="K8" s="114"/>
      <c r="L8" s="115"/>
      <c r="M8" s="67"/>
      <c r="N8" s="116">
        <v>15</v>
      </c>
      <c r="O8" s="117">
        <v>13</v>
      </c>
      <c r="P8" s="115"/>
      <c r="Q8" s="68"/>
      <c r="R8" s="118">
        <v>15</v>
      </c>
      <c r="S8" s="117">
        <v>12</v>
      </c>
      <c r="T8" s="119"/>
      <c r="U8" s="67"/>
      <c r="V8" s="407">
        <f>T9+P9+L9+D9</f>
        <v>7</v>
      </c>
      <c r="W8" s="433">
        <f>V8+V10</f>
        <v>7</v>
      </c>
      <c r="X8" s="411">
        <f>J8+J9+L8+N8+N9+P8+D8+B8+B9+R8+R9+T8</f>
        <v>114</v>
      </c>
      <c r="Y8" s="413">
        <f>K9+K8+M8+O9+O8+U8+E8+C8+C9+S8+S9+Q8</f>
        <v>77</v>
      </c>
      <c r="Z8" s="411">
        <f>X8+X10</f>
        <v>114</v>
      </c>
      <c r="AA8" s="413">
        <f>Y8+Y10</f>
        <v>77</v>
      </c>
      <c r="AB8" s="419" t="s">
        <v>177</v>
      </c>
      <c r="AC8" s="1"/>
      <c r="AD8" s="421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6</v>
      </c>
      <c r="AE8" s="396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2</v>
      </c>
      <c r="AF8" s="396">
        <f t="shared" ref="AF8" si="0">AD8/AE8</f>
        <v>3</v>
      </c>
      <c r="AG8" s="380">
        <f t="shared" ref="AG8" si="1">Z8/AA8</f>
        <v>1.4805194805194806</v>
      </c>
    </row>
    <row r="9" spans="1:33" ht="15.75" customHeight="1" thickBot="1" x14ac:dyDescent="0.3">
      <c r="A9" s="399"/>
      <c r="B9" s="8">
        <f>G5</f>
        <v>11</v>
      </c>
      <c r="C9" s="9">
        <f>F5</f>
        <v>15</v>
      </c>
      <c r="D9" s="382">
        <f>IF(AND(B8=0,B9=0),0,1)*0+IF(AND(B8&gt;C8,B9&gt;C9),1,0)*2+IF(AND(B8&lt;C8,B9&lt;C9),1,0)*IF(AND(B8=0,B9=0),0,1)+IF(D8&gt;E8,1,0)*2+IF(D8&lt;E8,1,0)*1</f>
        <v>1</v>
      </c>
      <c r="E9" s="383"/>
      <c r="F9" s="426"/>
      <c r="G9" s="427"/>
      <c r="H9" s="427"/>
      <c r="I9" s="428"/>
      <c r="J9" s="120">
        <v>15</v>
      </c>
      <c r="K9" s="121"/>
      <c r="L9" s="415">
        <f>IF(AND(J8=0,J9=0),0,1)*0+IF(AND(J8&gt;K8,J9&gt;K9),1,0)*2+IF(AND(J8&lt;K8,J9&lt;K9),1,0)*IF(AND(J8=0,J9=0),0,1)+IF(L8&gt;M8,1,0)*2+IF(L8&lt;M8,1,0)*1</f>
        <v>2</v>
      </c>
      <c r="M9" s="416"/>
      <c r="N9" s="120">
        <v>17</v>
      </c>
      <c r="O9" s="121">
        <v>15</v>
      </c>
      <c r="P9" s="415">
        <f>IF(AND(N8=0,N9=0),0,1)*0+IF(AND(N8&gt;O8,N9&gt;O9),1,0)*2+IF(AND(N8&lt;O8,N9&lt;O9),1,0)*IF(AND(N8=0,N9=0),0,1)+IF(P8&gt;Q8,1,0)*2+IF(P8&lt;Q8,1,0)*1</f>
        <v>2</v>
      </c>
      <c r="Q9" s="416"/>
      <c r="R9" s="122">
        <v>15</v>
      </c>
      <c r="S9" s="121">
        <v>7</v>
      </c>
      <c r="T9" s="415">
        <f>IF(AND(R8=0,R9=0),0,1)*0+IF(AND(R8&gt;S8,R9&gt;S9),1,0)*2+IF(AND(R8&lt;S8,R9&lt;S9),1,0)*IF(AND(R8=0,R9=0),0,1)+IF(T8&gt;U8,1,0)*2+IF(T8&lt;U8,1,0)*1</f>
        <v>2</v>
      </c>
      <c r="U9" s="416"/>
      <c r="V9" s="432"/>
      <c r="W9" s="409"/>
      <c r="X9" s="435"/>
      <c r="Y9" s="436"/>
      <c r="Z9" s="386"/>
      <c r="AA9" s="388"/>
      <c r="AB9" s="392"/>
      <c r="AC9" s="1"/>
      <c r="AD9" s="421"/>
      <c r="AE9" s="396"/>
      <c r="AF9" s="396"/>
      <c r="AG9" s="380"/>
    </row>
    <row r="10" spans="1:33" ht="16.5" customHeight="1" thickTop="1" thickBot="1" x14ac:dyDescent="0.3">
      <c r="A10" s="399"/>
      <c r="B10" s="10"/>
      <c r="C10" s="11"/>
      <c r="D10" s="12"/>
      <c r="E10" s="13"/>
      <c r="F10" s="426"/>
      <c r="G10" s="427"/>
      <c r="H10" s="427"/>
      <c r="I10" s="428"/>
      <c r="J10" s="123"/>
      <c r="K10" s="124"/>
      <c r="L10" s="125"/>
      <c r="M10" s="67"/>
      <c r="N10" s="123"/>
      <c r="O10" s="124"/>
      <c r="P10" s="125"/>
      <c r="Q10" s="68"/>
      <c r="R10" s="126"/>
      <c r="S10" s="124"/>
      <c r="T10" s="68"/>
      <c r="U10" s="127"/>
      <c r="V10" s="407">
        <f>P11+L11+D11+T11</f>
        <v>0</v>
      </c>
      <c r="W10" s="409"/>
      <c r="X10" s="411">
        <f>J10+J11+L10+N10+N11+P10+D10+B10+B11+R10+R11+T10</f>
        <v>0</v>
      </c>
      <c r="Y10" s="413">
        <f>K11+K10+M10+O11+O10+U10+E10+C10+C11+S10+S11+Q10</f>
        <v>0</v>
      </c>
      <c r="Z10" s="386"/>
      <c r="AA10" s="388"/>
      <c r="AB10" s="392"/>
      <c r="AC10" s="1"/>
      <c r="AD10" s="421"/>
      <c r="AE10" s="396"/>
      <c r="AF10" s="396"/>
      <c r="AG10" s="380"/>
    </row>
    <row r="11" spans="1:33" ht="15.75" customHeight="1" thickBot="1" x14ac:dyDescent="0.3">
      <c r="A11" s="422"/>
      <c r="B11" s="14"/>
      <c r="C11" s="15"/>
      <c r="D11" s="382"/>
      <c r="E11" s="383"/>
      <c r="F11" s="429"/>
      <c r="G11" s="430"/>
      <c r="H11" s="430"/>
      <c r="I11" s="431"/>
      <c r="J11" s="73"/>
      <c r="K11" s="74"/>
      <c r="L11" s="415"/>
      <c r="M11" s="416"/>
      <c r="N11" s="73"/>
      <c r="O11" s="74"/>
      <c r="P11" s="443"/>
      <c r="Q11" s="444"/>
      <c r="R11" s="75"/>
      <c r="S11" s="74"/>
      <c r="T11" s="443"/>
      <c r="U11" s="444"/>
      <c r="V11" s="432"/>
      <c r="W11" s="434"/>
      <c r="X11" s="435"/>
      <c r="Y11" s="436"/>
      <c r="Z11" s="412"/>
      <c r="AA11" s="414"/>
      <c r="AB11" s="420"/>
      <c r="AC11" s="1"/>
      <c r="AD11" s="421"/>
      <c r="AE11" s="396"/>
      <c r="AF11" s="396"/>
      <c r="AG11" s="380"/>
    </row>
    <row r="12" spans="1:33" ht="16.5" customHeight="1" thickTop="1" thickBot="1" x14ac:dyDescent="0.3">
      <c r="A12" s="398" t="s">
        <v>28</v>
      </c>
      <c r="B12" s="44">
        <f>K4</f>
        <v>0</v>
      </c>
      <c r="C12" s="62">
        <f>J4</f>
        <v>15</v>
      </c>
      <c r="D12" s="60"/>
      <c r="E12" s="67"/>
      <c r="F12" s="16">
        <f>K8</f>
        <v>0</v>
      </c>
      <c r="G12" s="17">
        <f>J8</f>
        <v>15</v>
      </c>
      <c r="H12" s="43"/>
      <c r="I12" s="68"/>
      <c r="J12" s="437"/>
      <c r="K12" s="438"/>
      <c r="L12" s="438"/>
      <c r="M12" s="439"/>
      <c r="N12" s="44"/>
      <c r="O12" s="62">
        <v>15</v>
      </c>
      <c r="P12" s="84"/>
      <c r="Q12" s="68"/>
      <c r="R12" s="87"/>
      <c r="S12" s="86">
        <v>15</v>
      </c>
      <c r="T12" s="68"/>
      <c r="U12" s="89"/>
      <c r="V12" s="468">
        <f>P13+H13+D13+T13</f>
        <v>0</v>
      </c>
      <c r="W12" s="476">
        <f>V12+V14</f>
        <v>0</v>
      </c>
      <c r="X12" s="470">
        <f>H12+F12+F13+D12+B12+B13+N12+N13+P12+R12+R13+T12</f>
        <v>0</v>
      </c>
      <c r="Y12" s="472">
        <f>I12+G12+G13+E12+C12+C13+O13+O12+U12+S12+S13+Q12</f>
        <v>120</v>
      </c>
      <c r="Z12" s="470">
        <f>X12+X14</f>
        <v>0</v>
      </c>
      <c r="AA12" s="413">
        <f>Y12+Y14</f>
        <v>120</v>
      </c>
      <c r="AB12" s="419"/>
      <c r="AC12" s="1"/>
      <c r="AD12" s="421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0</v>
      </c>
      <c r="AE12" s="396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8</v>
      </c>
      <c r="AF12" s="396">
        <f t="shared" ref="AF12" si="2">AD12/AE12</f>
        <v>0</v>
      </c>
      <c r="AG12" s="380">
        <f t="shared" ref="AG12" si="3">Z12/AA12</f>
        <v>0</v>
      </c>
    </row>
    <row r="13" spans="1:33" ht="15.75" customHeight="1" thickBot="1" x14ac:dyDescent="0.3">
      <c r="A13" s="399"/>
      <c r="B13" s="61">
        <f>K5</f>
        <v>0</v>
      </c>
      <c r="C13" s="63">
        <f>J5</f>
        <v>15</v>
      </c>
      <c r="D13" s="382">
        <f>IF(AND(B12=0,B13=0),0,1)*0+IF(AND(B12&gt;C12,B13&gt;C13),1,0)*2+IF(AND(B12&lt;C12,B13&lt;C13),1,0)*IF(AND(B12=0,B13=0),0,1)+IF(D12&gt;E12,1,0)*2+IF(D12&lt;E12,1,0)*1</f>
        <v>0</v>
      </c>
      <c r="E13" s="383"/>
      <c r="F13" s="18">
        <f>K9</f>
        <v>0</v>
      </c>
      <c r="G13" s="19">
        <f>J9</f>
        <v>15</v>
      </c>
      <c r="H13" s="382">
        <f>IF(AND(F12=0,F13=0),0,1)*0+IF(AND(F12&gt;G12,F13&gt;G13),1,0)*2+IF(AND(F12&lt;G12,F13&lt;G13),1,0)*IF(AND(F12=0,F13=0),0,1)+IF(H12&gt;I12,1,0)*2+IF(H12&lt;I12,1,0)*1</f>
        <v>0</v>
      </c>
      <c r="I13" s="383"/>
      <c r="J13" s="401"/>
      <c r="K13" s="402"/>
      <c r="L13" s="402"/>
      <c r="M13" s="403"/>
      <c r="N13" s="61"/>
      <c r="O13" s="63">
        <v>15</v>
      </c>
      <c r="P13" s="382">
        <f>IF(AND(N12=0,N13=0),0,1)*0+IF(AND(N12&gt;O12,N13&gt;O13),1,0)*2+IF(AND(N12&lt;O12,N13&lt;O13),1,0)*IF(AND(N12=0,N13=0),0,1)+IF(P12&gt;Q12,1,0)*2+IF(P12&lt;Q12,1,0)*1</f>
        <v>0</v>
      </c>
      <c r="Q13" s="383"/>
      <c r="R13" s="64"/>
      <c r="S13" s="63">
        <v>15</v>
      </c>
      <c r="T13" s="382">
        <f>IF(AND(R12=0,R13=0),0,1)*0+IF(AND(R12&gt;S12,R13&gt;S13),1,0)*2+IF(AND(R12&lt;S12,R13&lt;S13),1,0)*IF(AND(R12=0,R13=0),0,1)+IF(T12&gt;U12,1,0)*2+IF(T12&lt;U12,1,0)*1</f>
        <v>0</v>
      </c>
      <c r="U13" s="383"/>
      <c r="V13" s="469"/>
      <c r="W13" s="477"/>
      <c r="X13" s="471"/>
      <c r="Y13" s="473"/>
      <c r="Z13" s="474"/>
      <c r="AA13" s="388"/>
      <c r="AB13" s="392"/>
      <c r="AC13" s="1"/>
      <c r="AD13" s="421"/>
      <c r="AE13" s="396"/>
      <c r="AF13" s="396"/>
      <c r="AG13" s="380"/>
    </row>
    <row r="14" spans="1:33" ht="16.5" customHeight="1" thickTop="1" thickBot="1" x14ac:dyDescent="0.3">
      <c r="A14" s="399"/>
      <c r="B14" s="69"/>
      <c r="C14" s="70"/>
      <c r="D14" s="71"/>
      <c r="E14" s="67"/>
      <c r="F14" s="20"/>
      <c r="G14" s="21"/>
      <c r="H14" s="22"/>
      <c r="I14" s="68"/>
      <c r="J14" s="401"/>
      <c r="K14" s="402"/>
      <c r="L14" s="402"/>
      <c r="M14" s="403"/>
      <c r="N14" s="123"/>
      <c r="O14" s="124"/>
      <c r="P14" s="125"/>
      <c r="Q14" s="68"/>
      <c r="R14" s="126"/>
      <c r="S14" s="124"/>
      <c r="T14" s="68"/>
      <c r="U14" s="127"/>
      <c r="V14" s="468"/>
      <c r="W14" s="477"/>
      <c r="X14" s="470"/>
      <c r="Y14" s="472"/>
      <c r="Z14" s="474"/>
      <c r="AA14" s="388"/>
      <c r="AB14" s="392"/>
      <c r="AC14" s="1"/>
      <c r="AD14" s="421"/>
      <c r="AE14" s="396"/>
      <c r="AF14" s="396"/>
      <c r="AG14" s="380"/>
    </row>
    <row r="15" spans="1:33" ht="15.75" customHeight="1" thickBot="1" x14ac:dyDescent="0.3">
      <c r="A15" s="422"/>
      <c r="B15" s="73"/>
      <c r="C15" s="74"/>
      <c r="D15" s="382"/>
      <c r="E15" s="383"/>
      <c r="F15" s="74"/>
      <c r="G15" s="23"/>
      <c r="H15" s="382"/>
      <c r="I15" s="383"/>
      <c r="J15" s="440"/>
      <c r="K15" s="441"/>
      <c r="L15" s="441"/>
      <c r="M15" s="442"/>
      <c r="N15" s="73"/>
      <c r="O15" s="74"/>
      <c r="P15" s="415"/>
      <c r="Q15" s="416"/>
      <c r="R15" s="75"/>
      <c r="S15" s="74"/>
      <c r="T15" s="415"/>
      <c r="U15" s="416"/>
      <c r="V15" s="469"/>
      <c r="W15" s="478"/>
      <c r="X15" s="471"/>
      <c r="Y15" s="473"/>
      <c r="Z15" s="475"/>
      <c r="AA15" s="414"/>
      <c r="AB15" s="420"/>
      <c r="AC15" s="1"/>
      <c r="AD15" s="421"/>
      <c r="AE15" s="396"/>
      <c r="AF15" s="396"/>
      <c r="AG15" s="380"/>
    </row>
    <row r="16" spans="1:33" ht="16.5" customHeight="1" thickTop="1" thickBot="1" x14ac:dyDescent="0.3">
      <c r="A16" s="398" t="s">
        <v>45</v>
      </c>
      <c r="B16" s="44">
        <f>O4</f>
        <v>10</v>
      </c>
      <c r="C16" s="62">
        <f>N4</f>
        <v>15</v>
      </c>
      <c r="D16" s="60"/>
      <c r="E16" s="24"/>
      <c r="F16" s="16">
        <f>O8</f>
        <v>13</v>
      </c>
      <c r="G16" s="17">
        <f>N8</f>
        <v>15</v>
      </c>
      <c r="H16" s="43"/>
      <c r="I16" s="25"/>
      <c r="J16" s="44">
        <f>O12</f>
        <v>15</v>
      </c>
      <c r="K16" s="62">
        <f>N12</f>
        <v>0</v>
      </c>
      <c r="L16" s="60"/>
      <c r="M16" s="24"/>
      <c r="N16" s="423"/>
      <c r="O16" s="424"/>
      <c r="P16" s="424"/>
      <c r="Q16" s="425"/>
      <c r="R16" s="128">
        <v>15</v>
      </c>
      <c r="S16" s="129">
        <v>17</v>
      </c>
      <c r="T16" s="134"/>
      <c r="U16" s="135"/>
      <c r="V16" s="407">
        <f>H17+D17+L17+T17</f>
        <v>5</v>
      </c>
      <c r="W16" s="433">
        <f>V16+V18</f>
        <v>5</v>
      </c>
      <c r="X16" s="411">
        <f>J16+J17+L16+B16+B17+D16+F16+F17+H16+R16+R17+T16</f>
        <v>95</v>
      </c>
      <c r="Y16" s="413">
        <f>K17+K16+M16+C17+C16+E16+I16+G16+G17+S16+S17+U16</f>
        <v>94</v>
      </c>
      <c r="Z16" s="411">
        <f>X16+X18</f>
        <v>95</v>
      </c>
      <c r="AA16" s="413">
        <f>Y16+Y18</f>
        <v>94</v>
      </c>
      <c r="AB16" s="419" t="s">
        <v>179</v>
      </c>
      <c r="AC16" s="1"/>
      <c r="AD16" s="421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2</v>
      </c>
      <c r="AE16" s="396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6</v>
      </c>
      <c r="AF16" s="396">
        <f t="shared" ref="AF16" si="4">AD16/AE16</f>
        <v>0.33333333333333331</v>
      </c>
      <c r="AG16" s="380">
        <f t="shared" ref="AG16" si="5">Z16/AA16</f>
        <v>1.0106382978723405</v>
      </c>
    </row>
    <row r="17" spans="1:33" ht="15.75" customHeight="1" thickBot="1" x14ac:dyDescent="0.3">
      <c r="A17" s="399"/>
      <c r="B17" s="61">
        <f>O5</f>
        <v>7</v>
      </c>
      <c r="C17" s="63">
        <f>N5</f>
        <v>15</v>
      </c>
      <c r="D17" s="382">
        <f>IF(AND(B16=0,B17=0),0,1)*0+IF(AND(B16&gt;C16,B17&gt;C17),1,0)*2+IF(AND(B16&lt;C16,B17&lt;C17),1,0)*IF(AND(B16=0,B17=0),0,1)+IF(D16&gt;E16,1,0)*2+IF(D16&lt;E16,1,0)*1</f>
        <v>1</v>
      </c>
      <c r="E17" s="383"/>
      <c r="F17" s="63">
        <f>O9</f>
        <v>15</v>
      </c>
      <c r="G17" s="19">
        <f>N9</f>
        <v>17</v>
      </c>
      <c r="H17" s="382">
        <f>IF(AND(F16=0,F17=0),0,1)*0+IF(AND(F16&gt;G16,F17&gt;G17),1,0)*2+IF(AND(F16&lt;G16,F17&lt;G17),1,0)*IF(AND(F16=0,F17=0),0,1)+IF(H16&gt;I16,1,0)*2+IF(H16&lt;I16,1,0)*1</f>
        <v>1</v>
      </c>
      <c r="I17" s="383"/>
      <c r="J17" s="61">
        <f>O13</f>
        <v>15</v>
      </c>
      <c r="K17" s="63">
        <f>N13</f>
        <v>0</v>
      </c>
      <c r="L17" s="382">
        <f>IF(AND(J16=0,J17=0),0,1)*0+IF(AND(J16&gt;K16,J17&gt;K17),1,0)*2+IF(AND(J16&lt;K16,J17&lt;K17),1,0)*IF(AND(J16=0,J17=0),0,1)+IF(L16&gt;M16,1,0)*2+IF(L16&lt;M16,1,0)*1</f>
        <v>2</v>
      </c>
      <c r="M17" s="383"/>
      <c r="N17" s="426"/>
      <c r="O17" s="427"/>
      <c r="P17" s="427"/>
      <c r="Q17" s="428"/>
      <c r="R17" s="130">
        <v>5</v>
      </c>
      <c r="S17" s="131">
        <v>15</v>
      </c>
      <c r="T17" s="415">
        <f>IF(AND(R16=0,R17=0),0,1)*0+IF(AND(R16&gt;S16,R17&gt;S17),1,0)*2+IF(AND(R16&lt;S16,R17&lt;S17),1,0)*IF(AND(R16=0,R17=0),0,1)+IF(T16&gt;U16,1,0)*2+IF(T16&lt;U16,1,0)*1</f>
        <v>1</v>
      </c>
      <c r="U17" s="416"/>
      <c r="V17" s="432"/>
      <c r="W17" s="409"/>
      <c r="X17" s="435"/>
      <c r="Y17" s="436"/>
      <c r="Z17" s="386"/>
      <c r="AA17" s="388"/>
      <c r="AB17" s="392"/>
      <c r="AC17" s="1"/>
      <c r="AD17" s="421"/>
      <c r="AE17" s="396"/>
      <c r="AF17" s="396"/>
      <c r="AG17" s="380"/>
    </row>
    <row r="18" spans="1:33" ht="16.5" customHeight="1" thickTop="1" thickBot="1" x14ac:dyDescent="0.3">
      <c r="A18" s="399"/>
      <c r="B18" s="69"/>
      <c r="C18" s="70"/>
      <c r="D18" s="26"/>
      <c r="E18" s="67"/>
      <c r="F18" s="20"/>
      <c r="G18" s="21"/>
      <c r="H18" s="27"/>
      <c r="I18" s="68"/>
      <c r="J18" s="69"/>
      <c r="K18" s="70"/>
      <c r="L18" s="26"/>
      <c r="M18" s="67"/>
      <c r="N18" s="426"/>
      <c r="O18" s="427"/>
      <c r="P18" s="427"/>
      <c r="Q18" s="428"/>
      <c r="R18" s="132"/>
      <c r="S18" s="133"/>
      <c r="T18" s="56"/>
      <c r="U18" s="136"/>
      <c r="V18" s="407">
        <f>D19+H19+L19+T19</f>
        <v>0</v>
      </c>
      <c r="W18" s="409"/>
      <c r="X18" s="411">
        <f>F19+J19+R18+R19+T18+J18+L18+B18+D18+F18+H18+B19</f>
        <v>0</v>
      </c>
      <c r="Y18" s="413">
        <f>K18+M18+C18+E18+I18+G18+C19+G19+K19+S18+S19+U18</f>
        <v>0</v>
      </c>
      <c r="Z18" s="386"/>
      <c r="AA18" s="388"/>
      <c r="AB18" s="392"/>
      <c r="AC18" s="1"/>
      <c r="AD18" s="421"/>
      <c r="AE18" s="396"/>
      <c r="AF18" s="396"/>
      <c r="AG18" s="380"/>
    </row>
    <row r="19" spans="1:33" ht="15.75" customHeight="1" thickBot="1" x14ac:dyDescent="0.3">
      <c r="A19" s="422"/>
      <c r="B19" s="73"/>
      <c r="C19" s="74"/>
      <c r="D19" s="382"/>
      <c r="E19" s="383"/>
      <c r="F19" s="74"/>
      <c r="G19" s="23"/>
      <c r="H19" s="417"/>
      <c r="I19" s="418"/>
      <c r="J19" s="73"/>
      <c r="K19" s="74"/>
      <c r="L19" s="417"/>
      <c r="M19" s="418"/>
      <c r="N19" s="429"/>
      <c r="O19" s="430"/>
      <c r="P19" s="430"/>
      <c r="Q19" s="431"/>
      <c r="R19" s="58"/>
      <c r="S19" s="59"/>
      <c r="T19" s="415"/>
      <c r="U19" s="416"/>
      <c r="V19" s="408"/>
      <c r="W19" s="434"/>
      <c r="X19" s="412"/>
      <c r="Y19" s="414"/>
      <c r="Z19" s="412"/>
      <c r="AA19" s="414"/>
      <c r="AB19" s="420"/>
      <c r="AC19" s="1"/>
      <c r="AD19" s="421"/>
      <c r="AE19" s="396"/>
      <c r="AF19" s="396"/>
      <c r="AG19" s="380"/>
    </row>
    <row r="20" spans="1:33" ht="16.5" customHeight="1" thickTop="1" thickBot="1" x14ac:dyDescent="0.3">
      <c r="A20" s="398" t="s">
        <v>46</v>
      </c>
      <c r="B20" s="44">
        <f>S4</f>
        <v>2</v>
      </c>
      <c r="C20" s="28">
        <f>R4</f>
        <v>15</v>
      </c>
      <c r="D20" s="43"/>
      <c r="E20" s="24"/>
      <c r="F20" s="16">
        <f>S8</f>
        <v>12</v>
      </c>
      <c r="G20" s="17">
        <f>R8</f>
        <v>15</v>
      </c>
      <c r="H20" s="88"/>
      <c r="I20" s="68"/>
      <c r="J20" s="85">
        <f>S12</f>
        <v>15</v>
      </c>
      <c r="K20" s="90">
        <f>R12</f>
        <v>0</v>
      </c>
      <c r="L20" s="88"/>
      <c r="M20" s="67"/>
      <c r="N20" s="45">
        <f>S16</f>
        <v>17</v>
      </c>
      <c r="O20" s="29">
        <f>R16</f>
        <v>15</v>
      </c>
      <c r="P20" s="6"/>
      <c r="Q20" s="13"/>
      <c r="R20" s="401"/>
      <c r="S20" s="402"/>
      <c r="T20" s="402"/>
      <c r="U20" s="403"/>
      <c r="V20" s="407">
        <f>P21+L21+H21+D21</f>
        <v>6</v>
      </c>
      <c r="W20" s="409">
        <f>V20+V22</f>
        <v>6</v>
      </c>
      <c r="X20" s="411">
        <f>P20+N20+N21+L20+J20+J21+H20+F20+F21+D20+B20+B21</f>
        <v>90</v>
      </c>
      <c r="Y20" s="413">
        <f>Q20+O20+O21+M20+K20+K21+I20+G20+G21+E20+C20+C21</f>
        <v>80</v>
      </c>
      <c r="Z20" s="386">
        <f>X20+X22</f>
        <v>90</v>
      </c>
      <c r="AA20" s="388">
        <f>Y20+Y22</f>
        <v>80</v>
      </c>
      <c r="AB20" s="392" t="s">
        <v>178</v>
      </c>
      <c r="AC20" s="1"/>
      <c r="AD20" s="394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4</v>
      </c>
      <c r="AE20" s="396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4</v>
      </c>
      <c r="AF20" s="396">
        <f t="shared" ref="AF20" si="6">AD20/AE20</f>
        <v>1</v>
      </c>
      <c r="AG20" s="380">
        <f t="shared" ref="AG20" si="7">Z20/AA20</f>
        <v>1.125</v>
      </c>
    </row>
    <row r="21" spans="1:33" ht="15.75" customHeight="1" thickBot="1" x14ac:dyDescent="0.3">
      <c r="A21" s="399"/>
      <c r="B21" s="61">
        <f>S5</f>
        <v>7</v>
      </c>
      <c r="C21" s="63">
        <f>R5</f>
        <v>15</v>
      </c>
      <c r="D21" s="382">
        <f>IF(AND(B20=0,B21=0),0,1)*0+IF(AND(B20&gt;C20,B21&gt;C21),1,0)*2+IF(AND(B20&lt;C20,B21&lt;C21),1,0)*IF(AND(B20=0,B21=0),0,1)+IF(D20&gt;E20,1,0)*2+IF(D20&lt;E20,1,0)*1</f>
        <v>1</v>
      </c>
      <c r="E21" s="383"/>
      <c r="F21" s="63">
        <f>S9</f>
        <v>7</v>
      </c>
      <c r="G21" s="19">
        <f>R9</f>
        <v>15</v>
      </c>
      <c r="H21" s="382">
        <f>IF(AND(F20=0,F21=0),0,1)*0+IF(AND(F20&gt;G20,F21&gt;G21),1,0)*2+IF(AND(F20&lt;G20,F21&lt;G21),1,0)*IF(AND(F20=0,F21=0),0,1)+IF(H20&gt;I20,1,0)*2+IF(H20&lt;I20,1,0)*1</f>
        <v>1</v>
      </c>
      <c r="I21" s="383"/>
      <c r="J21" s="61">
        <f>S13</f>
        <v>15</v>
      </c>
      <c r="K21" s="63">
        <f>R13</f>
        <v>0</v>
      </c>
      <c r="L21" s="382">
        <f>IF(AND(J20=0,J21=0),0,1)*0+IF(AND(J20&gt;K20,J21&gt;K21),1,0)*2+IF(AND(J20&lt;K20,J21&lt;K21),1,0)*IF(AND(J20=0,J21=0),0,1)+IF(L20&gt;M20,1,0)*2+IF(L20&lt;M20,1,0)*1</f>
        <v>2</v>
      </c>
      <c r="M21" s="383"/>
      <c r="N21" s="48">
        <f>S17</f>
        <v>15</v>
      </c>
      <c r="O21" s="49">
        <f>R17</f>
        <v>5</v>
      </c>
      <c r="P21" s="382">
        <f>IF(AND(N20=0,N21=0),0,1)*0+IF(AND(N20&gt;O20,N21&gt;O21),1,0)*2+IF(AND(N20&lt;O20,N21&lt;O21),1,0)*IF(AND(N20=0,N21=0),0,1)+IF(P20&gt;Q20,1,0)*2+IF(P20&lt;Q20,1,0)*1</f>
        <v>2</v>
      </c>
      <c r="Q21" s="383"/>
      <c r="R21" s="401"/>
      <c r="S21" s="402"/>
      <c r="T21" s="402"/>
      <c r="U21" s="403"/>
      <c r="V21" s="408"/>
      <c r="W21" s="409"/>
      <c r="X21" s="412"/>
      <c r="Y21" s="414"/>
      <c r="Z21" s="386"/>
      <c r="AA21" s="388"/>
      <c r="AB21" s="392"/>
      <c r="AC21" s="1"/>
      <c r="AD21" s="394"/>
      <c r="AE21" s="396"/>
      <c r="AF21" s="396"/>
      <c r="AG21" s="380"/>
    </row>
    <row r="22" spans="1:33" ht="15.75" customHeight="1" thickBot="1" x14ac:dyDescent="0.3">
      <c r="A22" s="399"/>
      <c r="B22" s="69"/>
      <c r="C22" s="70"/>
      <c r="D22" s="22"/>
      <c r="E22" s="67"/>
      <c r="F22" s="20"/>
      <c r="G22" s="21"/>
      <c r="H22" s="22"/>
      <c r="I22" s="68"/>
      <c r="J22" s="69"/>
      <c r="K22" s="30"/>
      <c r="L22" s="22"/>
      <c r="M22" s="67"/>
      <c r="N22" s="54"/>
      <c r="O22" s="31"/>
      <c r="P22" s="12"/>
      <c r="Q22" s="13"/>
      <c r="R22" s="401"/>
      <c r="S22" s="402"/>
      <c r="T22" s="402"/>
      <c r="U22" s="403"/>
      <c r="V22" s="384">
        <f>P23+L23+H23+D23</f>
        <v>0</v>
      </c>
      <c r="W22" s="409"/>
      <c r="X22" s="386">
        <f>P22+N22+N23+L22+J22+J23+H22+F22+F23+D22+B22+B23</f>
        <v>0</v>
      </c>
      <c r="Y22" s="388">
        <f>Q22+O22+O23+M22+K22+K23+I22+G22+G23+E22+C22+C23</f>
        <v>0</v>
      </c>
      <c r="Z22" s="386"/>
      <c r="AA22" s="388"/>
      <c r="AB22" s="392"/>
      <c r="AC22" s="1"/>
      <c r="AD22" s="394"/>
      <c r="AE22" s="396"/>
      <c r="AF22" s="396"/>
      <c r="AG22" s="380"/>
    </row>
    <row r="23" spans="1:33" ht="15.75" customHeight="1" thickBot="1" x14ac:dyDescent="0.3">
      <c r="A23" s="400"/>
      <c r="B23" s="32"/>
      <c r="C23" s="33"/>
      <c r="D23" s="390"/>
      <c r="E23" s="391"/>
      <c r="F23" s="33"/>
      <c r="G23" s="34"/>
      <c r="H23" s="390"/>
      <c r="I23" s="391"/>
      <c r="J23" s="32"/>
      <c r="K23" s="33"/>
      <c r="L23" s="390"/>
      <c r="M23" s="391"/>
      <c r="N23" s="35"/>
      <c r="O23" s="36"/>
      <c r="P23" s="390"/>
      <c r="Q23" s="391"/>
      <c r="R23" s="404"/>
      <c r="S23" s="405"/>
      <c r="T23" s="405"/>
      <c r="U23" s="406"/>
      <c r="V23" s="385"/>
      <c r="W23" s="410"/>
      <c r="X23" s="387"/>
      <c r="Y23" s="389"/>
      <c r="Z23" s="387"/>
      <c r="AA23" s="389"/>
      <c r="AB23" s="393"/>
      <c r="AC23" s="1"/>
      <c r="AD23" s="395"/>
      <c r="AE23" s="397"/>
      <c r="AF23" s="397"/>
      <c r="AG23" s="381"/>
    </row>
    <row r="24" spans="1:33" ht="15.75" thickTop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x14ac:dyDescent="0.25">
      <c r="A26" s="1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</sheetData>
  <mergeCells count="129"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Z20:Z23"/>
    <mergeCell ref="AA20:AA23"/>
    <mergeCell ref="AB20:AB23"/>
    <mergeCell ref="AD20:AD23"/>
    <mergeCell ref="AE20:AE23"/>
    <mergeCell ref="AF20:AF23"/>
    <mergeCell ref="A20:A23"/>
    <mergeCell ref="R20:U23"/>
    <mergeCell ref="V20:V21"/>
    <mergeCell ref="W20:W23"/>
    <mergeCell ref="X20:X21"/>
    <mergeCell ref="Y20:Y21"/>
    <mergeCell ref="L23:M23"/>
    <mergeCell ref="P23:Q23"/>
    <mergeCell ref="AG16:AG19"/>
    <mergeCell ref="D17:E17"/>
    <mergeCell ref="H17:I17"/>
    <mergeCell ref="L17:M17"/>
    <mergeCell ref="T17:U17"/>
    <mergeCell ref="V18:V19"/>
    <mergeCell ref="X18:X19"/>
    <mergeCell ref="Y18:Y19"/>
    <mergeCell ref="D19:E19"/>
    <mergeCell ref="H19:I19"/>
    <mergeCell ref="Z16:Z19"/>
    <mergeCell ref="AA16:AA19"/>
    <mergeCell ref="AB16:AB19"/>
    <mergeCell ref="AD16:AD19"/>
    <mergeCell ref="AE16:AE19"/>
    <mergeCell ref="AF16:AF19"/>
    <mergeCell ref="A16:A19"/>
    <mergeCell ref="N16:Q19"/>
    <mergeCell ref="V16:V17"/>
    <mergeCell ref="W16:W19"/>
    <mergeCell ref="X16:X17"/>
    <mergeCell ref="Y16:Y17"/>
    <mergeCell ref="L19:M19"/>
    <mergeCell ref="T19:U19"/>
    <mergeCell ref="AG12:AG15"/>
    <mergeCell ref="D13:E13"/>
    <mergeCell ref="H13:I13"/>
    <mergeCell ref="P13:Q13"/>
    <mergeCell ref="T13:U13"/>
    <mergeCell ref="V14:V15"/>
    <mergeCell ref="X14:X15"/>
    <mergeCell ref="Y14:Y15"/>
    <mergeCell ref="D15:E15"/>
    <mergeCell ref="H15:I15"/>
    <mergeCell ref="Z12:Z15"/>
    <mergeCell ref="AA12:AA15"/>
    <mergeCell ref="AB12:AB15"/>
    <mergeCell ref="AD12:AD15"/>
    <mergeCell ref="AE12:AE15"/>
    <mergeCell ref="AF12:AF15"/>
    <mergeCell ref="A12:A15"/>
    <mergeCell ref="J12:M15"/>
    <mergeCell ref="V12:V13"/>
    <mergeCell ref="W12:W15"/>
    <mergeCell ref="X12:X13"/>
    <mergeCell ref="Y12:Y13"/>
    <mergeCell ref="P15:Q15"/>
    <mergeCell ref="T15:U15"/>
    <mergeCell ref="AG8:AG11"/>
    <mergeCell ref="D9:E9"/>
    <mergeCell ref="L9:M9"/>
    <mergeCell ref="P9:Q9"/>
    <mergeCell ref="T9:U9"/>
    <mergeCell ref="V10:V11"/>
    <mergeCell ref="X10:X11"/>
    <mergeCell ref="Y10:Y11"/>
    <mergeCell ref="D11:E11"/>
    <mergeCell ref="L11:M11"/>
    <mergeCell ref="Z8:Z11"/>
    <mergeCell ref="AA8:AA11"/>
    <mergeCell ref="AB8:AB11"/>
    <mergeCell ref="AD8:AD11"/>
    <mergeCell ref="AE8:AE11"/>
    <mergeCell ref="AF8:AF11"/>
    <mergeCell ref="A8:A11"/>
    <mergeCell ref="F8:I11"/>
    <mergeCell ref="V8:V9"/>
    <mergeCell ref="W8:W11"/>
    <mergeCell ref="X8:X9"/>
    <mergeCell ref="Y8:Y9"/>
    <mergeCell ref="P11:Q11"/>
    <mergeCell ref="T11:U11"/>
    <mergeCell ref="AG4:AG7"/>
    <mergeCell ref="H5:I5"/>
    <mergeCell ref="L5:M5"/>
    <mergeCell ref="P5:Q5"/>
    <mergeCell ref="T5:U5"/>
    <mergeCell ref="V6:V7"/>
    <mergeCell ref="X6:X7"/>
    <mergeCell ref="Y6:Y7"/>
    <mergeCell ref="H7:I7"/>
    <mergeCell ref="L7:M7"/>
    <mergeCell ref="Z4:Z7"/>
    <mergeCell ref="AA4:AA7"/>
    <mergeCell ref="AB4:AB7"/>
    <mergeCell ref="AD4:AD7"/>
    <mergeCell ref="AE4:AE7"/>
    <mergeCell ref="AF4:AF7"/>
    <mergeCell ref="A4:A7"/>
    <mergeCell ref="B4:E7"/>
    <mergeCell ref="V4:V5"/>
    <mergeCell ref="W4:W7"/>
    <mergeCell ref="X4:X5"/>
    <mergeCell ref="Y4:Y5"/>
    <mergeCell ref="P7:Q7"/>
    <mergeCell ref="T7:U7"/>
    <mergeCell ref="A1:AB1"/>
    <mergeCell ref="B3:E3"/>
    <mergeCell ref="F3:I3"/>
    <mergeCell ref="J3:M3"/>
    <mergeCell ref="N3:Q3"/>
    <mergeCell ref="R3:U3"/>
    <mergeCell ref="V3:W3"/>
    <mergeCell ref="X3:Y3"/>
    <mergeCell ref="Z3:AA3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topLeftCell="A4" zoomScale="80" zoomScaleNormal="80" workbookViewId="0">
      <selection activeCell="AA27" sqref="AA27"/>
    </sheetView>
  </sheetViews>
  <sheetFormatPr defaultRowHeight="15" x14ac:dyDescent="0.25"/>
  <cols>
    <col min="1" max="1" width="16.42578125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" customWidth="1"/>
    <col min="15" max="15" width="3.7109375" customWidth="1"/>
    <col min="16" max="16" width="3.85546875" customWidth="1"/>
    <col min="17" max="17" width="3.5703125" customWidth="1"/>
    <col min="18" max="18" width="4" customWidth="1"/>
    <col min="19" max="19" width="3.7109375" customWidth="1"/>
    <col min="20" max="20" width="3.85546875" customWidth="1"/>
    <col min="21" max="21" width="3.7109375" customWidth="1"/>
    <col min="22" max="22" width="4" customWidth="1"/>
    <col min="23" max="23" width="4.42578125" customWidth="1"/>
    <col min="24" max="25" width="4.140625" customWidth="1"/>
    <col min="26" max="27" width="4.42578125" customWidth="1"/>
    <col min="28" max="28" width="8.7109375" customWidth="1"/>
    <col min="31" max="31" width="9.7109375" customWidth="1"/>
  </cols>
  <sheetData>
    <row r="1" spans="1:33" ht="40.5" customHeight="1" x14ac:dyDescent="0.25">
      <c r="A1" s="460" t="s">
        <v>202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  <c r="V1" s="460"/>
      <c r="W1" s="460"/>
      <c r="X1" s="460"/>
      <c r="Y1" s="460"/>
      <c r="Z1" s="460"/>
      <c r="AA1" s="460"/>
      <c r="AB1" s="460"/>
      <c r="AC1" s="1"/>
      <c r="AD1" s="1"/>
      <c r="AE1" s="1"/>
      <c r="AF1" s="1"/>
      <c r="AG1" s="1"/>
    </row>
    <row r="2" spans="1:33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60" customHeight="1" thickTop="1" thickBot="1" x14ac:dyDescent="0.3">
      <c r="A3" s="2" t="s">
        <v>0</v>
      </c>
      <c r="B3" s="461">
        <v>1</v>
      </c>
      <c r="C3" s="462"/>
      <c r="D3" s="462"/>
      <c r="E3" s="463"/>
      <c r="F3" s="461">
        <v>2</v>
      </c>
      <c r="G3" s="462"/>
      <c r="H3" s="462"/>
      <c r="I3" s="463"/>
      <c r="J3" s="461">
        <v>3</v>
      </c>
      <c r="K3" s="462"/>
      <c r="L3" s="462"/>
      <c r="M3" s="463"/>
      <c r="N3" s="461">
        <v>4</v>
      </c>
      <c r="O3" s="462"/>
      <c r="P3" s="462"/>
      <c r="Q3" s="462"/>
      <c r="R3" s="461">
        <v>5</v>
      </c>
      <c r="S3" s="462"/>
      <c r="T3" s="462"/>
      <c r="U3" s="463"/>
      <c r="V3" s="464" t="s">
        <v>1</v>
      </c>
      <c r="W3" s="465"/>
      <c r="X3" s="466" t="s">
        <v>2</v>
      </c>
      <c r="Y3" s="467"/>
      <c r="Z3" s="466" t="s">
        <v>3</v>
      </c>
      <c r="AA3" s="467"/>
      <c r="AB3" s="3" t="s">
        <v>4</v>
      </c>
      <c r="AC3" s="1"/>
      <c r="AD3" s="81" t="s">
        <v>6</v>
      </c>
      <c r="AE3" s="82" t="s">
        <v>7</v>
      </c>
      <c r="AF3" s="82" t="s">
        <v>8</v>
      </c>
      <c r="AG3" s="142" t="s">
        <v>9</v>
      </c>
    </row>
    <row r="4" spans="1:33" ht="16.5" customHeight="1" thickTop="1" thickBot="1" x14ac:dyDescent="0.3">
      <c r="A4" s="398" t="s">
        <v>86</v>
      </c>
      <c r="B4" s="451"/>
      <c r="C4" s="452"/>
      <c r="D4" s="452"/>
      <c r="E4" s="453"/>
      <c r="F4" s="143">
        <v>15</v>
      </c>
      <c r="G4" s="144">
        <v>6</v>
      </c>
      <c r="H4" s="145"/>
      <c r="I4" s="139"/>
      <c r="J4" s="143">
        <v>15</v>
      </c>
      <c r="K4" s="146">
        <v>8</v>
      </c>
      <c r="L4" s="145"/>
      <c r="M4" s="140"/>
      <c r="N4" s="143">
        <v>5</v>
      </c>
      <c r="O4" s="146">
        <v>15</v>
      </c>
      <c r="P4" s="145"/>
      <c r="Q4" s="139"/>
      <c r="R4" s="233">
        <v>15</v>
      </c>
      <c r="S4" s="234">
        <v>6</v>
      </c>
      <c r="T4" s="39"/>
      <c r="U4" s="140"/>
      <c r="V4" s="407">
        <f>T5+P5+L5+H5</f>
        <v>7</v>
      </c>
      <c r="W4" s="433">
        <f>V4+V6</f>
        <v>7</v>
      </c>
      <c r="X4" s="411">
        <f>J4+J5+L4+N4+N5+P4+H4+F4+F5+R4+R5+T4</f>
        <v>100</v>
      </c>
      <c r="Y4" s="413">
        <f>K5+K4+M4+O5+O4+U4+I4+G4+G5+Q4+S4+S5</f>
        <v>78</v>
      </c>
      <c r="Z4" s="445">
        <f>X4+X6</f>
        <v>100</v>
      </c>
      <c r="AA4" s="448">
        <f>Y4+Y6</f>
        <v>78</v>
      </c>
      <c r="AB4" s="419" t="s">
        <v>177</v>
      </c>
      <c r="AC4" s="1"/>
      <c r="AD4" s="421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6</v>
      </c>
      <c r="AE4" s="396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2</v>
      </c>
      <c r="AF4" s="396">
        <f>AD4/AE4</f>
        <v>3</v>
      </c>
      <c r="AG4" s="380">
        <f>Z4/AA4</f>
        <v>1.2820512820512822</v>
      </c>
    </row>
    <row r="5" spans="1:33" ht="15.75" customHeight="1" thickBot="1" x14ac:dyDescent="0.3">
      <c r="A5" s="399"/>
      <c r="B5" s="454"/>
      <c r="C5" s="455"/>
      <c r="D5" s="455"/>
      <c r="E5" s="456"/>
      <c r="F5" s="147">
        <v>15</v>
      </c>
      <c r="G5" s="148">
        <v>9</v>
      </c>
      <c r="H5" s="415">
        <f>IF(AND(F4=0,F5=0),0,1)*0+IF(AND(F4&gt;G4,F5&gt;G5),1,0)*2+IF(AND(F4&lt;G4,F5&lt;G5),1,0)*IF(AND(F4=0,F5=0),0,1)+IF(H4&gt;I4,1,0)*2+IF(H4&lt;I4,1,0)*1</f>
        <v>2</v>
      </c>
      <c r="I5" s="416"/>
      <c r="J5" s="147">
        <v>15</v>
      </c>
      <c r="K5" s="148">
        <v>9</v>
      </c>
      <c r="L5" s="415">
        <f>IF(AND(J4=0,J5=0),0,1)*0+IF(AND(J4&gt;K4,J5&gt;K5),1,0)*2+IF(AND(J4&lt;K4,J5&lt;K5),1,0)*IF(AND(J4=0,J5=0),0,1)+IF(L4&gt;M4,1,0)*2+IF(L4&lt;M4,1,0)*1</f>
        <v>2</v>
      </c>
      <c r="M5" s="416"/>
      <c r="N5" s="147">
        <v>5</v>
      </c>
      <c r="O5" s="148">
        <v>15</v>
      </c>
      <c r="P5" s="415">
        <f>IF(AND(N4=0,N5=0),0,1)*0+IF(AND(N4&gt;O4,N5&gt;O5),1,0)*2+IF(AND(N4&lt;O4,N5&lt;O5),1,0)*IF(AND(N4=0,N5=0),0,1)+IF(P4&gt;Q4,1,0)*2+IF(P4&lt;Q4,1,0)*1</f>
        <v>1</v>
      </c>
      <c r="Q5" s="416"/>
      <c r="R5" s="235">
        <v>15</v>
      </c>
      <c r="S5" s="200">
        <v>10</v>
      </c>
      <c r="T5" s="382">
        <f>IF(AND(R4=0,R5=0),0,1)*0+IF(AND(R4&gt;S4,R5&gt;S5),1,0)*2+IF(AND(R4&lt;S4,R5&lt;S5),1,0)*IF(AND(R4=0,R5=0),0,1)+IF(T4&gt;U4,1,0)*2+IF(T4&lt;U4,1,0)*1</f>
        <v>2</v>
      </c>
      <c r="U5" s="383"/>
      <c r="V5" s="432"/>
      <c r="W5" s="409"/>
      <c r="X5" s="435"/>
      <c r="Y5" s="436"/>
      <c r="Z5" s="446"/>
      <c r="AA5" s="449"/>
      <c r="AB5" s="392"/>
      <c r="AC5" s="1"/>
      <c r="AD5" s="421"/>
      <c r="AE5" s="396"/>
      <c r="AF5" s="396"/>
      <c r="AG5" s="380"/>
    </row>
    <row r="6" spans="1:33" ht="16.5" customHeight="1" thickTop="1" thickBot="1" x14ac:dyDescent="0.3">
      <c r="A6" s="399"/>
      <c r="B6" s="454"/>
      <c r="C6" s="455"/>
      <c r="D6" s="455"/>
      <c r="E6" s="456"/>
      <c r="F6" s="108"/>
      <c r="G6" s="109"/>
      <c r="H6" s="110"/>
      <c r="I6" s="139"/>
      <c r="J6" s="108"/>
      <c r="K6" s="109"/>
      <c r="L6" s="110"/>
      <c r="M6" s="140"/>
      <c r="N6" s="108"/>
      <c r="O6" s="109"/>
      <c r="P6" s="110"/>
      <c r="Q6" s="139"/>
      <c r="R6" s="111"/>
      <c r="S6" s="112"/>
      <c r="T6" s="110"/>
      <c r="U6" s="140"/>
      <c r="V6" s="407">
        <f>T7+P7+L7+H7</f>
        <v>0</v>
      </c>
      <c r="W6" s="409"/>
      <c r="X6" s="411">
        <f>J6+J7+L6+N6+N7+P6+H6+F6+F7+T6+R6+R7</f>
        <v>0</v>
      </c>
      <c r="Y6" s="413">
        <f>K7+K6+M6+O7+O6+U6+I6+G6+G7+S6+S7+Q6</f>
        <v>0</v>
      </c>
      <c r="Z6" s="446"/>
      <c r="AA6" s="449"/>
      <c r="AB6" s="392"/>
      <c r="AC6" s="1"/>
      <c r="AD6" s="421"/>
      <c r="AE6" s="396"/>
      <c r="AF6" s="396"/>
      <c r="AG6" s="380"/>
    </row>
    <row r="7" spans="1:33" ht="15.75" customHeight="1" thickBot="1" x14ac:dyDescent="0.3">
      <c r="A7" s="422"/>
      <c r="B7" s="457"/>
      <c r="C7" s="458"/>
      <c r="D7" s="458"/>
      <c r="E7" s="459"/>
      <c r="F7" s="139"/>
      <c r="G7" s="137"/>
      <c r="H7" s="415">
        <f>IF(AND(F6=0,F7=0),0,1)*0+IF(AND(F6&gt;G6,F7&gt;G7),1,0)*2+IF(AND(F6&lt;G6,F7&lt;G7),1,0)*IF(AND(F6=0,F7=0),0,1)+IF(H6&gt;I6,1,0)*2+IF(H6&lt;I6,1,0)*1</f>
        <v>0</v>
      </c>
      <c r="I7" s="416"/>
      <c r="J7" s="138"/>
      <c r="K7" s="137"/>
      <c r="L7" s="443">
        <f>IF(AND(J6=0,J7=0),0,1)*0+IF(AND(J6&gt;K6,J7&gt;K7),1,0)*2+IF(AND(J6&lt;K6,J7&lt;K7),1,0)*IF(AND(J6=0,J7=0),0,1)+IF(L6&gt;M6,1,0)*2+IF(L6&lt;M6,1,0)*1</f>
        <v>0</v>
      </c>
      <c r="M7" s="444"/>
      <c r="N7" s="141"/>
      <c r="O7" s="137"/>
      <c r="P7" s="443">
        <f>IF(AND(N6=0,N7=0),0,1)*0+IF(AND(N6&gt;O6,N7&gt;O7),1,0)*2+IF(AND(N6&lt;O6,N7&lt;O7),1,0)*IF(AND(N6=0,N7=0),0,1)+IF(P6&gt;Q6,1,0)*2+IF(P6&lt;Q6,1,0)*1</f>
        <v>0</v>
      </c>
      <c r="Q7" s="444"/>
      <c r="R7" s="66"/>
      <c r="S7" s="65"/>
      <c r="T7" s="443">
        <f>IF(AND(R6=0,R7=0),0,1)*0+IF(AND(R6&gt;S6,R7&gt;S7),1,0)*2+IF(AND(R6&lt;S6,R7&lt;S7),1,0)*IF(AND(R6=0,R7=0),0,1)+IF(T6&gt;U6,1,0)*2+IF(T6&lt;U6,1,0)*1</f>
        <v>0</v>
      </c>
      <c r="U7" s="444"/>
      <c r="V7" s="432"/>
      <c r="W7" s="434"/>
      <c r="X7" s="435"/>
      <c r="Y7" s="436"/>
      <c r="Z7" s="447"/>
      <c r="AA7" s="450"/>
      <c r="AB7" s="420"/>
      <c r="AC7" s="1"/>
      <c r="AD7" s="421"/>
      <c r="AE7" s="396"/>
      <c r="AF7" s="396"/>
      <c r="AG7" s="380"/>
    </row>
    <row r="8" spans="1:33" ht="16.5" customHeight="1" thickTop="1" thickBot="1" x14ac:dyDescent="0.3">
      <c r="A8" s="398" t="s">
        <v>90</v>
      </c>
      <c r="B8" s="4">
        <f>G4</f>
        <v>6</v>
      </c>
      <c r="C8" s="5">
        <f>F4</f>
        <v>15</v>
      </c>
      <c r="D8" s="6">
        <f>I4</f>
        <v>0</v>
      </c>
      <c r="E8" s="7">
        <f>H4</f>
        <v>0</v>
      </c>
      <c r="F8" s="423"/>
      <c r="G8" s="424"/>
      <c r="H8" s="424"/>
      <c r="I8" s="425"/>
      <c r="J8" s="113">
        <v>8</v>
      </c>
      <c r="K8" s="114">
        <v>15</v>
      </c>
      <c r="L8" s="115"/>
      <c r="M8" s="67"/>
      <c r="N8" s="116">
        <v>1</v>
      </c>
      <c r="O8" s="117">
        <v>15</v>
      </c>
      <c r="P8" s="115"/>
      <c r="Q8" s="68"/>
      <c r="R8" s="118">
        <v>10</v>
      </c>
      <c r="S8" s="117">
        <v>15</v>
      </c>
      <c r="T8" s="119"/>
      <c r="U8" s="67"/>
      <c r="V8" s="407">
        <f>T9+P9+L9+D9</f>
        <v>4</v>
      </c>
      <c r="W8" s="433">
        <f>V8+V10</f>
        <v>4</v>
      </c>
      <c r="X8" s="411">
        <f>J8+J9+L8+N8+N9+P8+D8+B8+B9+R8+R9+T8</f>
        <v>43</v>
      </c>
      <c r="Y8" s="413">
        <f>K9+K8+M8+O9+O8+U8+E8+C8+C9+S8+S9+Q8</f>
        <v>120</v>
      </c>
      <c r="Z8" s="411">
        <f>X8+X10</f>
        <v>43</v>
      </c>
      <c r="AA8" s="413">
        <f>Y8+Y10</f>
        <v>120</v>
      </c>
      <c r="AB8" s="419" t="s">
        <v>180</v>
      </c>
      <c r="AC8" s="1"/>
      <c r="AD8" s="421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0</v>
      </c>
      <c r="AE8" s="396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8</v>
      </c>
      <c r="AF8" s="396">
        <f t="shared" ref="AF8" si="0">AD8/AE8</f>
        <v>0</v>
      </c>
      <c r="AG8" s="380">
        <f t="shared" ref="AG8" si="1">Z8/AA8</f>
        <v>0.35833333333333334</v>
      </c>
    </row>
    <row r="9" spans="1:33" ht="15.75" customHeight="1" thickBot="1" x14ac:dyDescent="0.3">
      <c r="A9" s="399"/>
      <c r="B9" s="8">
        <f>G5</f>
        <v>9</v>
      </c>
      <c r="C9" s="9">
        <f>F5</f>
        <v>15</v>
      </c>
      <c r="D9" s="382">
        <f>IF(AND(B8=0,B9=0),0,1)*0+IF(AND(B8&gt;C8,B9&gt;C9),1,0)*2+IF(AND(B8&lt;C8,B9&lt;C9),1,0)*IF(AND(B8=0,B9=0),0,1)+IF(D8&gt;E8,1,0)*2+IF(D8&lt;E8,1,0)*1</f>
        <v>1</v>
      </c>
      <c r="E9" s="383"/>
      <c r="F9" s="426"/>
      <c r="G9" s="427"/>
      <c r="H9" s="427"/>
      <c r="I9" s="428"/>
      <c r="J9" s="120">
        <v>3</v>
      </c>
      <c r="K9" s="121">
        <v>15</v>
      </c>
      <c r="L9" s="415">
        <f>IF(AND(J8=0,J9=0),0,1)*0+IF(AND(J8&gt;K8,J9&gt;K9),1,0)*2+IF(AND(J8&lt;K8,J9&lt;K9),1,0)*IF(AND(J8=0,J9=0),0,1)+IF(L8&gt;M8,1,0)*2+IF(L8&lt;M8,1,0)*1</f>
        <v>1</v>
      </c>
      <c r="M9" s="416"/>
      <c r="N9" s="120">
        <v>1</v>
      </c>
      <c r="O9" s="121">
        <v>15</v>
      </c>
      <c r="P9" s="415">
        <f>IF(AND(N8=0,N9=0),0,1)*0+IF(AND(N8&gt;O8,N9&gt;O9),1,0)*2+IF(AND(N8&lt;O8,N9&lt;O9),1,0)*IF(AND(N8=0,N9=0),0,1)+IF(P8&gt;Q8,1,0)*2+IF(P8&lt;Q8,1,0)*1</f>
        <v>1</v>
      </c>
      <c r="Q9" s="416"/>
      <c r="R9" s="122">
        <v>5</v>
      </c>
      <c r="S9" s="121">
        <v>15</v>
      </c>
      <c r="T9" s="415">
        <f>IF(AND(R8=0,R9=0),0,1)*0+IF(AND(R8&gt;S8,R9&gt;S9),1,0)*2+IF(AND(R8&lt;S8,R9&lt;S9),1,0)*IF(AND(R8=0,R9=0),0,1)+IF(T8&gt;U8,1,0)*2+IF(T8&lt;U8,1,0)*1</f>
        <v>1</v>
      </c>
      <c r="U9" s="416"/>
      <c r="V9" s="432"/>
      <c r="W9" s="409"/>
      <c r="X9" s="435"/>
      <c r="Y9" s="436"/>
      <c r="Z9" s="386"/>
      <c r="AA9" s="388"/>
      <c r="AB9" s="392"/>
      <c r="AC9" s="1"/>
      <c r="AD9" s="421"/>
      <c r="AE9" s="396"/>
      <c r="AF9" s="396"/>
      <c r="AG9" s="380"/>
    </row>
    <row r="10" spans="1:33" ht="16.5" customHeight="1" thickTop="1" thickBot="1" x14ac:dyDescent="0.3">
      <c r="A10" s="399"/>
      <c r="B10" s="10">
        <f>G6</f>
        <v>0</v>
      </c>
      <c r="C10" s="11">
        <f>F6</f>
        <v>0</v>
      </c>
      <c r="D10" s="12">
        <f>I6</f>
        <v>0</v>
      </c>
      <c r="E10" s="13">
        <f>H6</f>
        <v>0</v>
      </c>
      <c r="F10" s="426"/>
      <c r="G10" s="427"/>
      <c r="H10" s="427"/>
      <c r="I10" s="428"/>
      <c r="J10" s="123"/>
      <c r="K10" s="124"/>
      <c r="L10" s="125"/>
      <c r="M10" s="67"/>
      <c r="N10" s="123"/>
      <c r="O10" s="124"/>
      <c r="P10" s="125"/>
      <c r="Q10" s="68"/>
      <c r="R10" s="126"/>
      <c r="S10" s="124"/>
      <c r="T10" s="68"/>
      <c r="U10" s="127"/>
      <c r="V10" s="407">
        <f>P11+L11+D11+T11</f>
        <v>0</v>
      </c>
      <c r="W10" s="409"/>
      <c r="X10" s="411">
        <f>J10+J11+L10+N10+N11+P10+D10+B10+B11+R10+R11+T10</f>
        <v>0</v>
      </c>
      <c r="Y10" s="413">
        <f>K11+K10+M10+O11+O10+U10+E10+C10+C11+S10+S11+Q10</f>
        <v>0</v>
      </c>
      <c r="Z10" s="386"/>
      <c r="AA10" s="388"/>
      <c r="AB10" s="392"/>
      <c r="AC10" s="1"/>
      <c r="AD10" s="421"/>
      <c r="AE10" s="396"/>
      <c r="AF10" s="396"/>
      <c r="AG10" s="380"/>
    </row>
    <row r="11" spans="1:33" ht="15.75" customHeight="1" thickBot="1" x14ac:dyDescent="0.3">
      <c r="A11" s="422"/>
      <c r="B11" s="14">
        <f>G7</f>
        <v>0</v>
      </c>
      <c r="C11" s="15">
        <f>F7</f>
        <v>0</v>
      </c>
      <c r="D11" s="382">
        <f>IF(AND(B10=0,B11=0),0,1)*0+IF(AND(B10&gt;C10,B11&gt;C11),1,0)*2+IF(AND(B10&lt;C10,B11&lt;C11),1,0)*IF(AND(B10=0,B11=0),0,1)+IF(D10&gt;E10,1,0)*2+IF(D10&lt;E10,1,0)*1</f>
        <v>0</v>
      </c>
      <c r="E11" s="383"/>
      <c r="F11" s="429"/>
      <c r="G11" s="430"/>
      <c r="H11" s="430"/>
      <c r="I11" s="431"/>
      <c r="J11" s="73"/>
      <c r="K11" s="74"/>
      <c r="L11" s="415">
        <f>IF(AND(J10=0,J11=0),0,1)*0+IF(AND(J10&gt;K10,J11&gt;K11),1,0)*2+IF(AND(J10&lt;K10,J11&lt;K11),1,0)*IF(AND(J10=0,J11=0),0,1)+IF(L10&gt;M10,1,0)*2+IF(L10&lt;M10,1,0)*1</f>
        <v>0</v>
      </c>
      <c r="M11" s="416"/>
      <c r="N11" s="73"/>
      <c r="O11" s="74"/>
      <c r="P11" s="443">
        <f>IF(AND(N10=0,N11=0),0,1)*0+IF(AND(N10&gt;O10,N11&gt;O11),1,0)*2+IF(AND(N10&lt;O10,N11&lt;O11),1,0)*IF(AND(N10=0,N11=0),0,1)+IF(P10&gt;Q10,1,0)*2+IF(P10&lt;Q10,1,0)*1</f>
        <v>0</v>
      </c>
      <c r="Q11" s="444"/>
      <c r="R11" s="75"/>
      <c r="S11" s="74"/>
      <c r="T11" s="443">
        <f>IF(AND(R10=0,R11=0),0,1)*0+IF(AND(R10&gt;S10,R11&gt;S11),1,0)*2+IF(AND(R10&lt;S10,R11&lt;S11),1,0)*IF(AND(R10=0,R11=0),0,1)+IF(T10&gt;U10,1,0)*2+IF(T10&lt;U10,1,0)*1</f>
        <v>0</v>
      </c>
      <c r="U11" s="444"/>
      <c r="V11" s="432"/>
      <c r="W11" s="434"/>
      <c r="X11" s="435"/>
      <c r="Y11" s="436"/>
      <c r="Z11" s="412"/>
      <c r="AA11" s="414"/>
      <c r="AB11" s="420"/>
      <c r="AC11" s="1"/>
      <c r="AD11" s="421"/>
      <c r="AE11" s="396"/>
      <c r="AF11" s="396"/>
      <c r="AG11" s="380"/>
    </row>
    <row r="12" spans="1:33" ht="16.5" customHeight="1" thickTop="1" thickBot="1" x14ac:dyDescent="0.3">
      <c r="A12" s="398" t="s">
        <v>87</v>
      </c>
      <c r="B12" s="44">
        <f>K4</f>
        <v>8</v>
      </c>
      <c r="C12" s="62">
        <f>J4</f>
        <v>15</v>
      </c>
      <c r="D12" s="60">
        <f>M4</f>
        <v>0</v>
      </c>
      <c r="E12" s="67">
        <f>L4</f>
        <v>0</v>
      </c>
      <c r="F12" s="16">
        <f>K8</f>
        <v>15</v>
      </c>
      <c r="G12" s="17">
        <f>J8</f>
        <v>8</v>
      </c>
      <c r="H12" s="43">
        <f>M8</f>
        <v>0</v>
      </c>
      <c r="I12" s="68">
        <f>L8</f>
        <v>0</v>
      </c>
      <c r="J12" s="437"/>
      <c r="K12" s="438"/>
      <c r="L12" s="438"/>
      <c r="M12" s="439"/>
      <c r="N12" s="205">
        <v>3</v>
      </c>
      <c r="O12" s="114">
        <v>15</v>
      </c>
      <c r="P12" s="115"/>
      <c r="Q12" s="68"/>
      <c r="R12" s="118">
        <v>15</v>
      </c>
      <c r="S12" s="117">
        <v>10</v>
      </c>
      <c r="T12" s="68"/>
      <c r="U12" s="89"/>
      <c r="V12" s="407">
        <f>P13+H13+D13+T13</f>
        <v>6</v>
      </c>
      <c r="W12" s="433">
        <f>V12+V14</f>
        <v>6</v>
      </c>
      <c r="X12" s="411">
        <f>H12+F12+F13+D12+B12+B13+N12+N13+P12+R12+R13+T12</f>
        <v>87</v>
      </c>
      <c r="Y12" s="413">
        <f>I12+G12+G13+E12+C12+C13+O13+O12+U12+S12+S13+Q12</f>
        <v>90</v>
      </c>
      <c r="Z12" s="411">
        <f>X12+X14</f>
        <v>87</v>
      </c>
      <c r="AA12" s="413">
        <f>Y12+Y14</f>
        <v>90</v>
      </c>
      <c r="AB12" s="419" t="s">
        <v>178</v>
      </c>
      <c r="AC12" s="1"/>
      <c r="AD12" s="421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4</v>
      </c>
      <c r="AE12" s="396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4</v>
      </c>
      <c r="AF12" s="396">
        <f t="shared" ref="AF12" si="2">AD12/AE12</f>
        <v>1</v>
      </c>
      <c r="AG12" s="380">
        <f t="shared" ref="AG12" si="3">Z12/AA12</f>
        <v>0.96666666666666667</v>
      </c>
    </row>
    <row r="13" spans="1:33" ht="15.75" customHeight="1" thickBot="1" x14ac:dyDescent="0.3">
      <c r="A13" s="399"/>
      <c r="B13" s="61">
        <f>K5</f>
        <v>9</v>
      </c>
      <c r="C13" s="63">
        <f>J5</f>
        <v>15</v>
      </c>
      <c r="D13" s="382">
        <f>IF(AND(B12=0,B13=0),0,1)*0+IF(AND(B12&gt;C12,B13&gt;C13),1,0)*2+IF(AND(B12&lt;C12,B13&lt;C13),1,0)*IF(AND(B12=0,B13=0),0,1)+IF(D12&gt;E12,1,0)*2+IF(D12&lt;E12,1,0)*1</f>
        <v>1</v>
      </c>
      <c r="E13" s="383"/>
      <c r="F13" s="18">
        <f>K9</f>
        <v>15</v>
      </c>
      <c r="G13" s="19">
        <f>J9</f>
        <v>3</v>
      </c>
      <c r="H13" s="382">
        <f>IF(AND(F12=0,F13=0),0,1)*0+IF(AND(F12&gt;G12,F13&gt;G13),1,0)*2+IF(AND(F12&lt;G12,F13&lt;G13),1,0)*IF(AND(F12=0,F13=0),0,1)+IF(H12&gt;I12,1,0)*2+IF(H12&lt;I12,1,0)*1</f>
        <v>2</v>
      </c>
      <c r="I13" s="383"/>
      <c r="J13" s="401"/>
      <c r="K13" s="402"/>
      <c r="L13" s="402"/>
      <c r="M13" s="403"/>
      <c r="N13" s="120">
        <v>7</v>
      </c>
      <c r="O13" s="121">
        <v>15</v>
      </c>
      <c r="P13" s="415">
        <f>IF(AND(N12=0,N13=0),0,1)*0+IF(AND(N12&gt;O12,N13&gt;O13),1,0)*2+IF(AND(N12&lt;O12,N13&lt;O13),1,0)*IF(AND(N12=0,N13=0),0,1)+IF(P12&gt;Q12,1,0)*2+IF(P12&lt;Q12,1,0)*1</f>
        <v>1</v>
      </c>
      <c r="Q13" s="416"/>
      <c r="R13" s="122">
        <v>15</v>
      </c>
      <c r="S13" s="121">
        <v>9</v>
      </c>
      <c r="T13" s="382">
        <f>IF(AND(R12=0,R13=0),0,1)*0+IF(AND(R12&gt;S12,R13&gt;S13),1,0)*2+IF(AND(R12&lt;S12,R13&lt;S13),1,0)*IF(AND(R12=0,R13=0),0,1)+IF(T12&gt;U12,1,0)*2+IF(T12&lt;U12,1,0)*1</f>
        <v>2</v>
      </c>
      <c r="U13" s="383"/>
      <c r="V13" s="432"/>
      <c r="W13" s="409"/>
      <c r="X13" s="435"/>
      <c r="Y13" s="436"/>
      <c r="Z13" s="386"/>
      <c r="AA13" s="388"/>
      <c r="AB13" s="392"/>
      <c r="AC13" s="1"/>
      <c r="AD13" s="421"/>
      <c r="AE13" s="396"/>
      <c r="AF13" s="396"/>
      <c r="AG13" s="380"/>
    </row>
    <row r="14" spans="1:33" ht="16.5" customHeight="1" thickTop="1" thickBot="1" x14ac:dyDescent="0.3">
      <c r="A14" s="399"/>
      <c r="B14" s="69">
        <f>K6</f>
        <v>0</v>
      </c>
      <c r="C14" s="70">
        <f>J6</f>
        <v>0</v>
      </c>
      <c r="D14" s="71">
        <f>M6</f>
        <v>0</v>
      </c>
      <c r="E14" s="67">
        <f>L6</f>
        <v>0</v>
      </c>
      <c r="F14" s="20">
        <f>K10</f>
        <v>0</v>
      </c>
      <c r="G14" s="21">
        <f>J10</f>
        <v>0</v>
      </c>
      <c r="H14" s="22">
        <f>M10</f>
        <v>0</v>
      </c>
      <c r="I14" s="68">
        <f>L10</f>
        <v>0</v>
      </c>
      <c r="J14" s="401"/>
      <c r="K14" s="402"/>
      <c r="L14" s="402"/>
      <c r="M14" s="403"/>
      <c r="N14" s="123"/>
      <c r="O14" s="124"/>
      <c r="P14" s="125"/>
      <c r="Q14" s="68"/>
      <c r="R14" s="126"/>
      <c r="S14" s="124"/>
      <c r="T14" s="68"/>
      <c r="U14" s="127"/>
      <c r="V14" s="407">
        <f>P15+H15+D15+T15</f>
        <v>0</v>
      </c>
      <c r="W14" s="409"/>
      <c r="X14" s="411">
        <f>H14+F14+F15+D14+B14+B15+N14+N15+P14+R14+R15+T14</f>
        <v>0</v>
      </c>
      <c r="Y14" s="413">
        <f>I14+G14+G15+E14+C14+C15+O15+O14+U14+S14+S15+Q14</f>
        <v>0</v>
      </c>
      <c r="Z14" s="386"/>
      <c r="AA14" s="388"/>
      <c r="AB14" s="392"/>
      <c r="AC14" s="1"/>
      <c r="AD14" s="421"/>
      <c r="AE14" s="396"/>
      <c r="AF14" s="396"/>
      <c r="AG14" s="380"/>
    </row>
    <row r="15" spans="1:33" ht="15.75" customHeight="1" thickBot="1" x14ac:dyDescent="0.3">
      <c r="A15" s="422"/>
      <c r="B15" s="73">
        <f>K7</f>
        <v>0</v>
      </c>
      <c r="C15" s="74">
        <f>J7</f>
        <v>0</v>
      </c>
      <c r="D15" s="382">
        <f>IF(AND(B14=0,B15=0),0,1)*0+IF(AND(B14&gt;C14,B15&gt;C15),1,0)*2+IF(AND(B14&lt;C14,B15&lt;C15),1,0)*IF(AND(B14=0,B15=0),0,1)+IF(D14&gt;E14,1,0)*2+IF(D14&lt;E14,1,0)*1</f>
        <v>0</v>
      </c>
      <c r="E15" s="383"/>
      <c r="F15" s="74">
        <f>K11</f>
        <v>0</v>
      </c>
      <c r="G15" s="23">
        <f>J11</f>
        <v>0</v>
      </c>
      <c r="H15" s="382">
        <f>IF(AND(F14=0,F15=0),0,1)*0+IF(AND(F14&gt;G14,F15&gt;G15),1,0)*2+IF(AND(F14&lt;G14,F15&lt;G15),1,0)*IF(AND(F14=0,F15=0),0,1)+IF(H14&gt;I14,1,0)*2+IF(H14&lt;I14,1,0)*1</f>
        <v>0</v>
      </c>
      <c r="I15" s="383"/>
      <c r="J15" s="440"/>
      <c r="K15" s="441"/>
      <c r="L15" s="441"/>
      <c r="M15" s="442"/>
      <c r="N15" s="73"/>
      <c r="O15" s="74"/>
      <c r="P15" s="415">
        <f>IF(AND(N14=0,N15=0),0,1)*0+IF(AND(N14&gt;O14,N15&gt;O15),1,0)*2+IF(AND(N14&lt;O14,N15&lt;O15),1,0)*IF(AND(N14=0,N15=0),0,1)+IF(P14&gt;Q14,1,0)*2+IF(P14&lt;Q14,1,0)*1</f>
        <v>0</v>
      </c>
      <c r="Q15" s="416"/>
      <c r="R15" s="75"/>
      <c r="S15" s="74"/>
      <c r="T15" s="415">
        <f>IF(AND(R14=0,R15=0),0,1)*0+IF(AND(R14&gt;S14,R15&gt;S15),1,0)*2+IF(AND(R14&lt;S14,R15&lt;S15),1,0)*IF(AND(R14=0,R15=0),0,1)+IF(T14&gt;U14,1,0)*2+IF(T14&lt;U14,1,0)*1</f>
        <v>0</v>
      </c>
      <c r="U15" s="416"/>
      <c r="V15" s="432"/>
      <c r="W15" s="434"/>
      <c r="X15" s="435"/>
      <c r="Y15" s="436"/>
      <c r="Z15" s="412"/>
      <c r="AA15" s="414"/>
      <c r="AB15" s="420"/>
      <c r="AC15" s="1"/>
      <c r="AD15" s="421"/>
      <c r="AE15" s="396"/>
      <c r="AF15" s="396"/>
      <c r="AG15" s="380"/>
    </row>
    <row r="16" spans="1:33" ht="16.5" customHeight="1" thickTop="1" thickBot="1" x14ac:dyDescent="0.3">
      <c r="A16" s="398" t="s">
        <v>88</v>
      </c>
      <c r="B16" s="44">
        <f>O4</f>
        <v>15</v>
      </c>
      <c r="C16" s="62">
        <f>N4</f>
        <v>5</v>
      </c>
      <c r="D16" s="60">
        <f>Q4</f>
        <v>0</v>
      </c>
      <c r="E16" s="24">
        <f>P4</f>
        <v>0</v>
      </c>
      <c r="F16" s="16">
        <f>O8</f>
        <v>15</v>
      </c>
      <c r="G16" s="17">
        <f>N8</f>
        <v>1</v>
      </c>
      <c r="H16" s="43">
        <f>Q8</f>
        <v>0</v>
      </c>
      <c r="I16" s="25">
        <f>P8</f>
        <v>0</v>
      </c>
      <c r="J16" s="44">
        <f>O12</f>
        <v>15</v>
      </c>
      <c r="K16" s="62">
        <f>N12</f>
        <v>3</v>
      </c>
      <c r="L16" s="60">
        <f>Q12</f>
        <v>0</v>
      </c>
      <c r="M16" s="24">
        <f>P12</f>
        <v>0</v>
      </c>
      <c r="N16" s="423"/>
      <c r="O16" s="424"/>
      <c r="P16" s="424"/>
      <c r="Q16" s="425"/>
      <c r="R16" s="128">
        <v>15</v>
      </c>
      <c r="S16" s="129">
        <v>1</v>
      </c>
      <c r="T16" s="134"/>
      <c r="U16" s="135"/>
      <c r="V16" s="407">
        <f>H17+D17+L17+T17</f>
        <v>8</v>
      </c>
      <c r="W16" s="433">
        <f>V16+V18</f>
        <v>8</v>
      </c>
      <c r="X16" s="411">
        <f>J16+J17+L16+B16+B17+D16+F16+F17+H16+R16+R17+T16</f>
        <v>120</v>
      </c>
      <c r="Y16" s="413">
        <f>K17+K16+M16+C17+C16+E16+I16+G16+G17+S16+S17+U16</f>
        <v>28</v>
      </c>
      <c r="Z16" s="411">
        <f>X16+X18</f>
        <v>120</v>
      </c>
      <c r="AA16" s="413">
        <f>Y16+Y18</f>
        <v>28</v>
      </c>
      <c r="AB16" s="419" t="s">
        <v>176</v>
      </c>
      <c r="AC16" s="1"/>
      <c r="AD16" s="421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8</v>
      </c>
      <c r="AE16" s="396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0</v>
      </c>
      <c r="AF16" s="396" t="e">
        <f t="shared" ref="AF16" si="4">AD16/AE16</f>
        <v>#DIV/0!</v>
      </c>
      <c r="AG16" s="380">
        <f t="shared" ref="AG16" si="5">Z16/AA16</f>
        <v>4.2857142857142856</v>
      </c>
    </row>
    <row r="17" spans="1:33" ht="15.75" customHeight="1" thickBot="1" x14ac:dyDescent="0.3">
      <c r="A17" s="399"/>
      <c r="B17" s="61">
        <f>O5</f>
        <v>15</v>
      </c>
      <c r="C17" s="63">
        <f>N5</f>
        <v>5</v>
      </c>
      <c r="D17" s="382">
        <f>IF(AND(B16=0,B17=0),0,1)*0+IF(AND(B16&gt;C16,B17&gt;C17),1,0)*2+IF(AND(B16&lt;C16,B17&lt;C17),1,0)*IF(AND(B16=0,B17=0),0,1)+IF(D16&gt;E16,1,0)*2+IF(D16&lt;E16,1,0)*1</f>
        <v>2</v>
      </c>
      <c r="E17" s="383"/>
      <c r="F17" s="63">
        <f>O9</f>
        <v>15</v>
      </c>
      <c r="G17" s="19">
        <f>N9</f>
        <v>1</v>
      </c>
      <c r="H17" s="382">
        <f>IF(AND(F16=0,F17=0),0,1)*0+IF(AND(F16&gt;G16,F17&gt;G17),1,0)*2+IF(AND(F16&lt;G16,F17&lt;G17),1,0)*IF(AND(F16=0,F17=0),0,1)+IF(H16&gt;I16,1,0)*2+IF(H16&lt;I16,1,0)*1</f>
        <v>2</v>
      </c>
      <c r="I17" s="383"/>
      <c r="J17" s="61">
        <f>O13</f>
        <v>15</v>
      </c>
      <c r="K17" s="63">
        <f>N13</f>
        <v>7</v>
      </c>
      <c r="L17" s="382">
        <f>IF(AND(J16=0,J17=0),0,1)*0+IF(AND(J16&gt;K16,J17&gt;K17),1,0)*2+IF(AND(J16&lt;K16,J17&lt;K17),1,0)*IF(AND(J16=0,J17=0),0,1)+IF(L16&gt;M16,1,0)*2+IF(L16&lt;M16,1,0)*1</f>
        <v>2</v>
      </c>
      <c r="M17" s="383"/>
      <c r="N17" s="426"/>
      <c r="O17" s="427"/>
      <c r="P17" s="427"/>
      <c r="Q17" s="428"/>
      <c r="R17" s="130">
        <v>15</v>
      </c>
      <c r="S17" s="131">
        <v>5</v>
      </c>
      <c r="T17" s="415">
        <f>IF(AND(R16=0,R17=0),0,1)*0+IF(AND(R16&gt;S16,R17&gt;S17),1,0)*2+IF(AND(R16&lt;S16,R17&lt;S17),1,0)*IF(AND(R16=0,R17=0),0,1)+IF(T16&gt;U16,1,0)*2+IF(T16&lt;U16,1,0)*1</f>
        <v>2</v>
      </c>
      <c r="U17" s="416"/>
      <c r="V17" s="432"/>
      <c r="W17" s="409"/>
      <c r="X17" s="435"/>
      <c r="Y17" s="436"/>
      <c r="Z17" s="386"/>
      <c r="AA17" s="388"/>
      <c r="AB17" s="392"/>
      <c r="AC17" s="1"/>
      <c r="AD17" s="421"/>
      <c r="AE17" s="396"/>
      <c r="AF17" s="396"/>
      <c r="AG17" s="380"/>
    </row>
    <row r="18" spans="1:33" ht="16.5" customHeight="1" thickTop="1" thickBot="1" x14ac:dyDescent="0.3">
      <c r="A18" s="399"/>
      <c r="B18" s="69">
        <f>O6</f>
        <v>0</v>
      </c>
      <c r="C18" s="70">
        <f>N6</f>
        <v>0</v>
      </c>
      <c r="D18" s="26">
        <f>Q6</f>
        <v>0</v>
      </c>
      <c r="E18" s="67">
        <f>P6</f>
        <v>0</v>
      </c>
      <c r="F18" s="20">
        <f>O10</f>
        <v>0</v>
      </c>
      <c r="G18" s="21">
        <f>N10</f>
        <v>0</v>
      </c>
      <c r="H18" s="27">
        <f>Q10</f>
        <v>0</v>
      </c>
      <c r="I18" s="68">
        <f>P10</f>
        <v>0</v>
      </c>
      <c r="J18" s="69">
        <f>O14</f>
        <v>0</v>
      </c>
      <c r="K18" s="70">
        <f>N14</f>
        <v>0</v>
      </c>
      <c r="L18" s="26">
        <f>Q14</f>
        <v>0</v>
      </c>
      <c r="M18" s="67">
        <f>P14</f>
        <v>0</v>
      </c>
      <c r="N18" s="426"/>
      <c r="O18" s="427"/>
      <c r="P18" s="427"/>
      <c r="Q18" s="428"/>
      <c r="R18" s="132"/>
      <c r="S18" s="133"/>
      <c r="T18" s="56"/>
      <c r="U18" s="136"/>
      <c r="V18" s="407">
        <f>D19+H19+L19+T19</f>
        <v>0</v>
      </c>
      <c r="W18" s="409"/>
      <c r="X18" s="411">
        <f>F19+J19+R18+R19+T18+J18+L18+B18+D18+F18+H18+B19</f>
        <v>0</v>
      </c>
      <c r="Y18" s="413">
        <f>K18+M18+C18+E18+I18+G18+C19+G19+K19+S18+S19+U18</f>
        <v>0</v>
      </c>
      <c r="Z18" s="386"/>
      <c r="AA18" s="388"/>
      <c r="AB18" s="392"/>
      <c r="AC18" s="1"/>
      <c r="AD18" s="421"/>
      <c r="AE18" s="396"/>
      <c r="AF18" s="396"/>
      <c r="AG18" s="380"/>
    </row>
    <row r="19" spans="1:33" ht="15.75" customHeight="1" thickBot="1" x14ac:dyDescent="0.3">
      <c r="A19" s="422"/>
      <c r="B19" s="73">
        <f>O7</f>
        <v>0</v>
      </c>
      <c r="C19" s="74">
        <f>N7</f>
        <v>0</v>
      </c>
      <c r="D19" s="382">
        <f>IF(AND(B18=0,B19=0),0,1)*0+IF(AND(B18&gt;C18,B19&gt;C19),1,0)*2+IF(AND(B18&lt;C18,B19&lt;C19),1,0)*IF(AND(B18=0,B19=0),0,1)+IF(D18&gt;E18,1,0)*2+IF(D18&lt;E18,1,0)*1</f>
        <v>0</v>
      </c>
      <c r="E19" s="383"/>
      <c r="F19" s="74">
        <f>O11</f>
        <v>0</v>
      </c>
      <c r="G19" s="23">
        <f>N11</f>
        <v>0</v>
      </c>
      <c r="H19" s="417">
        <f>IF(AND(F18=0,F19=0),0,1)*0+IF(AND(F18&gt;G18,F19&gt;G19),1,0)*2+IF(AND(F18&lt;G18,F19&lt;G19),1,0)*IF(AND(F18=0,F19=0),0,1)+IF(H18&gt;I18,1,0)*2+IF(H18&lt;I18,1,0)*1</f>
        <v>0</v>
      </c>
      <c r="I19" s="418"/>
      <c r="J19" s="73">
        <f>O15</f>
        <v>0</v>
      </c>
      <c r="K19" s="74">
        <f>N15</f>
        <v>0</v>
      </c>
      <c r="L19" s="417">
        <f>IF(AND(J18=0,J19=0),0,1)*0+IF(AND(J18&gt;K18,J19&gt;K19),1,0)*2+IF(AND(J18&lt;K18,J19&lt;K19),1,0)*IF(AND(J18=0,J19=0),0,1)+IF(L18&gt;M18,1,0)*2+IF(L18&lt;M18,1,0)*1</f>
        <v>0</v>
      </c>
      <c r="M19" s="418"/>
      <c r="N19" s="429"/>
      <c r="O19" s="430"/>
      <c r="P19" s="430"/>
      <c r="Q19" s="431"/>
      <c r="R19" s="58"/>
      <c r="S19" s="59"/>
      <c r="T19" s="415">
        <f>IF(AND(R18=0,R19=0),0,1)*0+IF(AND(R18&gt;S18,R19&gt;S19),1,0)*2+IF(AND(R18&lt;S18,R19&lt;S19),1,0)*IF(AND(R18=0,R19=0),0,1)+IF(T18&gt;U18,1,0)*2+IF(T18&lt;U18,1,0)*1</f>
        <v>0</v>
      </c>
      <c r="U19" s="416"/>
      <c r="V19" s="408"/>
      <c r="W19" s="434"/>
      <c r="X19" s="412"/>
      <c r="Y19" s="414"/>
      <c r="Z19" s="412"/>
      <c r="AA19" s="414"/>
      <c r="AB19" s="420"/>
      <c r="AC19" s="1"/>
      <c r="AD19" s="421"/>
      <c r="AE19" s="396"/>
      <c r="AF19" s="396"/>
      <c r="AG19" s="380"/>
    </row>
    <row r="20" spans="1:33" ht="16.5" thickTop="1" thickBot="1" x14ac:dyDescent="0.3">
      <c r="A20" s="398" t="s">
        <v>89</v>
      </c>
      <c r="B20" s="44">
        <f>S4</f>
        <v>6</v>
      </c>
      <c r="C20" s="28">
        <f>R4</f>
        <v>15</v>
      </c>
      <c r="D20" s="43">
        <f>U4</f>
        <v>0</v>
      </c>
      <c r="E20" s="24">
        <f>T4</f>
        <v>0</v>
      </c>
      <c r="F20" s="16">
        <f>S8</f>
        <v>15</v>
      </c>
      <c r="G20" s="17">
        <f>R8</f>
        <v>10</v>
      </c>
      <c r="H20" s="88">
        <f>U8</f>
        <v>0</v>
      </c>
      <c r="I20" s="68">
        <f>T8</f>
        <v>0</v>
      </c>
      <c r="J20" s="85">
        <f>S12</f>
        <v>10</v>
      </c>
      <c r="K20" s="90">
        <f>R12</f>
        <v>15</v>
      </c>
      <c r="L20" s="88">
        <f>U12</f>
        <v>0</v>
      </c>
      <c r="M20" s="67">
        <f>T12</f>
        <v>0</v>
      </c>
      <c r="N20" s="45">
        <f>S16</f>
        <v>1</v>
      </c>
      <c r="O20" s="29">
        <f>R16</f>
        <v>15</v>
      </c>
      <c r="P20" s="6">
        <f>U16</f>
        <v>0</v>
      </c>
      <c r="Q20" s="13">
        <f>T16</f>
        <v>0</v>
      </c>
      <c r="R20" s="401"/>
      <c r="S20" s="402"/>
      <c r="T20" s="402"/>
      <c r="U20" s="403"/>
      <c r="V20" s="407">
        <f>P21+L21+H21+D21</f>
        <v>5</v>
      </c>
      <c r="W20" s="409">
        <f>V20+V22</f>
        <v>5</v>
      </c>
      <c r="X20" s="411">
        <f>P20+N20+N21+L20+J20+J21+H20+F20+F21+D20+B20+B21</f>
        <v>71</v>
      </c>
      <c r="Y20" s="413">
        <f>Q20+O20+O21+M20+K20+K21+I20+G20+G21+E20+C20+C21</f>
        <v>105</v>
      </c>
      <c r="Z20" s="386">
        <f>X20+X22</f>
        <v>71</v>
      </c>
      <c r="AA20" s="388">
        <f>Y20+Y22</f>
        <v>105</v>
      </c>
      <c r="AB20" s="392" t="s">
        <v>179</v>
      </c>
      <c r="AC20" s="1"/>
      <c r="AD20" s="394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2</v>
      </c>
      <c r="AE20" s="396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6</v>
      </c>
      <c r="AF20" s="396">
        <f t="shared" ref="AF20" si="6">AD20/AE20</f>
        <v>0.33333333333333331</v>
      </c>
      <c r="AG20" s="380">
        <f t="shared" ref="AG20" si="7">Z20/AA20</f>
        <v>0.67619047619047623</v>
      </c>
    </row>
    <row r="21" spans="1:33" ht="15.75" thickBot="1" x14ac:dyDescent="0.3">
      <c r="A21" s="399"/>
      <c r="B21" s="61">
        <f>S5</f>
        <v>10</v>
      </c>
      <c r="C21" s="63">
        <f>R5</f>
        <v>15</v>
      </c>
      <c r="D21" s="382">
        <f>IF(AND(B20=0,B21=0),0,1)*0+IF(AND(B20&gt;C20,B21&gt;C21),1,0)*2+IF(AND(B20&lt;C20,B21&lt;C21),1,0)*IF(AND(B20=0,B21=0),0,1)+IF(D20&gt;E20,1,0)*2+IF(D20&lt;E20,1,0)*1</f>
        <v>1</v>
      </c>
      <c r="E21" s="383"/>
      <c r="F21" s="63">
        <f>S9</f>
        <v>15</v>
      </c>
      <c r="G21" s="19">
        <f>R9</f>
        <v>5</v>
      </c>
      <c r="H21" s="382">
        <f>IF(AND(F20=0,F21=0),0,1)*0+IF(AND(F20&gt;G20,F21&gt;G21),1,0)*2+IF(AND(F20&lt;G20,F21&lt;G21),1,0)*IF(AND(F20=0,F21=0),0,1)+IF(H20&gt;I20,1,0)*2+IF(H20&lt;I20,1,0)*1</f>
        <v>2</v>
      </c>
      <c r="I21" s="383"/>
      <c r="J21" s="61">
        <f>S13</f>
        <v>9</v>
      </c>
      <c r="K21" s="63">
        <f>R13</f>
        <v>15</v>
      </c>
      <c r="L21" s="382">
        <f>IF(AND(J20=0,J21=0),0,1)*0+IF(AND(J20&gt;K20,J21&gt;K21),1,0)*2+IF(AND(J20&lt;K20,J21&lt;K21),1,0)*IF(AND(J20=0,J21=0),0,1)+IF(L20&gt;M20,1,0)*2+IF(L20&lt;M20,1,0)*1</f>
        <v>1</v>
      </c>
      <c r="M21" s="383"/>
      <c r="N21" s="48">
        <f>S17</f>
        <v>5</v>
      </c>
      <c r="O21" s="49">
        <f>R17</f>
        <v>15</v>
      </c>
      <c r="P21" s="382">
        <f>IF(AND(N20=0,N21=0),0,1)*0+IF(AND(N20&gt;O20,N21&gt;O21),1,0)*2+IF(AND(N20&lt;O20,N21&lt;O21),1,0)*IF(AND(N20=0,N21=0),0,1)+IF(P20&gt;Q20,1,0)*2+IF(P20&lt;Q20,1,0)*1</f>
        <v>1</v>
      </c>
      <c r="Q21" s="383"/>
      <c r="R21" s="401"/>
      <c r="S21" s="402"/>
      <c r="T21" s="402"/>
      <c r="U21" s="403"/>
      <c r="V21" s="408"/>
      <c r="W21" s="409"/>
      <c r="X21" s="412"/>
      <c r="Y21" s="414"/>
      <c r="Z21" s="386"/>
      <c r="AA21" s="388"/>
      <c r="AB21" s="392"/>
      <c r="AC21" s="1"/>
      <c r="AD21" s="394"/>
      <c r="AE21" s="396"/>
      <c r="AF21" s="396"/>
      <c r="AG21" s="380"/>
    </row>
    <row r="22" spans="1:33" ht="15.75" thickBot="1" x14ac:dyDescent="0.3">
      <c r="A22" s="399"/>
      <c r="B22" s="69">
        <f>S6</f>
        <v>0</v>
      </c>
      <c r="C22" s="70">
        <f>R6</f>
        <v>0</v>
      </c>
      <c r="D22" s="22">
        <f>U6</f>
        <v>0</v>
      </c>
      <c r="E22" s="67">
        <f>T6</f>
        <v>0</v>
      </c>
      <c r="F22" s="20">
        <f>S10</f>
        <v>0</v>
      </c>
      <c r="G22" s="21">
        <f>R10</f>
        <v>0</v>
      </c>
      <c r="H22" s="22">
        <f>U10</f>
        <v>0</v>
      </c>
      <c r="I22" s="68">
        <f>T10</f>
        <v>0</v>
      </c>
      <c r="J22" s="69">
        <f>S14</f>
        <v>0</v>
      </c>
      <c r="K22" s="30">
        <f>R14</f>
        <v>0</v>
      </c>
      <c r="L22" s="22">
        <f>U14</f>
        <v>0</v>
      </c>
      <c r="M22" s="67">
        <f>T14</f>
        <v>0</v>
      </c>
      <c r="N22" s="54">
        <f>S18</f>
        <v>0</v>
      </c>
      <c r="O22" s="31">
        <f>R18</f>
        <v>0</v>
      </c>
      <c r="P22" s="12">
        <f>U18</f>
        <v>0</v>
      </c>
      <c r="Q22" s="13">
        <f>T18</f>
        <v>0</v>
      </c>
      <c r="R22" s="401"/>
      <c r="S22" s="402"/>
      <c r="T22" s="402"/>
      <c r="U22" s="403"/>
      <c r="V22" s="384">
        <f>P23+L23+H23+D23</f>
        <v>0</v>
      </c>
      <c r="W22" s="409"/>
      <c r="X22" s="386">
        <f>P22+N22+N23+L22+J22+J23+H22+F22+F23+D22+B22+B23</f>
        <v>0</v>
      </c>
      <c r="Y22" s="388">
        <f>Q22+O22+O23+M22+K22+K23+I22+G22+G23+E22+C22+C23</f>
        <v>0</v>
      </c>
      <c r="Z22" s="386"/>
      <c r="AA22" s="388"/>
      <c r="AB22" s="392"/>
      <c r="AC22" s="1"/>
      <c r="AD22" s="394"/>
      <c r="AE22" s="396"/>
      <c r="AF22" s="396"/>
      <c r="AG22" s="380"/>
    </row>
    <row r="23" spans="1:33" ht="15.75" thickBot="1" x14ac:dyDescent="0.3">
      <c r="A23" s="400"/>
      <c r="B23" s="32">
        <f>S7</f>
        <v>0</v>
      </c>
      <c r="C23" s="33">
        <f>R7</f>
        <v>0</v>
      </c>
      <c r="D23" s="390">
        <f>IF(AND(B22=0,B23=0),0,1)*0+IF(AND(B22&gt;C22,B23&gt;C23),1,0)*2+IF(AND(B22&lt;C22,B23&lt;C23),1,0)*IF(AND(B22=0,B23=0),0,1)+IF(D22&gt;E22,1,0)*2+IF(D22&lt;E22,1,0)*1</f>
        <v>0</v>
      </c>
      <c r="E23" s="391"/>
      <c r="F23" s="33">
        <f>S11</f>
        <v>0</v>
      </c>
      <c r="G23" s="34">
        <f>R11</f>
        <v>0</v>
      </c>
      <c r="H23" s="390">
        <f>IF(AND(F22=0,F23=0),0,1)*0+IF(AND(F22&gt;G22,F23&gt;G23),1,0)*2+IF(AND(F22&lt;G22,F23&lt;G23),1,0)*IF(AND(F22=0,F23=0),0,1)+IF(H22&gt;I22,1,0)*2+IF(H22&lt;I22,1,0)*1</f>
        <v>0</v>
      </c>
      <c r="I23" s="391"/>
      <c r="J23" s="32">
        <f>S15</f>
        <v>0</v>
      </c>
      <c r="K23" s="33">
        <f>R15</f>
        <v>0</v>
      </c>
      <c r="L23" s="390">
        <f>IF(AND(J22=0,J23=0),0,1)*0+IF(AND(J22&gt;K22,J23&gt;K23),1,0)*2+IF(AND(J22&lt;K22,J23&lt;K23),1,0)*IF(AND(J22=0,J23=0),0,1)+IF(L22&gt;M22,1,0)*2+IF(L22&lt;M22,1,0)*1</f>
        <v>0</v>
      </c>
      <c r="M23" s="391"/>
      <c r="N23" s="35">
        <f>S19</f>
        <v>0</v>
      </c>
      <c r="O23" s="36">
        <f>R19</f>
        <v>0</v>
      </c>
      <c r="P23" s="390">
        <f>IF(AND(N22=0,N23=0),0,1)*0+IF(AND(N22&gt;O22,N23&gt;O23),1,0)*2+IF(AND(N22&lt;O22,N23&lt;O23),1,0)*IF(AND(N22=0,N23=0),0,1)+IF(P22&gt;Q22,1,0)*2+IF(P22&lt;Q22,1,0)*1</f>
        <v>0</v>
      </c>
      <c r="Q23" s="391"/>
      <c r="R23" s="404"/>
      <c r="S23" s="405"/>
      <c r="T23" s="405"/>
      <c r="U23" s="406"/>
      <c r="V23" s="385"/>
      <c r="W23" s="410"/>
      <c r="X23" s="387"/>
      <c r="Y23" s="389"/>
      <c r="Z23" s="387"/>
      <c r="AA23" s="389"/>
      <c r="AB23" s="393"/>
      <c r="AC23" s="1"/>
      <c r="AD23" s="395"/>
      <c r="AE23" s="397"/>
      <c r="AF23" s="397"/>
      <c r="AG23" s="381"/>
    </row>
    <row r="24" spans="1:33" ht="15.75" thickTop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x14ac:dyDescent="0.25">
      <c r="A26" s="1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</sheetData>
  <mergeCells count="129">
    <mergeCell ref="A4:A7"/>
    <mergeCell ref="B4:E7"/>
    <mergeCell ref="V4:V5"/>
    <mergeCell ref="W4:W7"/>
    <mergeCell ref="X4:X5"/>
    <mergeCell ref="Y4:Y5"/>
    <mergeCell ref="P7:Q7"/>
    <mergeCell ref="T7:U7"/>
    <mergeCell ref="A1:AB1"/>
    <mergeCell ref="B3:E3"/>
    <mergeCell ref="F3:I3"/>
    <mergeCell ref="J3:M3"/>
    <mergeCell ref="N3:Q3"/>
    <mergeCell ref="R3:U3"/>
    <mergeCell ref="V3:W3"/>
    <mergeCell ref="X3:Y3"/>
    <mergeCell ref="Z3:AA3"/>
    <mergeCell ref="A8:A11"/>
    <mergeCell ref="F8:I11"/>
    <mergeCell ref="V8:V9"/>
    <mergeCell ref="W8:W11"/>
    <mergeCell ref="X8:X9"/>
    <mergeCell ref="Y8:Y9"/>
    <mergeCell ref="P11:Q11"/>
    <mergeCell ref="T11:U11"/>
    <mergeCell ref="AG4:AG7"/>
    <mergeCell ref="H5:I5"/>
    <mergeCell ref="L5:M5"/>
    <mergeCell ref="P5:Q5"/>
    <mergeCell ref="T5:U5"/>
    <mergeCell ref="V6:V7"/>
    <mergeCell ref="X6:X7"/>
    <mergeCell ref="Y6:Y7"/>
    <mergeCell ref="H7:I7"/>
    <mergeCell ref="L7:M7"/>
    <mergeCell ref="Z4:Z7"/>
    <mergeCell ref="AA4:AA7"/>
    <mergeCell ref="AB4:AB7"/>
    <mergeCell ref="AD4:AD7"/>
    <mergeCell ref="AE4:AE7"/>
    <mergeCell ref="AF4:AF7"/>
    <mergeCell ref="A12:A15"/>
    <mergeCell ref="J12:M15"/>
    <mergeCell ref="V12:V13"/>
    <mergeCell ref="W12:W15"/>
    <mergeCell ref="X12:X13"/>
    <mergeCell ref="Y12:Y13"/>
    <mergeCell ref="P15:Q15"/>
    <mergeCell ref="T15:U15"/>
    <mergeCell ref="AG8:AG11"/>
    <mergeCell ref="D9:E9"/>
    <mergeCell ref="L9:M9"/>
    <mergeCell ref="P9:Q9"/>
    <mergeCell ref="T9:U9"/>
    <mergeCell ref="V10:V11"/>
    <mergeCell ref="X10:X11"/>
    <mergeCell ref="Y10:Y11"/>
    <mergeCell ref="D11:E11"/>
    <mergeCell ref="L11:M11"/>
    <mergeCell ref="Z8:Z11"/>
    <mergeCell ref="AA8:AA11"/>
    <mergeCell ref="AB8:AB11"/>
    <mergeCell ref="AD8:AD11"/>
    <mergeCell ref="AE8:AE11"/>
    <mergeCell ref="AF8:AF11"/>
    <mergeCell ref="A16:A19"/>
    <mergeCell ref="N16:Q19"/>
    <mergeCell ref="V16:V17"/>
    <mergeCell ref="W16:W19"/>
    <mergeCell ref="X16:X17"/>
    <mergeCell ref="Y16:Y17"/>
    <mergeCell ref="L19:M19"/>
    <mergeCell ref="T19:U19"/>
    <mergeCell ref="AG12:AG15"/>
    <mergeCell ref="D13:E13"/>
    <mergeCell ref="H13:I13"/>
    <mergeCell ref="P13:Q13"/>
    <mergeCell ref="T13:U13"/>
    <mergeCell ref="V14:V15"/>
    <mergeCell ref="X14:X15"/>
    <mergeCell ref="Y14:Y15"/>
    <mergeCell ref="D15:E15"/>
    <mergeCell ref="H15:I15"/>
    <mergeCell ref="Z12:Z15"/>
    <mergeCell ref="AA12:AA15"/>
    <mergeCell ref="AB12:AB15"/>
    <mergeCell ref="AD12:AD15"/>
    <mergeCell ref="AE12:AE15"/>
    <mergeCell ref="AF12:AF15"/>
    <mergeCell ref="A20:A23"/>
    <mergeCell ref="R20:U23"/>
    <mergeCell ref="V20:V21"/>
    <mergeCell ref="W20:W23"/>
    <mergeCell ref="X20:X21"/>
    <mergeCell ref="Y20:Y21"/>
    <mergeCell ref="L23:M23"/>
    <mergeCell ref="P23:Q23"/>
    <mergeCell ref="AG16:AG19"/>
    <mergeCell ref="D17:E17"/>
    <mergeCell ref="H17:I17"/>
    <mergeCell ref="L17:M17"/>
    <mergeCell ref="T17:U17"/>
    <mergeCell ref="V18:V19"/>
    <mergeCell ref="X18:X19"/>
    <mergeCell ref="Y18:Y19"/>
    <mergeCell ref="D19:E19"/>
    <mergeCell ref="H19:I19"/>
    <mergeCell ref="Z16:Z19"/>
    <mergeCell ref="AA16:AA19"/>
    <mergeCell ref="AB16:AB19"/>
    <mergeCell ref="AD16:AD19"/>
    <mergeCell ref="AE16:AE19"/>
    <mergeCell ref="AF16:AF19"/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Z20:Z23"/>
    <mergeCell ref="AA20:AA23"/>
    <mergeCell ref="AB20:AB23"/>
    <mergeCell ref="AD20:AD23"/>
    <mergeCell ref="AE20:AE23"/>
    <mergeCell ref="AF20:AF23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topLeftCell="A4" zoomScale="80" zoomScaleNormal="80" workbookViewId="0">
      <selection activeCell="AB26" sqref="AB26"/>
    </sheetView>
  </sheetViews>
  <sheetFormatPr defaultRowHeight="15" x14ac:dyDescent="0.25"/>
  <cols>
    <col min="1" max="1" width="17" customWidth="1"/>
    <col min="2" max="2" width="3.85546875" customWidth="1"/>
    <col min="3" max="3" width="3.42578125" customWidth="1"/>
    <col min="4" max="4" width="3.5703125" customWidth="1"/>
    <col min="5" max="5" width="3.42578125" customWidth="1"/>
    <col min="6" max="6" width="4.140625" customWidth="1"/>
    <col min="7" max="7" width="4" customWidth="1"/>
    <col min="8" max="9" width="3.85546875" customWidth="1"/>
    <col min="10" max="10" width="3.7109375" customWidth="1"/>
    <col min="11" max="11" width="3.28515625" customWidth="1"/>
    <col min="12" max="12" width="3.7109375" customWidth="1"/>
    <col min="13" max="13" width="3.85546875" customWidth="1"/>
    <col min="14" max="14" width="4" customWidth="1"/>
    <col min="15" max="15" width="3.7109375" customWidth="1"/>
    <col min="16" max="16" width="4.5703125" customWidth="1"/>
    <col min="17" max="17" width="3.5703125" customWidth="1"/>
    <col min="18" max="18" width="4.140625" customWidth="1"/>
    <col min="19" max="19" width="3.85546875" customWidth="1"/>
    <col min="20" max="21" width="4" customWidth="1"/>
    <col min="22" max="22" width="4.42578125" customWidth="1"/>
    <col min="23" max="23" width="4.28515625" customWidth="1"/>
    <col min="24" max="24" width="4.140625" customWidth="1"/>
    <col min="25" max="25" width="4.28515625" customWidth="1"/>
    <col min="26" max="26" width="4.42578125" customWidth="1"/>
    <col min="27" max="27" width="4.28515625" customWidth="1"/>
    <col min="28" max="28" width="8.42578125" customWidth="1"/>
    <col min="29" max="29" width="13.7109375" customWidth="1"/>
    <col min="31" max="31" width="10" customWidth="1"/>
  </cols>
  <sheetData>
    <row r="1" spans="1:33" ht="38.25" customHeight="1" x14ac:dyDescent="0.25">
      <c r="A1" s="460" t="s">
        <v>201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  <c r="V1" s="460"/>
      <c r="W1" s="460"/>
      <c r="X1" s="460"/>
      <c r="Y1" s="460"/>
      <c r="Z1" s="460"/>
      <c r="AA1" s="460"/>
      <c r="AB1" s="460"/>
      <c r="AC1" s="1"/>
      <c r="AD1" s="1"/>
      <c r="AE1" s="1"/>
      <c r="AF1" s="1"/>
    </row>
    <row r="2" spans="1:33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3" ht="59.25" customHeight="1" thickTop="1" thickBot="1" x14ac:dyDescent="0.3">
      <c r="A3" s="2" t="s">
        <v>0</v>
      </c>
      <c r="B3" s="461">
        <v>1</v>
      </c>
      <c r="C3" s="462"/>
      <c r="D3" s="462"/>
      <c r="E3" s="463"/>
      <c r="F3" s="461">
        <v>2</v>
      </c>
      <c r="G3" s="462"/>
      <c r="H3" s="462"/>
      <c r="I3" s="463"/>
      <c r="J3" s="461">
        <v>3</v>
      </c>
      <c r="K3" s="462"/>
      <c r="L3" s="462"/>
      <c r="M3" s="463"/>
      <c r="N3" s="461">
        <v>4</v>
      </c>
      <c r="O3" s="462"/>
      <c r="P3" s="462"/>
      <c r="Q3" s="462"/>
      <c r="R3" s="461">
        <v>5</v>
      </c>
      <c r="S3" s="462"/>
      <c r="T3" s="462"/>
      <c r="U3" s="463"/>
      <c r="V3" s="464" t="s">
        <v>1</v>
      </c>
      <c r="W3" s="465"/>
      <c r="X3" s="466" t="s">
        <v>2</v>
      </c>
      <c r="Y3" s="467"/>
      <c r="Z3" s="466" t="s">
        <v>3</v>
      </c>
      <c r="AA3" s="467"/>
      <c r="AB3" s="3" t="s">
        <v>4</v>
      </c>
      <c r="AC3" s="1"/>
      <c r="AD3" s="81" t="s">
        <v>6</v>
      </c>
      <c r="AE3" s="82" t="s">
        <v>7</v>
      </c>
      <c r="AF3" s="82" t="s">
        <v>8</v>
      </c>
      <c r="AG3" s="142" t="s">
        <v>9</v>
      </c>
    </row>
    <row r="4" spans="1:33" ht="16.5" customHeight="1" thickTop="1" thickBot="1" x14ac:dyDescent="0.3">
      <c r="A4" s="398" t="s">
        <v>86</v>
      </c>
      <c r="B4" s="451"/>
      <c r="C4" s="452"/>
      <c r="D4" s="452"/>
      <c r="E4" s="453"/>
      <c r="F4" s="241">
        <v>15</v>
      </c>
      <c r="G4" s="242">
        <v>9</v>
      </c>
      <c r="H4" s="243"/>
      <c r="I4" s="92"/>
      <c r="J4" s="241">
        <v>15</v>
      </c>
      <c r="K4" s="244">
        <v>12</v>
      </c>
      <c r="L4" s="243"/>
      <c r="M4" s="93"/>
      <c r="N4" s="241">
        <v>15</v>
      </c>
      <c r="O4" s="244">
        <v>6</v>
      </c>
      <c r="P4" s="243"/>
      <c r="Q4" s="92"/>
      <c r="R4" s="245">
        <v>15</v>
      </c>
      <c r="S4" s="246">
        <v>5</v>
      </c>
      <c r="T4" s="243"/>
      <c r="U4" s="93"/>
      <c r="V4" s="407">
        <f>T5+P5+L5+H5</f>
        <v>8</v>
      </c>
      <c r="W4" s="433">
        <f>V4+V6</f>
        <v>8</v>
      </c>
      <c r="X4" s="411">
        <f>J4+J5+L4+N4+N5+P4+H4+F4+F5+R4+R5+T4</f>
        <v>120</v>
      </c>
      <c r="Y4" s="413">
        <f>K5+K4+M4+O5+O4+U4+I4+G4+G5+Q4+S4+S5</f>
        <v>55</v>
      </c>
      <c r="Z4" s="445">
        <f>X4+X6</f>
        <v>120</v>
      </c>
      <c r="AA4" s="448">
        <f>Y4+Y6</f>
        <v>55</v>
      </c>
      <c r="AB4" s="419" t="s">
        <v>176</v>
      </c>
      <c r="AC4" s="1"/>
      <c r="AD4" s="421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8</v>
      </c>
      <c r="AE4" s="396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0</v>
      </c>
      <c r="AF4" s="396" t="e">
        <f>AD4/AE4</f>
        <v>#DIV/0!</v>
      </c>
      <c r="AG4" s="380">
        <f>Z4/AA4</f>
        <v>2.1818181818181817</v>
      </c>
    </row>
    <row r="5" spans="1:33" ht="15.75" customHeight="1" thickBot="1" x14ac:dyDescent="0.3">
      <c r="A5" s="399"/>
      <c r="B5" s="454"/>
      <c r="C5" s="455"/>
      <c r="D5" s="455"/>
      <c r="E5" s="456"/>
      <c r="F5" s="94">
        <v>15</v>
      </c>
      <c r="G5" s="95">
        <v>5</v>
      </c>
      <c r="H5" s="534">
        <f>IF(AND(F4=0,F5=0),0,1)*0+IF(AND(F4&gt;G4,F5&gt;G5),1,0)*2+IF(AND(F4&lt;G4,F5&lt;G5),1,0)*IF(AND(F4=0,F5=0),0,1)+IF(H4&gt;I4,1,0)*2+IF(H4&lt;I4,1,0)*1</f>
        <v>2</v>
      </c>
      <c r="I5" s="535"/>
      <c r="J5" s="94">
        <v>15</v>
      </c>
      <c r="K5" s="95">
        <v>10</v>
      </c>
      <c r="L5" s="534">
        <f>IF(AND(J4=0,J5=0),0,1)*0+IF(AND(J4&gt;K4,J5&gt;K5),1,0)*2+IF(AND(J4&lt;K4,J5&lt;K5),1,0)*IF(AND(J4=0,J5=0),0,1)+IF(L4&gt;M4,1,0)*2+IF(L4&lt;M4,1,0)*1</f>
        <v>2</v>
      </c>
      <c r="M5" s="535"/>
      <c r="N5" s="94">
        <v>15</v>
      </c>
      <c r="O5" s="95">
        <v>3</v>
      </c>
      <c r="P5" s="534">
        <f>IF(AND(N4=0,N5=0),0,1)*0+IF(AND(N4&gt;O4,N5&gt;O5),1,0)*2+IF(AND(N4&lt;O4,N5&lt;O5),1,0)*IF(AND(N4=0,N5=0),0,1)+IF(P4&gt;Q4,1,0)*2+IF(P4&lt;Q4,1,0)*1</f>
        <v>2</v>
      </c>
      <c r="Q5" s="535"/>
      <c r="R5" s="102">
        <v>15</v>
      </c>
      <c r="S5" s="103">
        <v>5</v>
      </c>
      <c r="T5" s="534">
        <f>IF(AND(R4=0,R5=0),0,1)*0+IF(AND(R4&gt;S4,R5&gt;S5),1,0)*2+IF(AND(R4&lt;S4,R5&lt;S5),1,0)*IF(AND(R4=0,R5=0),0,1)+IF(T4&gt;U4,1,0)*2+IF(T4&lt;U4,1,0)*1</f>
        <v>2</v>
      </c>
      <c r="U5" s="535"/>
      <c r="V5" s="432"/>
      <c r="W5" s="409"/>
      <c r="X5" s="435"/>
      <c r="Y5" s="436"/>
      <c r="Z5" s="446"/>
      <c r="AA5" s="449"/>
      <c r="AB5" s="392"/>
      <c r="AC5" s="1"/>
      <c r="AD5" s="421"/>
      <c r="AE5" s="396"/>
      <c r="AF5" s="396"/>
      <c r="AG5" s="380"/>
    </row>
    <row r="6" spans="1:33" ht="16.5" customHeight="1" thickTop="1" thickBot="1" x14ac:dyDescent="0.3">
      <c r="A6" s="399"/>
      <c r="B6" s="454"/>
      <c r="C6" s="455"/>
      <c r="D6" s="455"/>
      <c r="E6" s="456"/>
      <c r="F6" s="247"/>
      <c r="G6" s="248"/>
      <c r="H6" s="249"/>
      <c r="I6" s="139"/>
      <c r="J6" s="247"/>
      <c r="K6" s="248"/>
      <c r="L6" s="249"/>
      <c r="M6" s="140"/>
      <c r="N6" s="247"/>
      <c r="O6" s="248"/>
      <c r="P6" s="249"/>
      <c r="Q6" s="139"/>
      <c r="R6" s="250"/>
      <c r="S6" s="251"/>
      <c r="T6" s="249"/>
      <c r="U6" s="140"/>
      <c r="V6" s="407">
        <f>T7+P7+L7+H7</f>
        <v>0</v>
      </c>
      <c r="W6" s="409"/>
      <c r="X6" s="411">
        <f>J6+J7+L6+N6+N7+P6+H6+F6+F7+T6+R6+R7</f>
        <v>0</v>
      </c>
      <c r="Y6" s="413">
        <f>K7+K6+M6+O7+O6+U6+I6+G6+G7+S6+S7+Q6</f>
        <v>0</v>
      </c>
      <c r="Z6" s="446"/>
      <c r="AA6" s="449"/>
      <c r="AB6" s="392"/>
      <c r="AC6" s="1"/>
      <c r="AD6" s="421"/>
      <c r="AE6" s="396"/>
      <c r="AF6" s="396"/>
      <c r="AG6" s="380"/>
    </row>
    <row r="7" spans="1:33" ht="15.75" customHeight="1" thickBot="1" x14ac:dyDescent="0.3">
      <c r="A7" s="422"/>
      <c r="B7" s="457"/>
      <c r="C7" s="458"/>
      <c r="D7" s="458"/>
      <c r="E7" s="459"/>
      <c r="F7" s="139"/>
      <c r="G7" s="137"/>
      <c r="H7" s="541">
        <f>IF(AND(F6=0,F7=0),0,1)*0+IF(AND(F6&gt;G6,F7&gt;G7),1,0)*2+IF(AND(F6&lt;G6,F7&lt;G7),1,0)*IF(AND(F6=0,F7=0),0,1)+IF(H6&gt;I6,1,0)*2+IF(H6&lt;I6,1,0)*1</f>
        <v>0</v>
      </c>
      <c r="I7" s="542"/>
      <c r="J7" s="138"/>
      <c r="K7" s="137"/>
      <c r="L7" s="536">
        <f>IF(AND(J6=0,J7=0),0,1)*0+IF(AND(J6&gt;K6,J7&gt;K7),1,0)*2+IF(AND(J6&lt;K6,J7&lt;K7),1,0)*IF(AND(J6=0,J7=0),0,1)+IF(L6&gt;M6,1,0)*2+IF(L6&lt;M6,1,0)*1</f>
        <v>0</v>
      </c>
      <c r="M7" s="537"/>
      <c r="N7" s="141"/>
      <c r="O7" s="137"/>
      <c r="P7" s="536">
        <f>IF(AND(N6=0,N7=0),0,1)*0+IF(AND(N6&gt;O6,N7&gt;O7),1,0)*2+IF(AND(N6&lt;O6,N7&lt;O7),1,0)*IF(AND(N6=0,N7=0),0,1)+IF(P6&gt;Q6,1,0)*2+IF(P6&lt;Q6,1,0)*1</f>
        <v>0</v>
      </c>
      <c r="Q7" s="537"/>
      <c r="R7" s="66"/>
      <c r="S7" s="65"/>
      <c r="T7" s="536">
        <f>IF(AND(R6=0,R7=0),0,1)*0+IF(AND(R6&gt;S6,R7&gt;S7),1,0)*2+IF(AND(R6&lt;S6,R7&lt;S7),1,0)*IF(AND(R6=0,R7=0),0,1)+IF(T6&gt;U6,1,0)*2+IF(T6&lt;U6,1,0)*1</f>
        <v>0</v>
      </c>
      <c r="U7" s="537"/>
      <c r="V7" s="432"/>
      <c r="W7" s="434"/>
      <c r="X7" s="435"/>
      <c r="Y7" s="436"/>
      <c r="Z7" s="447"/>
      <c r="AA7" s="450"/>
      <c r="AB7" s="420"/>
      <c r="AC7" s="1"/>
      <c r="AD7" s="421"/>
      <c r="AE7" s="396"/>
      <c r="AF7" s="396"/>
      <c r="AG7" s="380"/>
    </row>
    <row r="8" spans="1:33" ht="16.5" customHeight="1" thickTop="1" thickBot="1" x14ac:dyDescent="0.3">
      <c r="A8" s="398" t="s">
        <v>91</v>
      </c>
      <c r="B8" s="4">
        <f>G4</f>
        <v>9</v>
      </c>
      <c r="C8" s="5">
        <f>F4</f>
        <v>15</v>
      </c>
      <c r="D8" s="6">
        <f>I4</f>
        <v>0</v>
      </c>
      <c r="E8" s="7">
        <f>H4</f>
        <v>0</v>
      </c>
      <c r="F8" s="538"/>
      <c r="G8" s="539"/>
      <c r="H8" s="539"/>
      <c r="I8" s="540"/>
      <c r="J8" s="252">
        <v>2</v>
      </c>
      <c r="K8" s="253">
        <v>15</v>
      </c>
      <c r="L8" s="96"/>
      <c r="M8" s="97"/>
      <c r="N8" s="98">
        <v>10</v>
      </c>
      <c r="O8" s="99">
        <v>15</v>
      </c>
      <c r="P8" s="96">
        <v>12</v>
      </c>
      <c r="Q8" s="104">
        <v>14</v>
      </c>
      <c r="R8" s="105">
        <v>11</v>
      </c>
      <c r="S8" s="99">
        <v>15</v>
      </c>
      <c r="T8" s="106">
        <v>5</v>
      </c>
      <c r="U8" s="97">
        <v>11</v>
      </c>
      <c r="V8" s="407">
        <f>T9+P9+L9+D9</f>
        <v>4</v>
      </c>
      <c r="W8" s="433">
        <f>V8+V10</f>
        <v>4</v>
      </c>
      <c r="X8" s="411">
        <f>J8+J9+L8+N8+N9+P8+D8+B8+B9+R8+R9+T8</f>
        <v>87</v>
      </c>
      <c r="Y8" s="413">
        <f>K9+K8+M8+O9+O8+U8+E8+C8+C9+S8+S9+Q8</f>
        <v>138</v>
      </c>
      <c r="Z8" s="411">
        <f>X8+X10</f>
        <v>87</v>
      </c>
      <c r="AA8" s="413">
        <f>Y8+Y10</f>
        <v>138</v>
      </c>
      <c r="AB8" s="419" t="s">
        <v>180</v>
      </c>
      <c r="AC8" s="1"/>
      <c r="AD8" s="421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2</v>
      </c>
      <c r="AE8" s="396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8</v>
      </c>
      <c r="AF8" s="396">
        <f t="shared" ref="AF8" si="0">AD8/AE8</f>
        <v>0.25</v>
      </c>
      <c r="AG8" s="380">
        <f t="shared" ref="AG8" si="1">Z8/AA8</f>
        <v>0.63043478260869568</v>
      </c>
    </row>
    <row r="9" spans="1:33" ht="15.75" customHeight="1" thickBot="1" x14ac:dyDescent="0.3">
      <c r="A9" s="399"/>
      <c r="B9" s="8">
        <f>G5</f>
        <v>5</v>
      </c>
      <c r="C9" s="9">
        <f>F5</f>
        <v>15</v>
      </c>
      <c r="D9" s="382">
        <f>IF(AND(B8=0,B9=0),0,1)*0+IF(AND(B8&gt;C8,B9&gt;C9),1,0)*2+IF(AND(B8&lt;C8,B9&lt;C9),1,0)*IF(AND(B8=0,B9=0),0,1)+IF(D8&gt;E8,1,0)*2+IF(D8&lt;E8,1,0)*1</f>
        <v>1</v>
      </c>
      <c r="E9" s="383"/>
      <c r="F9" s="401"/>
      <c r="G9" s="402"/>
      <c r="H9" s="402"/>
      <c r="I9" s="403"/>
      <c r="J9" s="100">
        <v>3</v>
      </c>
      <c r="K9" s="101">
        <v>15</v>
      </c>
      <c r="L9" s="534">
        <f>IF(AND(J8=0,J9=0),0,1)*0+IF(AND(J8&gt;K8,J9&gt;K9),1,0)*2+IF(AND(J8&lt;K8,J9&lt;K9),1,0)*IF(AND(J8=0,J9=0),0,1)+IF(L8&gt;M8,1,0)*2+IF(L8&lt;M8,1,0)*1</f>
        <v>1</v>
      </c>
      <c r="M9" s="535"/>
      <c r="N9" s="100">
        <v>15</v>
      </c>
      <c r="O9" s="101">
        <v>11</v>
      </c>
      <c r="P9" s="534">
        <f>IF(AND(N8=0,N9=0),0,1)*0+IF(AND(N8&gt;O8,N9&gt;O9),1,0)*2+IF(AND(N8&lt;O8,N9&lt;O9),1,0)*IF(AND(N8=0,N9=0),0,1)+IF(P8&gt;Q8,1,0)*2+IF(P8&lt;Q8,1,0)*1</f>
        <v>1</v>
      </c>
      <c r="Q9" s="535"/>
      <c r="R9" s="107">
        <v>15</v>
      </c>
      <c r="S9" s="101">
        <v>12</v>
      </c>
      <c r="T9" s="534">
        <f>IF(AND(R8=0,R9=0),0,1)*0+IF(AND(R8&gt;S8,R9&gt;S9),1,0)*2+IF(AND(R8&lt;S8,R9&lt;S9),1,0)*IF(AND(R8=0,R9=0),0,1)+IF(T8&gt;U8,1,0)*2+IF(T8&lt;U8,1,0)*1</f>
        <v>1</v>
      </c>
      <c r="U9" s="535"/>
      <c r="V9" s="432"/>
      <c r="W9" s="409"/>
      <c r="X9" s="435"/>
      <c r="Y9" s="436"/>
      <c r="Z9" s="386"/>
      <c r="AA9" s="388"/>
      <c r="AB9" s="392"/>
      <c r="AC9" s="1"/>
      <c r="AD9" s="421"/>
      <c r="AE9" s="396"/>
      <c r="AF9" s="396"/>
      <c r="AG9" s="380"/>
    </row>
    <row r="10" spans="1:33" ht="16.5" customHeight="1" thickTop="1" thickBot="1" x14ac:dyDescent="0.3">
      <c r="A10" s="399"/>
      <c r="B10" s="10">
        <f>G6</f>
        <v>0</v>
      </c>
      <c r="C10" s="11">
        <f>F6</f>
        <v>0</v>
      </c>
      <c r="D10" s="12">
        <f>I6</f>
        <v>0</v>
      </c>
      <c r="E10" s="13">
        <f>H6</f>
        <v>0</v>
      </c>
      <c r="F10" s="401"/>
      <c r="G10" s="402"/>
      <c r="H10" s="402"/>
      <c r="I10" s="403"/>
      <c r="J10" s="254"/>
      <c r="K10" s="255"/>
      <c r="L10" s="256"/>
      <c r="M10" s="67"/>
      <c r="N10" s="254"/>
      <c r="O10" s="255"/>
      <c r="P10" s="256"/>
      <c r="Q10" s="68"/>
      <c r="R10" s="257"/>
      <c r="S10" s="255"/>
      <c r="T10" s="68"/>
      <c r="U10" s="258"/>
      <c r="V10" s="407">
        <f>P11+L11+D11+T11</f>
        <v>0</v>
      </c>
      <c r="W10" s="409"/>
      <c r="X10" s="411">
        <f>J10+J11+L10+N10+N11+P10+D10+B10+B11+R10+R11+T10</f>
        <v>0</v>
      </c>
      <c r="Y10" s="413">
        <f>K11+K10+M10+O11+O10+U10+E10+C10+C11+S10+S11+Q10</f>
        <v>0</v>
      </c>
      <c r="Z10" s="386"/>
      <c r="AA10" s="388"/>
      <c r="AB10" s="392"/>
      <c r="AC10" s="1"/>
      <c r="AD10" s="421"/>
      <c r="AE10" s="396"/>
      <c r="AF10" s="396"/>
      <c r="AG10" s="380"/>
    </row>
    <row r="11" spans="1:33" ht="15.75" customHeight="1" thickBot="1" x14ac:dyDescent="0.3">
      <c r="A11" s="422"/>
      <c r="B11" s="14">
        <f>G7</f>
        <v>0</v>
      </c>
      <c r="C11" s="15">
        <f>F7</f>
        <v>0</v>
      </c>
      <c r="D11" s="382">
        <f>IF(AND(B10=0,B11=0),0,1)*0+IF(AND(B10&gt;C10,B11&gt;C11),1,0)*2+IF(AND(B10&lt;C10,B11&lt;C11),1,0)*IF(AND(B10=0,B11=0),0,1)+IF(D10&gt;E10,1,0)*2+IF(D10&lt;E10,1,0)*1</f>
        <v>0</v>
      </c>
      <c r="E11" s="383"/>
      <c r="F11" s="440"/>
      <c r="G11" s="441"/>
      <c r="H11" s="441"/>
      <c r="I11" s="442"/>
      <c r="J11" s="73"/>
      <c r="K11" s="74"/>
      <c r="L11" s="541">
        <f>IF(AND(J10=0,J11=0),0,1)*0+IF(AND(J10&gt;K10,J11&gt;K11),1,0)*2+IF(AND(J10&lt;K10,J11&lt;K11),1,0)*IF(AND(J10=0,J11=0),0,1)+IF(L10&gt;M10,1,0)*2+IF(L10&lt;M10,1,0)*1</f>
        <v>0</v>
      </c>
      <c r="M11" s="542"/>
      <c r="N11" s="73"/>
      <c r="O11" s="74"/>
      <c r="P11" s="536">
        <f>IF(AND(N10=0,N11=0),0,1)*0+IF(AND(N10&gt;O10,N11&gt;O11),1,0)*2+IF(AND(N10&lt;O10,N11&lt;O11),1,0)*IF(AND(N10=0,N11=0),0,1)+IF(P10&gt;Q10,1,0)*2+IF(P10&lt;Q10,1,0)*1</f>
        <v>0</v>
      </c>
      <c r="Q11" s="537"/>
      <c r="R11" s="75"/>
      <c r="S11" s="74"/>
      <c r="T11" s="536">
        <f>IF(AND(R10=0,R11=0),0,1)*0+IF(AND(R10&gt;S10,R11&gt;S11),1,0)*2+IF(AND(R10&lt;S10,R11&lt;S11),1,0)*IF(AND(R10=0,R11=0),0,1)+IF(T10&gt;U10,1,0)*2+IF(T10&lt;U10,1,0)*1</f>
        <v>0</v>
      </c>
      <c r="U11" s="537"/>
      <c r="V11" s="432"/>
      <c r="W11" s="434"/>
      <c r="X11" s="435"/>
      <c r="Y11" s="436"/>
      <c r="Z11" s="412"/>
      <c r="AA11" s="414"/>
      <c r="AB11" s="420"/>
      <c r="AC11" s="1"/>
      <c r="AD11" s="421"/>
      <c r="AE11" s="396"/>
      <c r="AF11" s="396"/>
      <c r="AG11" s="380"/>
    </row>
    <row r="12" spans="1:33" ht="16.5" customHeight="1" thickTop="1" thickBot="1" x14ac:dyDescent="0.3">
      <c r="A12" s="398" t="s">
        <v>92</v>
      </c>
      <c r="B12" s="44">
        <f>K4</f>
        <v>12</v>
      </c>
      <c r="C12" s="62">
        <f>J4</f>
        <v>15</v>
      </c>
      <c r="D12" s="60">
        <f>M4</f>
        <v>0</v>
      </c>
      <c r="E12" s="67">
        <f>L4</f>
        <v>0</v>
      </c>
      <c r="F12" s="16">
        <f>K8</f>
        <v>15</v>
      </c>
      <c r="G12" s="17">
        <f>J8</f>
        <v>2</v>
      </c>
      <c r="H12" s="43">
        <f>M8</f>
        <v>0</v>
      </c>
      <c r="I12" s="68">
        <f>L8</f>
        <v>0</v>
      </c>
      <c r="J12" s="437"/>
      <c r="K12" s="438"/>
      <c r="L12" s="438"/>
      <c r="M12" s="439"/>
      <c r="N12" s="259">
        <v>15</v>
      </c>
      <c r="O12" s="253">
        <v>2</v>
      </c>
      <c r="P12" s="96"/>
      <c r="Q12" s="104"/>
      <c r="R12" s="105">
        <v>15</v>
      </c>
      <c r="S12" s="99">
        <v>3</v>
      </c>
      <c r="T12" s="68"/>
      <c r="U12" s="89"/>
      <c r="V12" s="407">
        <f>P13+H13+D13+T13</f>
        <v>7</v>
      </c>
      <c r="W12" s="433">
        <f>V12+V14</f>
        <v>7</v>
      </c>
      <c r="X12" s="411">
        <f>H12+F12+F13+D12+B12+B13+N12+N13+P12+R12+R13+T12</f>
        <v>112</v>
      </c>
      <c r="Y12" s="413">
        <f>I12+G12+G13+E12+C12+C13+O13+O12+U12+S12+S13+Q12</f>
        <v>49</v>
      </c>
      <c r="Z12" s="411">
        <f>X12+X14</f>
        <v>112</v>
      </c>
      <c r="AA12" s="413">
        <f>Y12+Y14</f>
        <v>49</v>
      </c>
      <c r="AB12" s="419" t="s">
        <v>177</v>
      </c>
      <c r="AC12" s="1"/>
      <c r="AD12" s="421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6</v>
      </c>
      <c r="AE12" s="396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2</v>
      </c>
      <c r="AF12" s="396">
        <f t="shared" ref="AF12" si="2">AD12/AE12</f>
        <v>3</v>
      </c>
      <c r="AG12" s="380">
        <f t="shared" ref="AG12" si="3">Z12/AA12</f>
        <v>2.2857142857142856</v>
      </c>
    </row>
    <row r="13" spans="1:33" ht="15.75" customHeight="1" thickBot="1" x14ac:dyDescent="0.3">
      <c r="A13" s="399"/>
      <c r="B13" s="61">
        <f>K5</f>
        <v>10</v>
      </c>
      <c r="C13" s="63">
        <f>J5</f>
        <v>15</v>
      </c>
      <c r="D13" s="382">
        <f>IF(AND(B12=0,B13=0),0,1)*0+IF(AND(B12&gt;C12,B13&gt;C13),1,0)*2+IF(AND(B12&lt;C12,B13&lt;C13),1,0)*IF(AND(B12=0,B13=0),0,1)+IF(D12&gt;E12,1,0)*2+IF(D12&lt;E12,1,0)*1</f>
        <v>1</v>
      </c>
      <c r="E13" s="383"/>
      <c r="F13" s="18">
        <f>K9</f>
        <v>15</v>
      </c>
      <c r="G13" s="19">
        <f>J9</f>
        <v>3</v>
      </c>
      <c r="H13" s="382">
        <f>IF(AND(F12=0,F13=0),0,1)*0+IF(AND(F12&gt;G12,F13&gt;G13),1,0)*2+IF(AND(F12&lt;G12,F13&lt;G13),1,0)*IF(AND(F12=0,F13=0),0,1)+IF(H12&gt;I12,1,0)*2+IF(H12&lt;I12,1,0)*1</f>
        <v>2</v>
      </c>
      <c r="I13" s="383"/>
      <c r="J13" s="401"/>
      <c r="K13" s="402"/>
      <c r="L13" s="402"/>
      <c r="M13" s="403"/>
      <c r="N13" s="100">
        <v>15</v>
      </c>
      <c r="O13" s="101">
        <v>4</v>
      </c>
      <c r="P13" s="534">
        <f>IF(AND(N12=0,N13=0),0,1)*0+IF(AND(N12&gt;O12,N13&gt;O13),1,0)*2+IF(AND(N12&lt;O12,N13&lt;O13),1,0)*IF(AND(N12=0,N13=0),0,1)+IF(P12&gt;Q12,1,0)*2+IF(P12&lt;Q12,1,0)*1</f>
        <v>2</v>
      </c>
      <c r="Q13" s="535"/>
      <c r="R13" s="107">
        <v>15</v>
      </c>
      <c r="S13" s="101">
        <v>5</v>
      </c>
      <c r="T13" s="382">
        <f>IF(AND(R12=0,R13=0),0,1)*0+IF(AND(R12&gt;S12,R13&gt;S13),1,0)*2+IF(AND(R12&lt;S12,R13&lt;S13),1,0)*IF(AND(R12=0,R13=0),0,1)+IF(T12&gt;U12,1,0)*2+IF(T12&lt;U12,1,0)*1</f>
        <v>2</v>
      </c>
      <c r="U13" s="383"/>
      <c r="V13" s="432"/>
      <c r="W13" s="409"/>
      <c r="X13" s="435"/>
      <c r="Y13" s="436"/>
      <c r="Z13" s="386"/>
      <c r="AA13" s="388"/>
      <c r="AB13" s="392"/>
      <c r="AC13" s="1"/>
      <c r="AD13" s="421"/>
      <c r="AE13" s="396"/>
      <c r="AF13" s="396"/>
      <c r="AG13" s="380"/>
    </row>
    <row r="14" spans="1:33" ht="16.5" customHeight="1" thickTop="1" thickBot="1" x14ac:dyDescent="0.3">
      <c r="A14" s="399"/>
      <c r="B14" s="69">
        <f>K6</f>
        <v>0</v>
      </c>
      <c r="C14" s="70">
        <f>J6</f>
        <v>0</v>
      </c>
      <c r="D14" s="71">
        <f>M6</f>
        <v>0</v>
      </c>
      <c r="E14" s="67">
        <f>L6</f>
        <v>0</v>
      </c>
      <c r="F14" s="20">
        <f>K10</f>
        <v>0</v>
      </c>
      <c r="G14" s="21">
        <f>J10</f>
        <v>0</v>
      </c>
      <c r="H14" s="22">
        <f>M10</f>
        <v>0</v>
      </c>
      <c r="I14" s="68">
        <f>L10</f>
        <v>0</v>
      </c>
      <c r="J14" s="401"/>
      <c r="K14" s="402"/>
      <c r="L14" s="402"/>
      <c r="M14" s="403"/>
      <c r="N14" s="254"/>
      <c r="O14" s="255"/>
      <c r="P14" s="256"/>
      <c r="Q14" s="68"/>
      <c r="R14" s="257"/>
      <c r="S14" s="255"/>
      <c r="T14" s="68"/>
      <c r="U14" s="72"/>
      <c r="V14" s="407">
        <f>P15+H15+D15+T15</f>
        <v>0</v>
      </c>
      <c r="W14" s="409"/>
      <c r="X14" s="411">
        <f>H14+F14+F15+D14+B14+B15+N14+N15+P14+R14+R15+T14</f>
        <v>0</v>
      </c>
      <c r="Y14" s="413">
        <f>I14+G14+G15+E14+C14+C15+O15+O14+U14+S14+S15+Q14</f>
        <v>0</v>
      </c>
      <c r="Z14" s="386"/>
      <c r="AA14" s="388"/>
      <c r="AB14" s="392"/>
      <c r="AC14" s="1"/>
      <c r="AD14" s="421"/>
      <c r="AE14" s="396"/>
      <c r="AF14" s="396"/>
      <c r="AG14" s="380"/>
    </row>
    <row r="15" spans="1:33" ht="15.75" customHeight="1" thickBot="1" x14ac:dyDescent="0.3">
      <c r="A15" s="422"/>
      <c r="B15" s="73">
        <f>K7</f>
        <v>0</v>
      </c>
      <c r="C15" s="74">
        <f>J7</f>
        <v>0</v>
      </c>
      <c r="D15" s="382">
        <f>IF(AND(B14=0,B15=0),0,1)*0+IF(AND(B14&gt;C14,B15&gt;C15),1,0)*2+IF(AND(B14&lt;C14,B15&lt;C15),1,0)*IF(AND(B14=0,B15=0),0,1)+IF(D14&gt;E14,1,0)*2+IF(D14&lt;E14,1,0)*1</f>
        <v>0</v>
      </c>
      <c r="E15" s="383"/>
      <c r="F15" s="74">
        <f>K11</f>
        <v>0</v>
      </c>
      <c r="G15" s="23">
        <f>J11</f>
        <v>0</v>
      </c>
      <c r="H15" s="382">
        <f>IF(AND(F14=0,F15=0),0,1)*0+IF(AND(F14&gt;G14,F15&gt;G15),1,0)*2+IF(AND(F14&lt;G14,F15&lt;G15),1,0)*IF(AND(F14=0,F15=0),0,1)+IF(H14&gt;I14,1,0)*2+IF(H14&lt;I14,1,0)*1</f>
        <v>0</v>
      </c>
      <c r="I15" s="383"/>
      <c r="J15" s="440"/>
      <c r="K15" s="441"/>
      <c r="L15" s="441"/>
      <c r="M15" s="442"/>
      <c r="N15" s="73"/>
      <c r="O15" s="74"/>
      <c r="P15" s="541">
        <f>IF(AND(N14=0,N15=0),0,1)*0+IF(AND(N14&gt;O14,N15&gt;O15),1,0)*2+IF(AND(N14&lt;O14,N15&lt;O15),1,0)*IF(AND(N14=0,N15=0),0,1)+IF(P14&gt;Q14,1,0)*2+IF(P14&lt;Q14,1,0)*1</f>
        <v>0</v>
      </c>
      <c r="Q15" s="542"/>
      <c r="R15" s="75"/>
      <c r="S15" s="74"/>
      <c r="T15" s="382">
        <f>IF(AND(R14=0,R15=0),0,1)*0+IF(AND(R14&gt;S14,R15&gt;S15),1,0)*2+IF(AND(R14&lt;S14,R15&lt;S15),1,0)*IF(AND(R14=0,R15=0),0,1)+IF(T14&gt;U14,1,0)*2+IF(T14&lt;U14,1,0)*1</f>
        <v>0</v>
      </c>
      <c r="U15" s="383"/>
      <c r="V15" s="432"/>
      <c r="W15" s="434"/>
      <c r="X15" s="435"/>
      <c r="Y15" s="436"/>
      <c r="Z15" s="412"/>
      <c r="AA15" s="414"/>
      <c r="AB15" s="420"/>
      <c r="AC15" s="1"/>
      <c r="AD15" s="421"/>
      <c r="AE15" s="396"/>
      <c r="AF15" s="396"/>
      <c r="AG15" s="380"/>
    </row>
    <row r="16" spans="1:33" ht="16.5" customHeight="1" thickTop="1" thickBot="1" x14ac:dyDescent="0.3">
      <c r="A16" s="398" t="s">
        <v>93</v>
      </c>
      <c r="B16" s="44">
        <f>O4</f>
        <v>6</v>
      </c>
      <c r="C16" s="62">
        <f>N4</f>
        <v>15</v>
      </c>
      <c r="D16" s="60">
        <f>Q4</f>
        <v>0</v>
      </c>
      <c r="E16" s="24">
        <f>P4</f>
        <v>0</v>
      </c>
      <c r="F16" s="16">
        <f>O8</f>
        <v>15</v>
      </c>
      <c r="G16" s="17">
        <f>N8</f>
        <v>10</v>
      </c>
      <c r="H16" s="43">
        <f>Q8</f>
        <v>14</v>
      </c>
      <c r="I16" s="25">
        <f>P8</f>
        <v>12</v>
      </c>
      <c r="J16" s="44">
        <f>O12</f>
        <v>2</v>
      </c>
      <c r="K16" s="62">
        <f>N12</f>
        <v>15</v>
      </c>
      <c r="L16" s="60">
        <f>Q12</f>
        <v>0</v>
      </c>
      <c r="M16" s="24">
        <f>P12</f>
        <v>0</v>
      </c>
      <c r="N16" s="538"/>
      <c r="O16" s="539"/>
      <c r="P16" s="539"/>
      <c r="Q16" s="540"/>
      <c r="R16" s="260">
        <v>2</v>
      </c>
      <c r="S16" s="253">
        <v>15</v>
      </c>
      <c r="T16" s="46"/>
      <c r="U16" s="47"/>
      <c r="V16" s="407">
        <f>H17+D17+L17+T17</f>
        <v>5</v>
      </c>
      <c r="W16" s="433">
        <f>V16+V18</f>
        <v>5</v>
      </c>
      <c r="X16" s="411">
        <f>J16+J17+L16+B16+B17+D16+F16+F17+H16+R16+R17+T16</f>
        <v>64</v>
      </c>
      <c r="Y16" s="413">
        <f>K17+K16+M16+C17+C16+E16+I16+G16+G17+S16+S17+U16</f>
        <v>127</v>
      </c>
      <c r="Z16" s="411">
        <f>X16+X18</f>
        <v>64</v>
      </c>
      <c r="AA16" s="413">
        <f>Y16+Y18</f>
        <v>127</v>
      </c>
      <c r="AB16" s="419" t="s">
        <v>179</v>
      </c>
      <c r="AC16" s="1"/>
      <c r="AD16" s="421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2</v>
      </c>
      <c r="AE16" s="396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7</v>
      </c>
      <c r="AF16" s="396">
        <f t="shared" ref="AF16" si="4">AD16/AE16</f>
        <v>0.2857142857142857</v>
      </c>
      <c r="AG16" s="380">
        <f t="shared" ref="AG16" si="5">Z16/AA16</f>
        <v>0.50393700787401574</v>
      </c>
    </row>
    <row r="17" spans="1:33" ht="15.75" customHeight="1" thickBot="1" x14ac:dyDescent="0.3">
      <c r="A17" s="399"/>
      <c r="B17" s="61">
        <f>O5</f>
        <v>3</v>
      </c>
      <c r="C17" s="63">
        <f>N5</f>
        <v>15</v>
      </c>
      <c r="D17" s="382">
        <f>IF(AND(B16=0,B17=0),0,1)*0+IF(AND(B16&gt;C16,B17&gt;C17),1,0)*2+IF(AND(B16&lt;C16,B17&lt;C17),1,0)*IF(AND(B16=0,B17=0),0,1)+IF(D16&gt;E16,1,0)*2+IF(D16&lt;E16,1,0)*1</f>
        <v>1</v>
      </c>
      <c r="E17" s="383"/>
      <c r="F17" s="63">
        <f>O9</f>
        <v>11</v>
      </c>
      <c r="G17" s="19">
        <f>N9</f>
        <v>15</v>
      </c>
      <c r="H17" s="382">
        <f>IF(AND(F16=0,F17=0),0,1)*0+IF(AND(F16&gt;G16,F17&gt;G17),1,0)*2+IF(AND(F16&lt;G16,F17&lt;G17),1,0)*IF(AND(F16=0,F17=0),0,1)+IF(H16&gt;I16,1,0)*2+IF(H16&lt;I16,1,0)*1</f>
        <v>2</v>
      </c>
      <c r="I17" s="383"/>
      <c r="J17" s="61">
        <f>O13</f>
        <v>4</v>
      </c>
      <c r="K17" s="63">
        <f>N13</f>
        <v>15</v>
      </c>
      <c r="L17" s="382">
        <f>IF(AND(J16=0,J17=0),0,1)*0+IF(AND(J16&gt;K16,J17&gt;K17),1,0)*2+IF(AND(J16&lt;K16,J17&lt;K17),1,0)*IF(AND(J16=0,J17=0),0,1)+IF(L16&gt;M16,1,0)*2+IF(L16&lt;M16,1,0)*1</f>
        <v>1</v>
      </c>
      <c r="M17" s="383"/>
      <c r="N17" s="401"/>
      <c r="O17" s="402"/>
      <c r="P17" s="402"/>
      <c r="Q17" s="403"/>
      <c r="R17" s="107">
        <v>7</v>
      </c>
      <c r="S17" s="101">
        <v>15</v>
      </c>
      <c r="T17" s="382">
        <f>IF(AND(R16=0,R17=0),0,1)*0+IF(AND(R16&gt;S16,R17&gt;S17),1,0)*2+IF(AND(R16&lt;S16,R17&lt;S17),1,0)*IF(AND(R16=0,R17=0),0,1)+IF(T16&gt;U16,1,0)*2+IF(T16&lt;U16,1,0)*1</f>
        <v>1</v>
      </c>
      <c r="U17" s="383"/>
      <c r="V17" s="432"/>
      <c r="W17" s="409"/>
      <c r="X17" s="435"/>
      <c r="Y17" s="436"/>
      <c r="Z17" s="386"/>
      <c r="AA17" s="388"/>
      <c r="AB17" s="392"/>
      <c r="AC17" s="1"/>
      <c r="AD17" s="421"/>
      <c r="AE17" s="396"/>
      <c r="AF17" s="396"/>
      <c r="AG17" s="380"/>
    </row>
    <row r="18" spans="1:33" ht="16.5" customHeight="1" thickTop="1" thickBot="1" x14ac:dyDescent="0.3">
      <c r="A18" s="399"/>
      <c r="B18" s="69">
        <f>O6</f>
        <v>0</v>
      </c>
      <c r="C18" s="70">
        <f>N6</f>
        <v>0</v>
      </c>
      <c r="D18" s="26">
        <f>Q6</f>
        <v>0</v>
      </c>
      <c r="E18" s="67">
        <f>P6</f>
        <v>0</v>
      </c>
      <c r="F18" s="20">
        <f>O10</f>
        <v>0</v>
      </c>
      <c r="G18" s="21">
        <f>N10</f>
        <v>0</v>
      </c>
      <c r="H18" s="27">
        <f>Q10</f>
        <v>0</v>
      </c>
      <c r="I18" s="68">
        <f>P10</f>
        <v>0</v>
      </c>
      <c r="J18" s="69">
        <f>O14</f>
        <v>0</v>
      </c>
      <c r="K18" s="70">
        <f>N14</f>
        <v>0</v>
      </c>
      <c r="L18" s="26">
        <f>Q14</f>
        <v>0</v>
      </c>
      <c r="M18" s="67">
        <f>P14</f>
        <v>0</v>
      </c>
      <c r="N18" s="401"/>
      <c r="O18" s="402"/>
      <c r="P18" s="402"/>
      <c r="Q18" s="403"/>
      <c r="R18" s="261"/>
      <c r="S18" s="262"/>
      <c r="T18" s="56"/>
      <c r="U18" s="57"/>
      <c r="V18" s="407">
        <f>D19+H19+L19+T19</f>
        <v>0</v>
      </c>
      <c r="W18" s="409"/>
      <c r="X18" s="411">
        <f>F19+J19+R18+R19+T18+J18+L18+B18+D18+F18+H18+B19</f>
        <v>0</v>
      </c>
      <c r="Y18" s="413">
        <f>K18+M18+C18+E18+I18+G18+C19+G19+K19+S18+S19+U18</f>
        <v>0</v>
      </c>
      <c r="Z18" s="386"/>
      <c r="AA18" s="388"/>
      <c r="AB18" s="392"/>
      <c r="AC18" s="1"/>
      <c r="AD18" s="421"/>
      <c r="AE18" s="396"/>
      <c r="AF18" s="396"/>
      <c r="AG18" s="380"/>
    </row>
    <row r="19" spans="1:33" ht="15.75" customHeight="1" thickBot="1" x14ac:dyDescent="0.3">
      <c r="A19" s="422"/>
      <c r="B19" s="73">
        <f>O7</f>
        <v>0</v>
      </c>
      <c r="C19" s="74">
        <f>N7</f>
        <v>0</v>
      </c>
      <c r="D19" s="382">
        <f>IF(AND(B18=0,B19=0),0,1)*0+IF(AND(B18&gt;C18,B19&gt;C19),1,0)*2+IF(AND(B18&lt;C18,B19&lt;C19),1,0)*IF(AND(B18=0,B19=0),0,1)+IF(D18&gt;E18,1,0)*2+IF(D18&lt;E18,1,0)*1</f>
        <v>0</v>
      </c>
      <c r="E19" s="383"/>
      <c r="F19" s="74">
        <f>O11</f>
        <v>0</v>
      </c>
      <c r="G19" s="23">
        <f>N11</f>
        <v>0</v>
      </c>
      <c r="H19" s="417">
        <f>IF(AND(F18=0,F19=0),0,1)*0+IF(AND(F18&gt;G18,F19&gt;G19),1,0)*2+IF(AND(F18&lt;G18,F19&lt;G19),1,0)*IF(AND(F18=0,F19=0),0,1)+IF(H18&gt;I18,1,0)*2+IF(H18&lt;I18,1,0)*1</f>
        <v>0</v>
      </c>
      <c r="I19" s="418"/>
      <c r="J19" s="73">
        <f>O15</f>
        <v>0</v>
      </c>
      <c r="K19" s="74">
        <f>N15</f>
        <v>0</v>
      </c>
      <c r="L19" s="417">
        <f>IF(AND(J18=0,J19=0),0,1)*0+IF(AND(J18&gt;K18,J19&gt;K19),1,0)*2+IF(AND(J18&lt;K18,J19&lt;K19),1,0)*IF(AND(J18=0,J19=0),0,1)+IF(L18&gt;M18,1,0)*2+IF(L18&lt;M18,1,0)*1</f>
        <v>0</v>
      </c>
      <c r="M19" s="418"/>
      <c r="N19" s="440"/>
      <c r="O19" s="441"/>
      <c r="P19" s="441"/>
      <c r="Q19" s="442"/>
      <c r="R19" s="58"/>
      <c r="S19" s="59"/>
      <c r="T19" s="382">
        <f>IF(AND(R18=0,R19=0),0,1)*0+IF(AND(R18&gt;S18,R19&gt;S19),1,0)*2+IF(AND(R18&lt;S18,R19&lt;S19),1,0)*IF(AND(R18=0,R19=0),0,1)+IF(T18&gt;U18,1,0)*2+IF(T18&lt;U18,1,0)*1</f>
        <v>0</v>
      </c>
      <c r="U19" s="383"/>
      <c r="V19" s="408"/>
      <c r="W19" s="434"/>
      <c r="X19" s="412"/>
      <c r="Y19" s="414"/>
      <c r="Z19" s="412"/>
      <c r="AA19" s="414"/>
      <c r="AB19" s="420"/>
      <c r="AC19" s="1"/>
      <c r="AD19" s="421"/>
      <c r="AE19" s="396"/>
      <c r="AF19" s="396"/>
      <c r="AG19" s="380"/>
    </row>
    <row r="20" spans="1:33" ht="16.5" customHeight="1" thickTop="1" thickBot="1" x14ac:dyDescent="0.3">
      <c r="A20" s="398" t="s">
        <v>94</v>
      </c>
      <c r="B20" s="44">
        <f>S4</f>
        <v>5</v>
      </c>
      <c r="C20" s="28">
        <f>R4</f>
        <v>15</v>
      </c>
      <c r="D20" s="43">
        <f>U4</f>
        <v>0</v>
      </c>
      <c r="E20" s="24">
        <f>T4</f>
        <v>0</v>
      </c>
      <c r="F20" s="16">
        <f>S8</f>
        <v>15</v>
      </c>
      <c r="G20" s="17">
        <f>R8</f>
        <v>11</v>
      </c>
      <c r="H20" s="88">
        <f>U8</f>
        <v>11</v>
      </c>
      <c r="I20" s="68">
        <f>T8</f>
        <v>5</v>
      </c>
      <c r="J20" s="85">
        <f>S12</f>
        <v>3</v>
      </c>
      <c r="K20" s="90">
        <f>R12</f>
        <v>15</v>
      </c>
      <c r="L20" s="88">
        <f>U12</f>
        <v>0</v>
      </c>
      <c r="M20" s="67">
        <f>T12</f>
        <v>0</v>
      </c>
      <c r="N20" s="45">
        <f>S16</f>
        <v>15</v>
      </c>
      <c r="O20" s="29">
        <f>R16</f>
        <v>2</v>
      </c>
      <c r="P20" s="6">
        <f>U16</f>
        <v>0</v>
      </c>
      <c r="Q20" s="13">
        <f>T16</f>
        <v>0</v>
      </c>
      <c r="R20" s="401"/>
      <c r="S20" s="402"/>
      <c r="T20" s="402"/>
      <c r="U20" s="403"/>
      <c r="V20" s="407">
        <f>P21+L21+H21+D21</f>
        <v>6</v>
      </c>
      <c r="W20" s="409">
        <f>V20+V22</f>
        <v>6</v>
      </c>
      <c r="X20" s="411">
        <f>P20+N20+N21+L20+J20+J21+H20+F20+F21+D20+B20+B21</f>
        <v>86</v>
      </c>
      <c r="Y20" s="413">
        <f>Q20+O20+O21+M20+K20+K21+I20+G20+G21+E20+C20+C21</f>
        <v>100</v>
      </c>
      <c r="Z20" s="386">
        <f>X20+X22</f>
        <v>86</v>
      </c>
      <c r="AA20" s="388">
        <f>Y20+Y22</f>
        <v>100</v>
      </c>
      <c r="AB20" s="392" t="s">
        <v>178</v>
      </c>
      <c r="AC20" s="1"/>
      <c r="AD20" s="394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4</v>
      </c>
      <c r="AE20" s="396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5</v>
      </c>
      <c r="AF20" s="396">
        <f t="shared" ref="AF20" si="6">AD20/AE20</f>
        <v>0.8</v>
      </c>
      <c r="AG20" s="380">
        <f t="shared" ref="AG20" si="7">Z20/AA20</f>
        <v>0.86</v>
      </c>
    </row>
    <row r="21" spans="1:33" ht="15.75" customHeight="1" thickBot="1" x14ac:dyDescent="0.3">
      <c r="A21" s="399"/>
      <c r="B21" s="61">
        <f>S5</f>
        <v>5</v>
      </c>
      <c r="C21" s="63">
        <f>R5</f>
        <v>15</v>
      </c>
      <c r="D21" s="382">
        <f>IF(AND(B20=0,B21=0),0,1)*0+IF(AND(B20&gt;C20,B21&gt;C21),1,0)*2+IF(AND(B20&lt;C20,B21&lt;C21),1,0)*IF(AND(B20=0,B21=0),0,1)+IF(D20&gt;E20,1,0)*2+IF(D20&lt;E20,1,0)*1</f>
        <v>1</v>
      </c>
      <c r="E21" s="383"/>
      <c r="F21" s="63">
        <f>S9</f>
        <v>12</v>
      </c>
      <c r="G21" s="19">
        <f>R9</f>
        <v>15</v>
      </c>
      <c r="H21" s="382">
        <f>IF(AND(F20=0,F21=0),0,1)*0+IF(AND(F20&gt;G20,F21&gt;G21),1,0)*2+IF(AND(F20&lt;G20,F21&lt;G21),1,0)*IF(AND(F20=0,F21=0),0,1)+IF(H20&gt;I20,1,0)*2+IF(H20&lt;I20,1,0)*1</f>
        <v>2</v>
      </c>
      <c r="I21" s="383"/>
      <c r="J21" s="61">
        <f>S13</f>
        <v>5</v>
      </c>
      <c r="K21" s="63">
        <f>R13</f>
        <v>15</v>
      </c>
      <c r="L21" s="382">
        <f>IF(AND(J20=0,J21=0),0,1)*0+IF(AND(J20&gt;K20,J21&gt;K21),1,0)*2+IF(AND(J20&lt;K20,J21&lt;K21),1,0)*IF(AND(J20=0,J21=0),0,1)+IF(L20&gt;M20,1,0)*2+IF(L20&lt;M20,1,0)*1</f>
        <v>1</v>
      </c>
      <c r="M21" s="383"/>
      <c r="N21" s="48">
        <f>S17</f>
        <v>15</v>
      </c>
      <c r="O21" s="49">
        <f>R17</f>
        <v>7</v>
      </c>
      <c r="P21" s="382">
        <f>IF(AND(N20=0,N21=0),0,1)*0+IF(AND(N20&gt;O20,N21&gt;O21),1,0)*2+IF(AND(N20&lt;O20,N21&lt;O21),1,0)*IF(AND(N20=0,N21=0),0,1)+IF(P20&gt;Q20,1,0)*2+IF(P20&lt;Q20,1,0)*1</f>
        <v>2</v>
      </c>
      <c r="Q21" s="383"/>
      <c r="R21" s="401"/>
      <c r="S21" s="402"/>
      <c r="T21" s="402"/>
      <c r="U21" s="403"/>
      <c r="V21" s="408"/>
      <c r="W21" s="409"/>
      <c r="X21" s="412"/>
      <c r="Y21" s="414"/>
      <c r="Z21" s="386"/>
      <c r="AA21" s="388"/>
      <c r="AB21" s="392"/>
      <c r="AC21" s="1"/>
      <c r="AD21" s="394"/>
      <c r="AE21" s="396"/>
      <c r="AF21" s="396"/>
      <c r="AG21" s="380"/>
    </row>
    <row r="22" spans="1:33" ht="15.75" customHeight="1" thickBot="1" x14ac:dyDescent="0.3">
      <c r="A22" s="399"/>
      <c r="B22" s="69">
        <f>S6</f>
        <v>0</v>
      </c>
      <c r="C22" s="70">
        <f>R6</f>
        <v>0</v>
      </c>
      <c r="D22" s="22">
        <f>U6</f>
        <v>0</v>
      </c>
      <c r="E22" s="67">
        <f>T6</f>
        <v>0</v>
      </c>
      <c r="F22" s="20">
        <f>S10</f>
        <v>0</v>
      </c>
      <c r="G22" s="21">
        <f>R10</f>
        <v>0</v>
      </c>
      <c r="H22" s="22">
        <f>U10</f>
        <v>0</v>
      </c>
      <c r="I22" s="68">
        <f>T10</f>
        <v>0</v>
      </c>
      <c r="J22" s="69">
        <f>S14</f>
        <v>0</v>
      </c>
      <c r="K22" s="30">
        <f>R14</f>
        <v>0</v>
      </c>
      <c r="L22" s="22">
        <f>U14</f>
        <v>0</v>
      </c>
      <c r="M22" s="67">
        <f>T14</f>
        <v>0</v>
      </c>
      <c r="N22" s="54">
        <f>S18</f>
        <v>0</v>
      </c>
      <c r="O22" s="31">
        <f>R18</f>
        <v>0</v>
      </c>
      <c r="P22" s="12">
        <f>U18</f>
        <v>0</v>
      </c>
      <c r="Q22" s="13">
        <f>T18</f>
        <v>0</v>
      </c>
      <c r="R22" s="401"/>
      <c r="S22" s="402"/>
      <c r="T22" s="402"/>
      <c r="U22" s="403"/>
      <c r="V22" s="384">
        <f>P23+L23+H23+D23</f>
        <v>0</v>
      </c>
      <c r="W22" s="409"/>
      <c r="X22" s="386">
        <f>P22+N22+N23+L22+J22+J23+H22+F22+F23+D22+B22+B23</f>
        <v>0</v>
      </c>
      <c r="Y22" s="388">
        <f>Q22+O22+O23+M22+K22+K23+I22+G22+G23+E22+C22+C23</f>
        <v>0</v>
      </c>
      <c r="Z22" s="386"/>
      <c r="AA22" s="388"/>
      <c r="AB22" s="392"/>
      <c r="AC22" s="1"/>
      <c r="AD22" s="394"/>
      <c r="AE22" s="396"/>
      <c r="AF22" s="396"/>
      <c r="AG22" s="380"/>
    </row>
    <row r="23" spans="1:33" ht="15.75" customHeight="1" thickBot="1" x14ac:dyDescent="0.3">
      <c r="A23" s="400"/>
      <c r="B23" s="32">
        <f>S7</f>
        <v>0</v>
      </c>
      <c r="C23" s="33">
        <f>R7</f>
        <v>0</v>
      </c>
      <c r="D23" s="390">
        <f>IF(AND(B22=0,B23=0),0,1)*0+IF(AND(B22&gt;C22,B23&gt;C23),1,0)*2+IF(AND(B22&lt;C22,B23&lt;C23),1,0)*IF(AND(B22=0,B23=0),0,1)+IF(D22&gt;E22,1,0)*2+IF(D22&lt;E22,1,0)*1</f>
        <v>0</v>
      </c>
      <c r="E23" s="391"/>
      <c r="F23" s="33">
        <f>S11</f>
        <v>0</v>
      </c>
      <c r="G23" s="34">
        <f>R11</f>
        <v>0</v>
      </c>
      <c r="H23" s="390">
        <f>IF(AND(F22=0,F23=0),0,1)*0+IF(AND(F22&gt;G22,F23&gt;G23),1,0)*2+IF(AND(F22&lt;G22,F23&lt;G23),1,0)*IF(AND(F22=0,F23=0),0,1)+IF(H22&gt;I22,1,0)*2+IF(H22&lt;I22,1,0)*1</f>
        <v>0</v>
      </c>
      <c r="I23" s="391"/>
      <c r="J23" s="32">
        <f>S15</f>
        <v>0</v>
      </c>
      <c r="K23" s="33">
        <f>R15</f>
        <v>0</v>
      </c>
      <c r="L23" s="390">
        <f>IF(AND(J22=0,J23=0),0,1)*0+IF(AND(J22&gt;K22,J23&gt;K23),1,0)*2+IF(AND(J22&lt;K22,J23&lt;K23),1,0)*IF(AND(J22=0,J23=0),0,1)+IF(L22&gt;M22,1,0)*2+IF(L22&lt;M22,1,0)*1</f>
        <v>0</v>
      </c>
      <c r="M23" s="391"/>
      <c r="N23" s="35">
        <f>S19</f>
        <v>0</v>
      </c>
      <c r="O23" s="36">
        <f>R19</f>
        <v>0</v>
      </c>
      <c r="P23" s="390">
        <f>IF(AND(N22=0,N23=0),0,1)*0+IF(AND(N22&gt;O22,N23&gt;O23),1,0)*2+IF(AND(N22&lt;O22,N23&lt;O23),1,0)*IF(AND(N22=0,N23=0),0,1)+IF(P22&gt;Q22,1,0)*2+IF(P22&lt;Q22,1,0)*1</f>
        <v>0</v>
      </c>
      <c r="Q23" s="391"/>
      <c r="R23" s="404"/>
      <c r="S23" s="405"/>
      <c r="T23" s="405"/>
      <c r="U23" s="406"/>
      <c r="V23" s="385"/>
      <c r="W23" s="410"/>
      <c r="X23" s="387"/>
      <c r="Y23" s="389"/>
      <c r="Z23" s="387"/>
      <c r="AA23" s="389"/>
      <c r="AB23" s="393"/>
      <c r="AC23" s="1"/>
      <c r="AD23" s="395"/>
      <c r="AE23" s="397"/>
      <c r="AF23" s="397"/>
      <c r="AG23" s="381"/>
    </row>
    <row r="24" spans="1:33" ht="15.75" thickTop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3" x14ac:dyDescent="0.25">
      <c r="A26" s="1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</sheetData>
  <mergeCells count="129">
    <mergeCell ref="V3:W3"/>
    <mergeCell ref="A1:AB1"/>
    <mergeCell ref="R3:U3"/>
    <mergeCell ref="X3:Y3"/>
    <mergeCell ref="Z3:AA3"/>
    <mergeCell ref="H5:I5"/>
    <mergeCell ref="L5:M5"/>
    <mergeCell ref="P5:Q5"/>
    <mergeCell ref="A4:A7"/>
    <mergeCell ref="B4:E7"/>
    <mergeCell ref="L7:M7"/>
    <mergeCell ref="P7:Q7"/>
    <mergeCell ref="H7:I7"/>
    <mergeCell ref="B3:E3"/>
    <mergeCell ref="F3:I3"/>
    <mergeCell ref="J3:M3"/>
    <mergeCell ref="N3:Q3"/>
    <mergeCell ref="T5:U5"/>
    <mergeCell ref="V6:V7"/>
    <mergeCell ref="X6:X7"/>
    <mergeCell ref="Y6:Y7"/>
    <mergeCell ref="T7:U7"/>
    <mergeCell ref="Y4:Y5"/>
    <mergeCell ref="Z4:Z7"/>
    <mergeCell ref="D9:E9"/>
    <mergeCell ref="D11:E11"/>
    <mergeCell ref="L9:M9"/>
    <mergeCell ref="P9:Q9"/>
    <mergeCell ref="V8:V9"/>
    <mergeCell ref="X8:X9"/>
    <mergeCell ref="A8:A11"/>
    <mergeCell ref="F8:I11"/>
    <mergeCell ref="L11:M11"/>
    <mergeCell ref="P11:Q11"/>
    <mergeCell ref="A16:A19"/>
    <mergeCell ref="N16:Q19"/>
    <mergeCell ref="H19:I19"/>
    <mergeCell ref="L19:M19"/>
    <mergeCell ref="W12:W15"/>
    <mergeCell ref="D13:E13"/>
    <mergeCell ref="H13:I13"/>
    <mergeCell ref="D15:E15"/>
    <mergeCell ref="P13:Q13"/>
    <mergeCell ref="V12:V13"/>
    <mergeCell ref="A12:A15"/>
    <mergeCell ref="J12:M15"/>
    <mergeCell ref="H15:I15"/>
    <mergeCell ref="P15:Q15"/>
    <mergeCell ref="T13:U13"/>
    <mergeCell ref="V14:V15"/>
    <mergeCell ref="H17:I17"/>
    <mergeCell ref="L17:M17"/>
    <mergeCell ref="D19:E19"/>
    <mergeCell ref="V16:V17"/>
    <mergeCell ref="AB4:AB7"/>
    <mergeCell ref="W4:W7"/>
    <mergeCell ref="V4:V5"/>
    <mergeCell ref="X4:X5"/>
    <mergeCell ref="T9:U9"/>
    <mergeCell ref="V10:V11"/>
    <mergeCell ref="X10:X11"/>
    <mergeCell ref="Y10:Y11"/>
    <mergeCell ref="T11:U11"/>
    <mergeCell ref="Y8:Y9"/>
    <mergeCell ref="Z8:Z11"/>
    <mergeCell ref="AA8:AA11"/>
    <mergeCell ref="AB8:AB11"/>
    <mergeCell ref="W8:W11"/>
    <mergeCell ref="X14:X15"/>
    <mergeCell ref="Y14:Y15"/>
    <mergeCell ref="T15:U15"/>
    <mergeCell ref="Y12:Y13"/>
    <mergeCell ref="Z12:Z15"/>
    <mergeCell ref="AA12:AA15"/>
    <mergeCell ref="AB12:AB15"/>
    <mergeCell ref="X12:X13"/>
    <mergeCell ref="A20:A23"/>
    <mergeCell ref="R20:U23"/>
    <mergeCell ref="V20:V21"/>
    <mergeCell ref="W20:W23"/>
    <mergeCell ref="X20:X21"/>
    <mergeCell ref="T17:U17"/>
    <mergeCell ref="V18:V19"/>
    <mergeCell ref="X18:X19"/>
    <mergeCell ref="Y18:Y19"/>
    <mergeCell ref="T19:U19"/>
    <mergeCell ref="Y16:Y17"/>
    <mergeCell ref="Z16:Z19"/>
    <mergeCell ref="AA16:AA19"/>
    <mergeCell ref="AB16:AB19"/>
    <mergeCell ref="W16:W19"/>
    <mergeCell ref="D17:E17"/>
    <mergeCell ref="X16:X17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L23:M23"/>
    <mergeCell ref="P23:Q23"/>
    <mergeCell ref="Y20:Y21"/>
    <mergeCell ref="Z20:Z23"/>
    <mergeCell ref="AA20:AA23"/>
    <mergeCell ref="AB20:AB23"/>
    <mergeCell ref="AD4:AD7"/>
    <mergeCell ref="AE4:AE7"/>
    <mergeCell ref="AF4:AF7"/>
    <mergeCell ref="AG4:AG7"/>
    <mergeCell ref="AD8:AD11"/>
    <mergeCell ref="AE8:AE11"/>
    <mergeCell ref="AF8:AF11"/>
    <mergeCell ref="AG8:AG11"/>
    <mergeCell ref="AD12:AD15"/>
    <mergeCell ref="AE12:AE15"/>
    <mergeCell ref="AF12:AF15"/>
    <mergeCell ref="AG12:AG15"/>
    <mergeCell ref="AD16:AD19"/>
    <mergeCell ref="AE16:AE19"/>
    <mergeCell ref="AF16:AF19"/>
    <mergeCell ref="AG16:AG19"/>
    <mergeCell ref="AD20:AD23"/>
    <mergeCell ref="AE20:AE23"/>
    <mergeCell ref="AF20:AF23"/>
    <mergeCell ref="AG20:AG23"/>
    <mergeCell ref="AA4:AA7"/>
  </mergeCells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topLeftCell="A4" zoomScaleNormal="100" workbookViewId="0">
      <selection activeCell="X27" sqref="X27"/>
    </sheetView>
  </sheetViews>
  <sheetFormatPr defaultRowHeight="15" x14ac:dyDescent="0.25"/>
  <cols>
    <col min="1" max="1" width="17.140625" customWidth="1"/>
    <col min="2" max="2" width="4.28515625" customWidth="1"/>
    <col min="3" max="4" width="4" customWidth="1"/>
    <col min="5" max="6" width="3.85546875" customWidth="1"/>
    <col min="7" max="7" width="3.7109375" customWidth="1"/>
    <col min="8" max="10" width="3.85546875" customWidth="1"/>
    <col min="11" max="12" width="3.7109375" customWidth="1"/>
    <col min="13" max="13" width="3.85546875" customWidth="1"/>
    <col min="14" max="14" width="4.28515625" customWidth="1"/>
    <col min="15" max="15" width="3.7109375" customWidth="1"/>
    <col min="16" max="16" width="3.85546875" customWidth="1"/>
    <col min="17" max="17" width="3.5703125" customWidth="1"/>
    <col min="18" max="18" width="4" customWidth="1"/>
    <col min="19" max="19" width="3.42578125" customWidth="1"/>
    <col min="20" max="20" width="3.7109375" customWidth="1"/>
    <col min="21" max="21" width="3.42578125" customWidth="1"/>
    <col min="22" max="22" width="4.28515625" customWidth="1"/>
    <col min="23" max="23" width="4" customWidth="1"/>
    <col min="24" max="24" width="5.140625" customWidth="1"/>
    <col min="25" max="25" width="4.28515625" customWidth="1"/>
    <col min="26" max="26" width="4.85546875" customWidth="1"/>
    <col min="27" max="27" width="4.140625" customWidth="1"/>
    <col min="28" max="28" width="7.7109375" customWidth="1"/>
    <col min="29" max="29" width="13" customWidth="1"/>
    <col min="31" max="31" width="9.7109375" customWidth="1"/>
  </cols>
  <sheetData>
    <row r="1" spans="1:33" ht="39.75" customHeight="1" x14ac:dyDescent="0.25">
      <c r="A1" s="460" t="s">
        <v>200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  <c r="V1" s="460"/>
      <c r="W1" s="460"/>
      <c r="X1" s="460"/>
      <c r="Y1" s="460"/>
      <c r="Z1" s="460"/>
      <c r="AA1" s="460"/>
      <c r="AB1" s="460"/>
      <c r="AC1" s="1"/>
      <c r="AD1" s="1"/>
      <c r="AE1" s="1"/>
      <c r="AF1" s="1"/>
    </row>
    <row r="2" spans="1:33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3" ht="58.5" customHeight="1" thickTop="1" thickBot="1" x14ac:dyDescent="0.3">
      <c r="A3" s="2" t="s">
        <v>0</v>
      </c>
      <c r="B3" s="461">
        <v>1</v>
      </c>
      <c r="C3" s="462"/>
      <c r="D3" s="462"/>
      <c r="E3" s="463"/>
      <c r="F3" s="461">
        <v>2</v>
      </c>
      <c r="G3" s="462"/>
      <c r="H3" s="462"/>
      <c r="I3" s="463"/>
      <c r="J3" s="461">
        <v>3</v>
      </c>
      <c r="K3" s="462"/>
      <c r="L3" s="462"/>
      <c r="M3" s="463"/>
      <c r="N3" s="461">
        <v>4</v>
      </c>
      <c r="O3" s="462"/>
      <c r="P3" s="462"/>
      <c r="Q3" s="462"/>
      <c r="R3" s="461">
        <v>5</v>
      </c>
      <c r="S3" s="462"/>
      <c r="T3" s="462"/>
      <c r="U3" s="463"/>
      <c r="V3" s="464" t="s">
        <v>1</v>
      </c>
      <c r="W3" s="465"/>
      <c r="X3" s="466" t="s">
        <v>2</v>
      </c>
      <c r="Y3" s="467"/>
      <c r="Z3" s="466" t="s">
        <v>3</v>
      </c>
      <c r="AA3" s="467"/>
      <c r="AB3" s="3" t="s">
        <v>4</v>
      </c>
      <c r="AC3" s="1"/>
      <c r="AD3" s="81" t="s">
        <v>6</v>
      </c>
      <c r="AE3" s="82" t="s">
        <v>7</v>
      </c>
      <c r="AF3" s="82" t="s">
        <v>8</v>
      </c>
      <c r="AG3" s="142" t="s">
        <v>9</v>
      </c>
    </row>
    <row r="4" spans="1:33" ht="16.5" customHeight="1" thickTop="1" thickBot="1" x14ac:dyDescent="0.3">
      <c r="A4" s="398" t="s">
        <v>95</v>
      </c>
      <c r="B4" s="451"/>
      <c r="C4" s="452"/>
      <c r="D4" s="452"/>
      <c r="E4" s="453"/>
      <c r="F4" s="241">
        <v>15</v>
      </c>
      <c r="G4" s="242">
        <v>9</v>
      </c>
      <c r="H4" s="243"/>
      <c r="I4" s="92"/>
      <c r="J4" s="241">
        <v>15</v>
      </c>
      <c r="K4" s="244">
        <v>5</v>
      </c>
      <c r="L4" s="243"/>
      <c r="M4" s="93"/>
      <c r="N4" s="241">
        <v>15</v>
      </c>
      <c r="O4" s="244">
        <v>5</v>
      </c>
      <c r="P4" s="243"/>
      <c r="Q4" s="92"/>
      <c r="R4" s="245">
        <v>15</v>
      </c>
      <c r="S4" s="246">
        <v>3</v>
      </c>
      <c r="T4" s="91"/>
      <c r="U4" s="93"/>
      <c r="V4" s="407">
        <f>T5+P5+L5+H5</f>
        <v>8</v>
      </c>
      <c r="W4" s="433">
        <f>V4+V6</f>
        <v>8</v>
      </c>
      <c r="X4" s="411">
        <f>J4+J5+L4+N4+N5+P4+H4+F4+F5+R4+R5+T4</f>
        <v>120</v>
      </c>
      <c r="Y4" s="413">
        <f>K5+K4+M4+O5+O4+U4+I4+G4+G5+Q4+S4+S5</f>
        <v>33</v>
      </c>
      <c r="Z4" s="445">
        <f>X4+X6</f>
        <v>120</v>
      </c>
      <c r="AA4" s="448">
        <f>Y4+Y6</f>
        <v>33</v>
      </c>
      <c r="AB4" s="419" t="s">
        <v>176</v>
      </c>
      <c r="AC4" s="1"/>
      <c r="AD4" s="421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8</v>
      </c>
      <c r="AE4" s="396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0</v>
      </c>
      <c r="AF4" s="396" t="e">
        <f>AD4/AE4</f>
        <v>#DIV/0!</v>
      </c>
      <c r="AG4" s="380">
        <f>Z4/AA4</f>
        <v>3.6363636363636362</v>
      </c>
    </row>
    <row r="5" spans="1:33" ht="15.75" customHeight="1" thickBot="1" x14ac:dyDescent="0.3">
      <c r="A5" s="399"/>
      <c r="B5" s="454"/>
      <c r="C5" s="455"/>
      <c r="D5" s="455"/>
      <c r="E5" s="456"/>
      <c r="F5" s="94">
        <v>15</v>
      </c>
      <c r="G5" s="95">
        <v>2</v>
      </c>
      <c r="H5" s="534">
        <f>IF(AND(F4=0,F5=0),0,1)*0+IF(AND(F4&gt;G4,F5&gt;G5),1,0)*2+IF(AND(F4&lt;G4,F5&lt;G5),1,0)*IF(AND(F4=0,F5=0),0,1)+IF(H4&gt;I4,1,0)*2+IF(H4&lt;I4,1,0)*1</f>
        <v>2</v>
      </c>
      <c r="I5" s="535"/>
      <c r="J5" s="94">
        <v>15</v>
      </c>
      <c r="K5" s="95">
        <v>3</v>
      </c>
      <c r="L5" s="534">
        <f>IF(AND(J4=0,J5=0),0,1)*0+IF(AND(J4&gt;K4,J5&gt;K5),1,0)*2+IF(AND(J4&lt;K4,J5&lt;K5),1,0)*IF(AND(J4=0,J5=0),0,1)+IF(L4&gt;M4,1,0)*2+IF(L4&lt;M4,1,0)*1</f>
        <v>2</v>
      </c>
      <c r="M5" s="535"/>
      <c r="N5" s="94">
        <v>15</v>
      </c>
      <c r="O5" s="95">
        <v>3</v>
      </c>
      <c r="P5" s="534">
        <f>IF(AND(N4=0,N5=0),0,1)*0+IF(AND(N4&gt;O4,N5&gt;O5),1,0)*2+IF(AND(N4&lt;O4,N5&lt;O5),1,0)*IF(AND(N4=0,N5=0),0,1)+IF(P4&gt;Q4,1,0)*2+IF(P4&lt;Q4,1,0)*1</f>
        <v>2</v>
      </c>
      <c r="Q5" s="535"/>
      <c r="R5" s="102">
        <v>15</v>
      </c>
      <c r="S5" s="103">
        <v>3</v>
      </c>
      <c r="T5" s="543">
        <f>IF(AND(R4=0,R5=0),0,1)*0+IF(AND(R4&gt;S4,R5&gt;S5),1,0)*2+IF(AND(R4&lt;S4,R5&lt;S5),1,0)*IF(AND(R4=0,R5=0),0,1)+IF(T4&gt;U4,1,0)*2+IF(T4&lt;U4,1,0)*1</f>
        <v>2</v>
      </c>
      <c r="U5" s="544"/>
      <c r="V5" s="432"/>
      <c r="W5" s="409"/>
      <c r="X5" s="435"/>
      <c r="Y5" s="436"/>
      <c r="Z5" s="446"/>
      <c r="AA5" s="449"/>
      <c r="AB5" s="392"/>
      <c r="AC5" s="1"/>
      <c r="AD5" s="421"/>
      <c r="AE5" s="396"/>
      <c r="AF5" s="396"/>
      <c r="AG5" s="380"/>
    </row>
    <row r="6" spans="1:33" ht="16.5" customHeight="1" thickTop="1" thickBot="1" x14ac:dyDescent="0.3">
      <c r="A6" s="399"/>
      <c r="B6" s="454"/>
      <c r="C6" s="455"/>
      <c r="D6" s="455"/>
      <c r="E6" s="456"/>
      <c r="F6" s="247"/>
      <c r="G6" s="248"/>
      <c r="H6" s="249"/>
      <c r="I6" s="139"/>
      <c r="J6" s="247"/>
      <c r="K6" s="248"/>
      <c r="L6" s="249"/>
      <c r="M6" s="140"/>
      <c r="N6" s="247"/>
      <c r="O6" s="248"/>
      <c r="P6" s="249"/>
      <c r="Q6" s="139"/>
      <c r="R6" s="250"/>
      <c r="S6" s="251"/>
      <c r="T6" s="76"/>
      <c r="U6" s="80"/>
      <c r="V6" s="407">
        <f>T7+P7+L7+H7</f>
        <v>0</v>
      </c>
      <c r="W6" s="409"/>
      <c r="X6" s="411">
        <f>J6+J7+L6+N6+N7+P6+H6+F6+F7+T6+R6+R7</f>
        <v>0</v>
      </c>
      <c r="Y6" s="413">
        <f>K7+K6+M6+O7+O6+U6+I6+G6+G7+S6+S7+Q6</f>
        <v>0</v>
      </c>
      <c r="Z6" s="446"/>
      <c r="AA6" s="449"/>
      <c r="AB6" s="392"/>
      <c r="AC6" s="1"/>
      <c r="AD6" s="421"/>
      <c r="AE6" s="396"/>
      <c r="AF6" s="396"/>
      <c r="AG6" s="380"/>
    </row>
    <row r="7" spans="1:33" ht="15.75" customHeight="1" thickBot="1" x14ac:dyDescent="0.3">
      <c r="A7" s="422"/>
      <c r="B7" s="457"/>
      <c r="C7" s="458"/>
      <c r="D7" s="458"/>
      <c r="E7" s="459"/>
      <c r="F7" s="139"/>
      <c r="G7" s="137"/>
      <c r="H7" s="541">
        <f>IF(AND(F6=0,F7=0),0,1)*0+IF(AND(F6&gt;G6,F7&gt;G7),1,0)*2+IF(AND(F6&lt;G6,F7&lt;G7),1,0)*IF(AND(F6=0,F7=0),0,1)+IF(H6&gt;I6,1,0)*2+IF(H6&lt;I6,1,0)*1</f>
        <v>0</v>
      </c>
      <c r="I7" s="542"/>
      <c r="J7" s="138"/>
      <c r="K7" s="137"/>
      <c r="L7" s="536">
        <f>IF(AND(J6=0,J7=0),0,1)*0+IF(AND(J6&gt;K6,J7&gt;K7),1,0)*2+IF(AND(J6&lt;K6,J7&lt;K7),1,0)*IF(AND(J6=0,J7=0),0,1)+IF(L6&gt;M6,1,0)*2+IF(L6&lt;M6,1,0)*1</f>
        <v>0</v>
      </c>
      <c r="M7" s="537"/>
      <c r="N7" s="141"/>
      <c r="O7" s="137"/>
      <c r="P7" s="536">
        <f>IF(AND(N6=0,N7=0),0,1)*0+IF(AND(N6&gt;O6,N7&gt;O7),1,0)*2+IF(AND(N6&lt;O6,N7&lt;O7),1,0)*IF(AND(N6=0,N7=0),0,1)+IF(P6&gt;Q6,1,0)*2+IF(P6&lt;Q6,1,0)*1</f>
        <v>0</v>
      </c>
      <c r="Q7" s="537"/>
      <c r="R7" s="66"/>
      <c r="S7" s="65"/>
      <c r="T7" s="417">
        <f>IF(AND(R6=0,R7=0),0,1)*0+IF(AND(R6&gt;S6,R7&gt;S7),1,0)*2+IF(AND(R6&lt;S6,R7&lt;S7),1,0)*IF(AND(R6=0,R7=0),0,1)+IF(T6&gt;U6,1,0)*2+IF(T6&lt;U6,1,0)*1</f>
        <v>0</v>
      </c>
      <c r="U7" s="418"/>
      <c r="V7" s="432"/>
      <c r="W7" s="434"/>
      <c r="X7" s="435"/>
      <c r="Y7" s="436"/>
      <c r="Z7" s="447"/>
      <c r="AA7" s="450"/>
      <c r="AB7" s="420"/>
      <c r="AC7" s="1"/>
      <c r="AD7" s="421"/>
      <c r="AE7" s="396"/>
      <c r="AF7" s="396"/>
      <c r="AG7" s="380"/>
    </row>
    <row r="8" spans="1:33" ht="16.5" customHeight="1" thickTop="1" thickBot="1" x14ac:dyDescent="0.3">
      <c r="A8" s="398" t="s">
        <v>96</v>
      </c>
      <c r="B8" s="4">
        <f>G4</f>
        <v>9</v>
      </c>
      <c r="C8" s="5">
        <f>F4</f>
        <v>15</v>
      </c>
      <c r="D8" s="6">
        <f>I4</f>
        <v>0</v>
      </c>
      <c r="E8" s="7">
        <f>H4</f>
        <v>0</v>
      </c>
      <c r="F8" s="538"/>
      <c r="G8" s="539"/>
      <c r="H8" s="539"/>
      <c r="I8" s="540"/>
      <c r="J8" s="252">
        <v>4</v>
      </c>
      <c r="K8" s="253">
        <v>15</v>
      </c>
      <c r="L8" s="96"/>
      <c r="M8" s="97"/>
      <c r="N8" s="98">
        <v>13</v>
      </c>
      <c r="O8" s="99">
        <v>15</v>
      </c>
      <c r="P8" s="96"/>
      <c r="Q8" s="104"/>
      <c r="R8" s="105">
        <v>15</v>
      </c>
      <c r="S8" s="99">
        <v>3</v>
      </c>
      <c r="T8" s="88"/>
      <c r="U8" s="67"/>
      <c r="V8" s="407">
        <f>T9+P9+L9+D9</f>
        <v>5</v>
      </c>
      <c r="W8" s="433">
        <f>V8+V10</f>
        <v>5</v>
      </c>
      <c r="X8" s="411">
        <f>J8+J9+L8+N8+N9+P8+D8+B8+B9+R8+R9+T8</f>
        <v>76</v>
      </c>
      <c r="Y8" s="413">
        <f>K9+K8+M8+O9+O8+U8+E8+C8+C9+S8+S9+Q8</f>
        <v>96</v>
      </c>
      <c r="Z8" s="411">
        <f>X8+X10</f>
        <v>76</v>
      </c>
      <c r="AA8" s="413">
        <f>Y8+Y10</f>
        <v>96</v>
      </c>
      <c r="AB8" s="419" t="s">
        <v>179</v>
      </c>
      <c r="AC8" s="1"/>
      <c r="AD8" s="421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2</v>
      </c>
      <c r="AE8" s="396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6</v>
      </c>
      <c r="AF8" s="396">
        <f t="shared" ref="AF8" si="0">AD8/AE8</f>
        <v>0.33333333333333331</v>
      </c>
      <c r="AG8" s="380">
        <f t="shared" ref="AG8" si="1">Z8/AA8</f>
        <v>0.79166666666666663</v>
      </c>
    </row>
    <row r="9" spans="1:33" ht="15.75" customHeight="1" thickBot="1" x14ac:dyDescent="0.3">
      <c r="A9" s="399"/>
      <c r="B9" s="8">
        <f>G5</f>
        <v>2</v>
      </c>
      <c r="C9" s="9">
        <f>F5</f>
        <v>15</v>
      </c>
      <c r="D9" s="382">
        <f>IF(AND(B8=0,B9=0),0,1)*0+IF(AND(B8&gt;C8,B9&gt;C9),1,0)*2+IF(AND(B8&lt;C8,B9&lt;C9),1,0)*IF(AND(B8=0,B9=0),0,1)+IF(D8&gt;E8,1,0)*2+IF(D8&lt;E8,1,0)*1</f>
        <v>1</v>
      </c>
      <c r="E9" s="383"/>
      <c r="F9" s="401"/>
      <c r="G9" s="402"/>
      <c r="H9" s="402"/>
      <c r="I9" s="403"/>
      <c r="J9" s="100">
        <v>9</v>
      </c>
      <c r="K9" s="101">
        <v>15</v>
      </c>
      <c r="L9" s="534">
        <f>IF(AND(J8=0,J9=0),0,1)*0+IF(AND(J8&gt;K8,J9&gt;K9),1,0)*2+IF(AND(J8&lt;K8,J9&lt;K9),1,0)*IF(AND(J8=0,J9=0),0,1)+IF(L8&gt;M8,1,0)*2+IF(L8&lt;M8,1,0)*1</f>
        <v>1</v>
      </c>
      <c r="M9" s="535"/>
      <c r="N9" s="100">
        <v>9</v>
      </c>
      <c r="O9" s="101">
        <v>15</v>
      </c>
      <c r="P9" s="534">
        <f>IF(AND(N8=0,N9=0),0,1)*0+IF(AND(N8&gt;O8,N9&gt;O9),1,0)*2+IF(AND(N8&lt;O8,N9&lt;O9),1,0)*IF(AND(N8=0,N9=0),0,1)+IF(P8&gt;Q8,1,0)*2+IF(P8&lt;Q8,1,0)*1</f>
        <v>1</v>
      </c>
      <c r="Q9" s="535"/>
      <c r="R9" s="107">
        <v>15</v>
      </c>
      <c r="S9" s="101">
        <v>3</v>
      </c>
      <c r="T9" s="382">
        <f>IF(AND(R8=0,R9=0),0,1)*0+IF(AND(R8&gt;S8,R9&gt;S9),1,0)*2+IF(AND(R8&lt;S8,R9&lt;S9),1,0)*IF(AND(R8=0,R9=0),0,1)+IF(T8&gt;U8,1,0)*2+IF(T8&lt;U8,1,0)*1</f>
        <v>2</v>
      </c>
      <c r="U9" s="383"/>
      <c r="V9" s="432"/>
      <c r="W9" s="409"/>
      <c r="X9" s="435"/>
      <c r="Y9" s="436"/>
      <c r="Z9" s="386"/>
      <c r="AA9" s="388"/>
      <c r="AB9" s="392"/>
      <c r="AC9" s="1"/>
      <c r="AD9" s="421"/>
      <c r="AE9" s="396"/>
      <c r="AF9" s="396"/>
      <c r="AG9" s="380"/>
    </row>
    <row r="10" spans="1:33" ht="16.5" customHeight="1" thickTop="1" thickBot="1" x14ac:dyDescent="0.3">
      <c r="A10" s="399"/>
      <c r="B10" s="10">
        <f>G6</f>
        <v>0</v>
      </c>
      <c r="C10" s="11">
        <f>F6</f>
        <v>0</v>
      </c>
      <c r="D10" s="12">
        <f>I6</f>
        <v>0</v>
      </c>
      <c r="E10" s="13">
        <f>H6</f>
        <v>0</v>
      </c>
      <c r="F10" s="401"/>
      <c r="G10" s="402"/>
      <c r="H10" s="402"/>
      <c r="I10" s="403"/>
      <c r="J10" s="254"/>
      <c r="K10" s="255"/>
      <c r="L10" s="256"/>
      <c r="M10" s="67"/>
      <c r="N10" s="254"/>
      <c r="O10" s="255"/>
      <c r="P10" s="256"/>
      <c r="Q10" s="68"/>
      <c r="R10" s="257"/>
      <c r="S10" s="255"/>
      <c r="T10" s="68"/>
      <c r="U10" s="72"/>
      <c r="V10" s="407">
        <f>P11+L11+D11+T11</f>
        <v>0</v>
      </c>
      <c r="W10" s="409"/>
      <c r="X10" s="411">
        <f>J10+J11+L10+N10+N11+P10+D10+B10+B11+R10+R11+T10</f>
        <v>0</v>
      </c>
      <c r="Y10" s="413">
        <f>K11+K10+M10+O11+O10+U10+E10+C10+C11+S10+S11+Q10</f>
        <v>0</v>
      </c>
      <c r="Z10" s="386"/>
      <c r="AA10" s="388"/>
      <c r="AB10" s="392"/>
      <c r="AC10" s="1"/>
      <c r="AD10" s="421"/>
      <c r="AE10" s="396"/>
      <c r="AF10" s="396"/>
      <c r="AG10" s="380"/>
    </row>
    <row r="11" spans="1:33" ht="15.75" customHeight="1" thickBot="1" x14ac:dyDescent="0.3">
      <c r="A11" s="422"/>
      <c r="B11" s="14">
        <f>G7</f>
        <v>0</v>
      </c>
      <c r="C11" s="15">
        <f>F7</f>
        <v>0</v>
      </c>
      <c r="D11" s="382">
        <f>IF(AND(B10=0,B11=0),0,1)*0+IF(AND(B10&gt;C10,B11&gt;C11),1,0)*2+IF(AND(B10&lt;C10,B11&lt;C11),1,0)*IF(AND(B10=0,B11=0),0,1)+IF(D10&gt;E10,1,0)*2+IF(D10&lt;E10,1,0)*1</f>
        <v>0</v>
      </c>
      <c r="E11" s="383"/>
      <c r="F11" s="440"/>
      <c r="G11" s="441"/>
      <c r="H11" s="441"/>
      <c r="I11" s="442"/>
      <c r="J11" s="73"/>
      <c r="K11" s="74"/>
      <c r="L11" s="541">
        <f>IF(AND(J10=0,J11=0),0,1)*0+IF(AND(J10&gt;K10,J11&gt;K11),1,0)*2+IF(AND(J10&lt;K10,J11&lt;K11),1,0)*IF(AND(J10=0,J11=0),0,1)+IF(L10&gt;M10,1,0)*2+IF(L10&lt;M10,1,0)*1</f>
        <v>0</v>
      </c>
      <c r="M11" s="542"/>
      <c r="N11" s="73"/>
      <c r="O11" s="74"/>
      <c r="P11" s="536">
        <f>IF(AND(N10=0,N11=0),0,1)*0+IF(AND(N10&gt;O10,N11&gt;O11),1,0)*2+IF(AND(N10&lt;O10,N11&lt;O11),1,0)*IF(AND(N10=0,N11=0),0,1)+IF(P10&gt;Q10,1,0)*2+IF(P10&lt;Q10,1,0)*1</f>
        <v>0</v>
      </c>
      <c r="Q11" s="537"/>
      <c r="R11" s="75"/>
      <c r="S11" s="74"/>
      <c r="T11" s="417">
        <f>IF(AND(R10=0,R11=0),0,1)*0+IF(AND(R10&gt;S10,R11&gt;S11),1,0)*2+IF(AND(R10&lt;S10,R11&lt;S11),1,0)*IF(AND(R10=0,R11=0),0,1)+IF(T10&gt;U10,1,0)*2+IF(T10&lt;U10,1,0)*1</f>
        <v>0</v>
      </c>
      <c r="U11" s="418"/>
      <c r="V11" s="432"/>
      <c r="W11" s="434"/>
      <c r="X11" s="435"/>
      <c r="Y11" s="436"/>
      <c r="Z11" s="412"/>
      <c r="AA11" s="414"/>
      <c r="AB11" s="420"/>
      <c r="AC11" s="1"/>
      <c r="AD11" s="421"/>
      <c r="AE11" s="396"/>
      <c r="AF11" s="396"/>
      <c r="AG11" s="380"/>
    </row>
    <row r="12" spans="1:33" ht="16.5" customHeight="1" thickTop="1" thickBot="1" x14ac:dyDescent="0.3">
      <c r="A12" s="398" t="s">
        <v>97</v>
      </c>
      <c r="B12" s="44">
        <f>K4</f>
        <v>5</v>
      </c>
      <c r="C12" s="62">
        <f>J4</f>
        <v>15</v>
      </c>
      <c r="D12" s="60">
        <f>M4</f>
        <v>0</v>
      </c>
      <c r="E12" s="67">
        <f>L4</f>
        <v>0</v>
      </c>
      <c r="F12" s="16">
        <f>K8</f>
        <v>15</v>
      </c>
      <c r="G12" s="17">
        <f>J8</f>
        <v>4</v>
      </c>
      <c r="H12" s="43">
        <f>M8</f>
        <v>0</v>
      </c>
      <c r="I12" s="68">
        <f>L8</f>
        <v>0</v>
      </c>
      <c r="J12" s="437"/>
      <c r="K12" s="438"/>
      <c r="L12" s="438"/>
      <c r="M12" s="439"/>
      <c r="N12" s="259">
        <v>11</v>
      </c>
      <c r="O12" s="253">
        <v>15</v>
      </c>
      <c r="P12" s="96"/>
      <c r="Q12" s="104"/>
      <c r="R12" s="105">
        <v>15</v>
      </c>
      <c r="S12" s="99">
        <v>13</v>
      </c>
      <c r="T12" s="68"/>
      <c r="U12" s="213"/>
      <c r="V12" s="407">
        <f>P13+H13+D13+T13</f>
        <v>6</v>
      </c>
      <c r="W12" s="433">
        <f>V12+V14</f>
        <v>6</v>
      </c>
      <c r="X12" s="411">
        <f>H12+F12+F13+D12+B12+B13+N12+N13+P12+R12+R13+T12</f>
        <v>82</v>
      </c>
      <c r="Y12" s="413">
        <f>I12+G12+G13+E12+C12+C13+O13+O12+U12+S12+S13+Q12</f>
        <v>94</v>
      </c>
      <c r="Z12" s="411">
        <f>X12+X14</f>
        <v>82</v>
      </c>
      <c r="AA12" s="413">
        <f>Y12+Y14</f>
        <v>94</v>
      </c>
      <c r="AB12" s="419" t="s">
        <v>178</v>
      </c>
      <c r="AC12" s="1"/>
      <c r="AD12" s="421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4</v>
      </c>
      <c r="AE12" s="396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4</v>
      </c>
      <c r="AF12" s="396">
        <f t="shared" ref="AF12" si="2">AD12/AE12</f>
        <v>1</v>
      </c>
      <c r="AG12" s="380">
        <f t="shared" ref="AG12" si="3">Z12/AA12</f>
        <v>0.87234042553191493</v>
      </c>
    </row>
    <row r="13" spans="1:33" ht="15.75" customHeight="1" thickBot="1" x14ac:dyDescent="0.3">
      <c r="A13" s="399"/>
      <c r="B13" s="61">
        <f>K5</f>
        <v>3</v>
      </c>
      <c r="C13" s="63">
        <f>J5</f>
        <v>15</v>
      </c>
      <c r="D13" s="382">
        <f>IF(AND(B12=0,B13=0),0,1)*0+IF(AND(B12&gt;C12,B13&gt;C13),1,0)*2+IF(AND(B12&lt;C12,B13&lt;C13),1,0)*IF(AND(B12=0,B13=0),0,1)+IF(D12&gt;E12,1,0)*2+IF(D12&lt;E12,1,0)*1</f>
        <v>1</v>
      </c>
      <c r="E13" s="383"/>
      <c r="F13" s="18">
        <f>K9</f>
        <v>15</v>
      </c>
      <c r="G13" s="19">
        <f>J9</f>
        <v>9</v>
      </c>
      <c r="H13" s="382">
        <f>IF(AND(F12=0,F13=0),0,1)*0+IF(AND(F12&gt;G12,F13&gt;G13),1,0)*2+IF(AND(F12&lt;G12,F13&lt;G13),1,0)*IF(AND(F12=0,F13=0),0,1)+IF(H12&gt;I12,1,0)*2+IF(H12&lt;I12,1,0)*1</f>
        <v>2</v>
      </c>
      <c r="I13" s="383"/>
      <c r="J13" s="401"/>
      <c r="K13" s="402"/>
      <c r="L13" s="402"/>
      <c r="M13" s="403"/>
      <c r="N13" s="263">
        <v>3</v>
      </c>
      <c r="O13" s="264">
        <v>15</v>
      </c>
      <c r="P13" s="534">
        <f>IF(AND(N12=0,N13=0),0,1)*0+IF(AND(N12&gt;O12,N13&gt;O13),1,0)*2+IF(AND(N12&lt;O12,N13&lt;O13),1,0)*IF(AND(N12=0,N13=0),0,1)+IF(P12&gt;Q12,1,0)*2+IF(P12&lt;Q12,1,0)*1</f>
        <v>1</v>
      </c>
      <c r="Q13" s="535"/>
      <c r="R13" s="265">
        <v>15</v>
      </c>
      <c r="S13" s="264">
        <v>8</v>
      </c>
      <c r="T13" s="541">
        <f>IF(AND(R12=0,R13=0),0,1)*0+IF(AND(R12&gt;S12,R13&gt;S13),1,0)*2+IF(AND(R12&lt;S12,R13&lt;S13),1,0)*IF(AND(R12=0,R13=0),0,1)+IF(T12&gt;U12,1,0)*2+IF(T12&lt;U12,1,0)*1</f>
        <v>2</v>
      </c>
      <c r="U13" s="542"/>
      <c r="V13" s="432"/>
      <c r="W13" s="409"/>
      <c r="X13" s="435"/>
      <c r="Y13" s="436"/>
      <c r="Z13" s="386"/>
      <c r="AA13" s="388"/>
      <c r="AB13" s="392"/>
      <c r="AC13" s="1"/>
      <c r="AD13" s="421"/>
      <c r="AE13" s="396"/>
      <c r="AF13" s="396"/>
      <c r="AG13" s="380"/>
    </row>
    <row r="14" spans="1:33" ht="16.5" customHeight="1" thickTop="1" thickBot="1" x14ac:dyDescent="0.3">
      <c r="A14" s="399"/>
      <c r="B14" s="69">
        <f>K6</f>
        <v>0</v>
      </c>
      <c r="C14" s="70">
        <f>J6</f>
        <v>0</v>
      </c>
      <c r="D14" s="71">
        <f>M6</f>
        <v>0</v>
      </c>
      <c r="E14" s="67">
        <f>L6</f>
        <v>0</v>
      </c>
      <c r="F14" s="20">
        <f>K10</f>
        <v>0</v>
      </c>
      <c r="G14" s="21">
        <f>J10</f>
        <v>0</v>
      </c>
      <c r="H14" s="22">
        <f>M10</f>
        <v>0</v>
      </c>
      <c r="I14" s="68">
        <f>L10</f>
        <v>0</v>
      </c>
      <c r="J14" s="401"/>
      <c r="K14" s="402"/>
      <c r="L14" s="402"/>
      <c r="M14" s="403"/>
      <c r="N14" s="254"/>
      <c r="O14" s="255"/>
      <c r="P14" s="256"/>
      <c r="Q14" s="68"/>
      <c r="R14" s="257"/>
      <c r="S14" s="255"/>
      <c r="T14" s="68"/>
      <c r="U14" s="258"/>
      <c r="V14" s="407">
        <f>P15+H15+D15+T15</f>
        <v>0</v>
      </c>
      <c r="W14" s="409"/>
      <c r="X14" s="411">
        <f>H14+F14+F15+D14+B14+B15+N14+N15+P14+R14+R15+T14</f>
        <v>0</v>
      </c>
      <c r="Y14" s="413">
        <f>I14+G14+G15+E14+C14+C15+O15+O14+U14+S14+S15+Q14</f>
        <v>0</v>
      </c>
      <c r="Z14" s="386"/>
      <c r="AA14" s="388"/>
      <c r="AB14" s="392"/>
      <c r="AC14" s="1"/>
      <c r="AD14" s="421"/>
      <c r="AE14" s="396"/>
      <c r="AF14" s="396"/>
      <c r="AG14" s="380"/>
    </row>
    <row r="15" spans="1:33" ht="15.75" customHeight="1" thickBot="1" x14ac:dyDescent="0.3">
      <c r="A15" s="422"/>
      <c r="B15" s="73">
        <f>K7</f>
        <v>0</v>
      </c>
      <c r="C15" s="74">
        <f>J7</f>
        <v>0</v>
      </c>
      <c r="D15" s="382">
        <f>IF(AND(B14=0,B15=0),0,1)*0+IF(AND(B14&gt;C14,B15&gt;C15),1,0)*2+IF(AND(B14&lt;C14,B15&lt;C15),1,0)*IF(AND(B14=0,B15=0),0,1)+IF(D14&gt;E14,1,0)*2+IF(D14&lt;E14,1,0)*1</f>
        <v>0</v>
      </c>
      <c r="E15" s="383"/>
      <c r="F15" s="74">
        <f>K11</f>
        <v>0</v>
      </c>
      <c r="G15" s="23">
        <f>J11</f>
        <v>0</v>
      </c>
      <c r="H15" s="382">
        <f>IF(AND(F14=0,F15=0),0,1)*0+IF(AND(F14&gt;G14,F15&gt;G15),1,0)*2+IF(AND(F14&lt;G14,F15&lt;G15),1,0)*IF(AND(F14=0,F15=0),0,1)+IF(H14&gt;I14,1,0)*2+IF(H14&lt;I14,1,0)*1</f>
        <v>0</v>
      </c>
      <c r="I15" s="383"/>
      <c r="J15" s="440"/>
      <c r="K15" s="441"/>
      <c r="L15" s="441"/>
      <c r="M15" s="442"/>
      <c r="N15" s="73"/>
      <c r="O15" s="74"/>
      <c r="P15" s="541">
        <f>IF(AND(N14=0,N15=0),0,1)*0+IF(AND(N14&gt;O14,N15&gt;O15),1,0)*2+IF(AND(N14&lt;O14,N15&lt;O15),1,0)*IF(AND(N14=0,N15=0),0,1)+IF(P14&gt;Q14,1,0)*2+IF(P14&lt;Q14,1,0)*1</f>
        <v>0</v>
      </c>
      <c r="Q15" s="542"/>
      <c r="R15" s="75"/>
      <c r="S15" s="74"/>
      <c r="T15" s="541">
        <f>IF(AND(R14=0,R15=0),0,1)*0+IF(AND(R14&gt;S14,R15&gt;S15),1,0)*2+IF(AND(R14&lt;S14,R15&lt;S15),1,0)*IF(AND(R14=0,R15=0),0,1)+IF(T14&gt;U14,1,0)*2+IF(T14&lt;U14,1,0)*1</f>
        <v>0</v>
      </c>
      <c r="U15" s="542"/>
      <c r="V15" s="432"/>
      <c r="W15" s="434"/>
      <c r="X15" s="435"/>
      <c r="Y15" s="436"/>
      <c r="Z15" s="412"/>
      <c r="AA15" s="414"/>
      <c r="AB15" s="420"/>
      <c r="AC15" s="1"/>
      <c r="AD15" s="421"/>
      <c r="AE15" s="396"/>
      <c r="AF15" s="396"/>
      <c r="AG15" s="380"/>
    </row>
    <row r="16" spans="1:33" ht="16.5" customHeight="1" thickTop="1" thickBot="1" x14ac:dyDescent="0.3">
      <c r="A16" s="398" t="s">
        <v>98</v>
      </c>
      <c r="B16" s="44">
        <f>O4</f>
        <v>5</v>
      </c>
      <c r="C16" s="62">
        <f>N4</f>
        <v>15</v>
      </c>
      <c r="D16" s="60">
        <f>Q4</f>
        <v>0</v>
      </c>
      <c r="E16" s="24">
        <f>P4</f>
        <v>0</v>
      </c>
      <c r="F16" s="16">
        <f>O8</f>
        <v>15</v>
      </c>
      <c r="G16" s="17">
        <f>N8</f>
        <v>13</v>
      </c>
      <c r="H16" s="43">
        <f>Q8</f>
        <v>0</v>
      </c>
      <c r="I16" s="25">
        <f>P8</f>
        <v>0</v>
      </c>
      <c r="J16" s="44">
        <f>O12</f>
        <v>15</v>
      </c>
      <c r="K16" s="62">
        <f>N12</f>
        <v>11</v>
      </c>
      <c r="L16" s="60">
        <f>Q12</f>
        <v>0</v>
      </c>
      <c r="M16" s="24">
        <f>P12</f>
        <v>0</v>
      </c>
      <c r="N16" s="538"/>
      <c r="O16" s="539"/>
      <c r="P16" s="539"/>
      <c r="Q16" s="540"/>
      <c r="R16" s="260">
        <v>8</v>
      </c>
      <c r="S16" s="253">
        <v>15</v>
      </c>
      <c r="T16" s="134">
        <v>11</v>
      </c>
      <c r="U16" s="135">
        <v>3</v>
      </c>
      <c r="V16" s="407">
        <f>H17+D17+L17+T17</f>
        <v>7</v>
      </c>
      <c r="W16" s="433">
        <f>V16+V18</f>
        <v>7</v>
      </c>
      <c r="X16" s="411">
        <f>J16+J17+L16+B16+B17+D16+F16+F17+H16+R16+R17+T16</f>
        <v>102</v>
      </c>
      <c r="Y16" s="413">
        <f>K17+K16+M16+C17+C16+E16+I16+G16+G17+S16+S17+U16</f>
        <v>97</v>
      </c>
      <c r="Z16" s="411">
        <f>X16+X18</f>
        <v>102</v>
      </c>
      <c r="AA16" s="413">
        <f>Y16+Y18</f>
        <v>97</v>
      </c>
      <c r="AB16" s="419" t="s">
        <v>177</v>
      </c>
      <c r="AC16" s="1"/>
      <c r="AD16" s="421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6</v>
      </c>
      <c r="AE16" s="396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3</v>
      </c>
      <c r="AF16" s="396">
        <f t="shared" ref="AF16" si="4">AD16/AE16</f>
        <v>2</v>
      </c>
      <c r="AG16" s="380">
        <f t="shared" ref="AG16" si="5">Z16/AA16</f>
        <v>1.0515463917525774</v>
      </c>
    </row>
    <row r="17" spans="1:33" ht="15.75" customHeight="1" thickBot="1" x14ac:dyDescent="0.3">
      <c r="A17" s="399"/>
      <c r="B17" s="61">
        <f>O5</f>
        <v>3</v>
      </c>
      <c r="C17" s="63">
        <f>N5</f>
        <v>15</v>
      </c>
      <c r="D17" s="382">
        <f>IF(AND(B16=0,B17=0),0,1)*0+IF(AND(B16&gt;C16,B17&gt;C17),1,0)*2+IF(AND(B16&lt;C16,B17&lt;C17),1,0)*IF(AND(B16=0,B17=0),0,1)+IF(D16&gt;E16,1,0)*2+IF(D16&lt;E16,1,0)*1</f>
        <v>1</v>
      </c>
      <c r="E17" s="383"/>
      <c r="F17" s="63">
        <f>O9</f>
        <v>15</v>
      </c>
      <c r="G17" s="19">
        <f>N9</f>
        <v>9</v>
      </c>
      <c r="H17" s="382">
        <f>IF(AND(F16=0,F17=0),0,1)*0+IF(AND(F16&gt;G16,F17&gt;G17),1,0)*2+IF(AND(F16&lt;G16,F17&lt;G17),1,0)*IF(AND(F16=0,F17=0),0,1)+IF(H16&gt;I16,1,0)*2+IF(H16&lt;I16,1,0)*1</f>
        <v>2</v>
      </c>
      <c r="I17" s="383"/>
      <c r="J17" s="61">
        <f>O13</f>
        <v>15</v>
      </c>
      <c r="K17" s="63">
        <f>N13</f>
        <v>3</v>
      </c>
      <c r="L17" s="382">
        <f>IF(AND(J16=0,J17=0),0,1)*0+IF(AND(J16&gt;K16,J17&gt;K17),1,0)*2+IF(AND(J16&lt;K16,J17&lt;K17),1,0)*IF(AND(J16=0,J17=0),0,1)+IF(L16&gt;M16,1,0)*2+IF(L16&lt;M16,1,0)*1</f>
        <v>2</v>
      </c>
      <c r="M17" s="383"/>
      <c r="N17" s="401"/>
      <c r="O17" s="402"/>
      <c r="P17" s="402"/>
      <c r="Q17" s="403"/>
      <c r="R17" s="265">
        <v>15</v>
      </c>
      <c r="S17" s="264">
        <v>13</v>
      </c>
      <c r="T17" s="541">
        <f>IF(AND(R16=0,R17=0),0,1)*0+IF(AND(R16&gt;S16,R17&gt;S17),1,0)*2+IF(AND(R16&lt;S16,R17&lt;S17),1,0)*IF(AND(R16=0,R17=0),0,1)+IF(T16&gt;U16,1,0)*2+IF(T16&lt;U16,1,0)*1</f>
        <v>2</v>
      </c>
      <c r="U17" s="542"/>
      <c r="V17" s="432"/>
      <c r="W17" s="409"/>
      <c r="X17" s="435"/>
      <c r="Y17" s="436"/>
      <c r="Z17" s="386"/>
      <c r="AA17" s="388"/>
      <c r="AB17" s="392"/>
      <c r="AC17" s="1"/>
      <c r="AD17" s="421"/>
      <c r="AE17" s="396"/>
      <c r="AF17" s="396"/>
      <c r="AG17" s="380"/>
    </row>
    <row r="18" spans="1:33" ht="16.5" customHeight="1" thickTop="1" thickBot="1" x14ac:dyDescent="0.3">
      <c r="A18" s="399"/>
      <c r="B18" s="69">
        <f>O6</f>
        <v>0</v>
      </c>
      <c r="C18" s="70">
        <f>N6</f>
        <v>0</v>
      </c>
      <c r="D18" s="26">
        <f>Q6</f>
        <v>0</v>
      </c>
      <c r="E18" s="67">
        <f>P6</f>
        <v>0</v>
      </c>
      <c r="F18" s="20">
        <f>O10</f>
        <v>0</v>
      </c>
      <c r="G18" s="21">
        <f>N10</f>
        <v>0</v>
      </c>
      <c r="H18" s="27">
        <f>Q10</f>
        <v>0</v>
      </c>
      <c r="I18" s="68">
        <f>P10</f>
        <v>0</v>
      </c>
      <c r="J18" s="69">
        <f>O14</f>
        <v>0</v>
      </c>
      <c r="K18" s="70">
        <f>N14</f>
        <v>0</v>
      </c>
      <c r="L18" s="26">
        <f>Q14</f>
        <v>0</v>
      </c>
      <c r="M18" s="67">
        <f>P14</f>
        <v>0</v>
      </c>
      <c r="N18" s="401"/>
      <c r="O18" s="402"/>
      <c r="P18" s="402"/>
      <c r="Q18" s="403"/>
      <c r="R18" s="261"/>
      <c r="S18" s="262"/>
      <c r="T18" s="56"/>
      <c r="U18" s="266"/>
      <c r="V18" s="407">
        <f>D19+H19+L19+T19</f>
        <v>0</v>
      </c>
      <c r="W18" s="409"/>
      <c r="X18" s="411">
        <f>F19+J19+R18+R19+T18+J18+L18+B18+D18+F18+H18+B19</f>
        <v>0</v>
      </c>
      <c r="Y18" s="413">
        <f>K18+M18+C18+E18+I18+G18+C19+G19+K19+S18+S19+U18</f>
        <v>0</v>
      </c>
      <c r="Z18" s="386"/>
      <c r="AA18" s="388"/>
      <c r="AB18" s="392"/>
      <c r="AC18" s="1"/>
      <c r="AD18" s="421"/>
      <c r="AE18" s="396"/>
      <c r="AF18" s="396"/>
      <c r="AG18" s="380"/>
    </row>
    <row r="19" spans="1:33" ht="15.75" customHeight="1" thickBot="1" x14ac:dyDescent="0.3">
      <c r="A19" s="422"/>
      <c r="B19" s="73">
        <f>O7</f>
        <v>0</v>
      </c>
      <c r="C19" s="74">
        <f>N7</f>
        <v>0</v>
      </c>
      <c r="D19" s="382">
        <f>IF(AND(B18=0,B19=0),0,1)*0+IF(AND(B18&gt;C18,B19&gt;C19),1,0)*2+IF(AND(B18&lt;C18,B19&lt;C19),1,0)*IF(AND(B18=0,B19=0),0,1)+IF(D18&gt;E18,1,0)*2+IF(D18&lt;E18,1,0)*1</f>
        <v>0</v>
      </c>
      <c r="E19" s="383"/>
      <c r="F19" s="74">
        <f>O11</f>
        <v>0</v>
      </c>
      <c r="G19" s="23">
        <f>N11</f>
        <v>0</v>
      </c>
      <c r="H19" s="417">
        <f>IF(AND(F18=0,F19=0),0,1)*0+IF(AND(F18&gt;G18,F19&gt;G19),1,0)*2+IF(AND(F18&lt;G18,F19&lt;G19),1,0)*IF(AND(F18=0,F19=0),0,1)+IF(H18&gt;I18,1,0)*2+IF(H18&lt;I18,1,0)*1</f>
        <v>0</v>
      </c>
      <c r="I19" s="418"/>
      <c r="J19" s="73">
        <f>O15</f>
        <v>0</v>
      </c>
      <c r="K19" s="74">
        <f>N15</f>
        <v>0</v>
      </c>
      <c r="L19" s="417">
        <f>IF(AND(J18=0,J19=0),0,1)*0+IF(AND(J18&gt;K18,J19&gt;K19),1,0)*2+IF(AND(J18&lt;K18,J19&lt;K19),1,0)*IF(AND(J18=0,J19=0),0,1)+IF(L18&gt;M18,1,0)*2+IF(L18&lt;M18,1,0)*1</f>
        <v>0</v>
      </c>
      <c r="M19" s="418"/>
      <c r="N19" s="440"/>
      <c r="O19" s="441"/>
      <c r="P19" s="441"/>
      <c r="Q19" s="442"/>
      <c r="R19" s="58"/>
      <c r="S19" s="59"/>
      <c r="T19" s="541">
        <f>IF(AND(R18=0,R19=0),0,1)*0+IF(AND(R18&gt;S18,R19&gt;S19),1,0)*2+IF(AND(R18&lt;S18,R19&lt;S19),1,0)*IF(AND(R18=0,R19=0),0,1)+IF(T18&gt;U18,1,0)*2+IF(T18&lt;U18,1,0)*1</f>
        <v>0</v>
      </c>
      <c r="U19" s="542"/>
      <c r="V19" s="408"/>
      <c r="W19" s="434"/>
      <c r="X19" s="412"/>
      <c r="Y19" s="414"/>
      <c r="Z19" s="412"/>
      <c r="AA19" s="414"/>
      <c r="AB19" s="420"/>
      <c r="AC19" s="1"/>
      <c r="AD19" s="421"/>
      <c r="AE19" s="396"/>
      <c r="AF19" s="396"/>
      <c r="AG19" s="380"/>
    </row>
    <row r="20" spans="1:33" ht="16.5" customHeight="1" thickTop="1" thickBot="1" x14ac:dyDescent="0.3">
      <c r="A20" s="398" t="s">
        <v>99</v>
      </c>
      <c r="B20" s="44">
        <f>S4</f>
        <v>3</v>
      </c>
      <c r="C20" s="28">
        <f>R4</f>
        <v>15</v>
      </c>
      <c r="D20" s="43">
        <f>U4</f>
        <v>0</v>
      </c>
      <c r="E20" s="24">
        <f>T4</f>
        <v>0</v>
      </c>
      <c r="F20" s="16">
        <f>S8</f>
        <v>3</v>
      </c>
      <c r="G20" s="17">
        <f>R8</f>
        <v>15</v>
      </c>
      <c r="H20" s="88">
        <f>U8</f>
        <v>0</v>
      </c>
      <c r="I20" s="68">
        <f>T8</f>
        <v>0</v>
      </c>
      <c r="J20" s="85">
        <f>S12</f>
        <v>13</v>
      </c>
      <c r="K20" s="90">
        <f>R12</f>
        <v>15</v>
      </c>
      <c r="L20" s="88">
        <f>U12</f>
        <v>0</v>
      </c>
      <c r="M20" s="67">
        <f>T12</f>
        <v>0</v>
      </c>
      <c r="N20" s="45">
        <f>S16</f>
        <v>15</v>
      </c>
      <c r="O20" s="29">
        <f>R16</f>
        <v>8</v>
      </c>
      <c r="P20" s="6">
        <f>U16</f>
        <v>3</v>
      </c>
      <c r="Q20" s="13">
        <f>T16</f>
        <v>11</v>
      </c>
      <c r="R20" s="401"/>
      <c r="S20" s="402"/>
      <c r="T20" s="402"/>
      <c r="U20" s="403"/>
      <c r="V20" s="407">
        <f>P21+L21+H21+D21</f>
        <v>4</v>
      </c>
      <c r="W20" s="409">
        <f>V20+V22</f>
        <v>4</v>
      </c>
      <c r="X20" s="411">
        <f>P20+N20+N21+L20+J20+J21+H20+F20+F21+D20+B20+B21</f>
        <v>64</v>
      </c>
      <c r="Y20" s="413">
        <f>Q20+O20+O21+M20+K20+K21+I20+G20+G21+E20+C20+C21</f>
        <v>124</v>
      </c>
      <c r="Z20" s="386">
        <f>X20+X22</f>
        <v>64</v>
      </c>
      <c r="AA20" s="388">
        <f>Y20+Y22</f>
        <v>124</v>
      </c>
      <c r="AB20" s="392" t="s">
        <v>180</v>
      </c>
      <c r="AC20" s="1"/>
      <c r="AD20" s="394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1</v>
      </c>
      <c r="AE20" s="396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8</v>
      </c>
      <c r="AF20" s="396">
        <f t="shared" ref="AF20" si="6">AD20/AE20</f>
        <v>0.125</v>
      </c>
      <c r="AG20" s="380">
        <f t="shared" ref="AG20" si="7">Z20/AA20</f>
        <v>0.5161290322580645</v>
      </c>
    </row>
    <row r="21" spans="1:33" ht="15.75" customHeight="1" thickBot="1" x14ac:dyDescent="0.3">
      <c r="A21" s="399"/>
      <c r="B21" s="61">
        <f>S5</f>
        <v>3</v>
      </c>
      <c r="C21" s="63">
        <f>R5</f>
        <v>15</v>
      </c>
      <c r="D21" s="382">
        <f>IF(AND(B20=0,B21=0),0,1)*0+IF(AND(B20&gt;C20,B21&gt;C21),1,0)*2+IF(AND(B20&lt;C20,B21&lt;C21),1,0)*IF(AND(B20=0,B21=0),0,1)+IF(D20&gt;E20,1,0)*2+IF(D20&lt;E20,1,0)*1</f>
        <v>1</v>
      </c>
      <c r="E21" s="383"/>
      <c r="F21" s="63">
        <f>S9</f>
        <v>3</v>
      </c>
      <c r="G21" s="19">
        <f>R9</f>
        <v>15</v>
      </c>
      <c r="H21" s="382">
        <f>IF(AND(F20=0,F21=0),0,1)*0+IF(AND(F20&gt;G20,F21&gt;G21),1,0)*2+IF(AND(F20&lt;G20,F21&lt;G21),1,0)*IF(AND(F20=0,F21=0),0,1)+IF(H20&gt;I20,1,0)*2+IF(H20&lt;I20,1,0)*1</f>
        <v>1</v>
      </c>
      <c r="I21" s="383"/>
      <c r="J21" s="61">
        <f>S13</f>
        <v>8</v>
      </c>
      <c r="K21" s="63">
        <f>R13</f>
        <v>15</v>
      </c>
      <c r="L21" s="382">
        <f>IF(AND(J20=0,J21=0),0,1)*0+IF(AND(J20&gt;K20,J21&gt;K21),1,0)*2+IF(AND(J20&lt;K20,J21&lt;K21),1,0)*IF(AND(J20=0,J21=0),0,1)+IF(L20&gt;M20,1,0)*2+IF(L20&lt;M20,1,0)*1</f>
        <v>1</v>
      </c>
      <c r="M21" s="383"/>
      <c r="N21" s="48">
        <f>S17</f>
        <v>13</v>
      </c>
      <c r="O21" s="49">
        <f>R17</f>
        <v>15</v>
      </c>
      <c r="P21" s="382">
        <f>IF(AND(N20=0,N21=0),0,1)*0+IF(AND(N20&gt;O20,N21&gt;O21),1,0)*2+IF(AND(N20&lt;O20,N21&lt;O21),1,0)*IF(AND(N20=0,N21=0),0,1)+IF(P20&gt;Q20,1,0)*2+IF(P20&lt;Q20,1,0)*1</f>
        <v>1</v>
      </c>
      <c r="Q21" s="383"/>
      <c r="R21" s="401"/>
      <c r="S21" s="402"/>
      <c r="T21" s="402"/>
      <c r="U21" s="403"/>
      <c r="V21" s="408"/>
      <c r="W21" s="409"/>
      <c r="X21" s="412"/>
      <c r="Y21" s="414"/>
      <c r="Z21" s="386"/>
      <c r="AA21" s="388"/>
      <c r="AB21" s="392"/>
      <c r="AC21" s="1"/>
      <c r="AD21" s="394"/>
      <c r="AE21" s="396"/>
      <c r="AF21" s="396"/>
      <c r="AG21" s="380"/>
    </row>
    <row r="22" spans="1:33" ht="15.75" customHeight="1" thickBot="1" x14ac:dyDescent="0.3">
      <c r="A22" s="399"/>
      <c r="B22" s="69">
        <f>S6</f>
        <v>0</v>
      </c>
      <c r="C22" s="70">
        <f>R6</f>
        <v>0</v>
      </c>
      <c r="D22" s="22">
        <f>U6</f>
        <v>0</v>
      </c>
      <c r="E22" s="67">
        <f>T6</f>
        <v>0</v>
      </c>
      <c r="F22" s="20">
        <f>S10</f>
        <v>0</v>
      </c>
      <c r="G22" s="21">
        <f>R10</f>
        <v>0</v>
      </c>
      <c r="H22" s="22">
        <f>U10</f>
        <v>0</v>
      </c>
      <c r="I22" s="68">
        <f>T10</f>
        <v>0</v>
      </c>
      <c r="J22" s="69">
        <f>S14</f>
        <v>0</v>
      </c>
      <c r="K22" s="30">
        <f>R14</f>
        <v>0</v>
      </c>
      <c r="L22" s="22">
        <f>U14</f>
        <v>0</v>
      </c>
      <c r="M22" s="67">
        <f>T14</f>
        <v>0</v>
      </c>
      <c r="N22" s="54">
        <f>S18</f>
        <v>0</v>
      </c>
      <c r="O22" s="31">
        <f>R18</f>
        <v>0</v>
      </c>
      <c r="P22" s="12">
        <f>U18</f>
        <v>0</v>
      </c>
      <c r="Q22" s="13">
        <f>T18</f>
        <v>0</v>
      </c>
      <c r="R22" s="401"/>
      <c r="S22" s="402"/>
      <c r="T22" s="402"/>
      <c r="U22" s="403"/>
      <c r="V22" s="384">
        <f>P23+L23+H23+D23</f>
        <v>0</v>
      </c>
      <c r="W22" s="409"/>
      <c r="X22" s="386">
        <f>P22+N22+N23+L22+J22+J23+H22+F22+F23+D22+B22+B23</f>
        <v>0</v>
      </c>
      <c r="Y22" s="388">
        <f>Q22+O22+O23+M22+K22+K23+I22+G22+G23+E22+C22+C23</f>
        <v>0</v>
      </c>
      <c r="Z22" s="386"/>
      <c r="AA22" s="388"/>
      <c r="AB22" s="392"/>
      <c r="AC22" s="1"/>
      <c r="AD22" s="394"/>
      <c r="AE22" s="396"/>
      <c r="AF22" s="396"/>
      <c r="AG22" s="380"/>
    </row>
    <row r="23" spans="1:33" ht="15.75" customHeight="1" thickBot="1" x14ac:dyDescent="0.3">
      <c r="A23" s="400"/>
      <c r="B23" s="32">
        <f>S7</f>
        <v>0</v>
      </c>
      <c r="C23" s="33">
        <f>R7</f>
        <v>0</v>
      </c>
      <c r="D23" s="390">
        <f>IF(AND(B22=0,B23=0),0,1)*0+IF(AND(B22&gt;C22,B23&gt;C23),1,0)*2+IF(AND(B22&lt;C22,B23&lt;C23),1,0)*IF(AND(B22=0,B23=0),0,1)+IF(D22&gt;E22,1,0)*2+IF(D22&lt;E22,1,0)*1</f>
        <v>0</v>
      </c>
      <c r="E23" s="391"/>
      <c r="F23" s="33">
        <f>S11</f>
        <v>0</v>
      </c>
      <c r="G23" s="34">
        <f>R11</f>
        <v>0</v>
      </c>
      <c r="H23" s="390">
        <f>IF(AND(F22=0,F23=0),0,1)*0+IF(AND(F22&gt;G22,F23&gt;G23),1,0)*2+IF(AND(F22&lt;G22,F23&lt;G23),1,0)*IF(AND(F22=0,F23=0),0,1)+IF(H22&gt;I22,1,0)*2+IF(H22&lt;I22,1,0)*1</f>
        <v>0</v>
      </c>
      <c r="I23" s="391"/>
      <c r="J23" s="32">
        <f>S15</f>
        <v>0</v>
      </c>
      <c r="K23" s="33">
        <f>R15</f>
        <v>0</v>
      </c>
      <c r="L23" s="390">
        <f>IF(AND(J22=0,J23=0),0,1)*0+IF(AND(J22&gt;K22,J23&gt;K23),1,0)*2+IF(AND(J22&lt;K22,J23&lt;K23),1,0)*IF(AND(J22=0,J23=0),0,1)+IF(L22&gt;M22,1,0)*2+IF(L22&lt;M22,1,0)*1</f>
        <v>0</v>
      </c>
      <c r="M23" s="391"/>
      <c r="N23" s="35">
        <f>S19</f>
        <v>0</v>
      </c>
      <c r="O23" s="36">
        <f>R19</f>
        <v>0</v>
      </c>
      <c r="P23" s="390">
        <f>IF(AND(N22=0,N23=0),0,1)*0+IF(AND(N22&gt;O22,N23&gt;O23),1,0)*2+IF(AND(N22&lt;O22,N23&lt;O23),1,0)*IF(AND(N22=0,N23=0),0,1)+IF(P22&gt;Q22,1,0)*2+IF(P22&lt;Q22,1,0)*1</f>
        <v>0</v>
      </c>
      <c r="Q23" s="391"/>
      <c r="R23" s="404"/>
      <c r="S23" s="405"/>
      <c r="T23" s="405"/>
      <c r="U23" s="406"/>
      <c r="V23" s="385"/>
      <c r="W23" s="410"/>
      <c r="X23" s="387"/>
      <c r="Y23" s="389"/>
      <c r="Z23" s="387"/>
      <c r="AA23" s="389"/>
      <c r="AB23" s="393"/>
      <c r="AC23" s="1"/>
      <c r="AD23" s="395"/>
      <c r="AE23" s="397"/>
      <c r="AF23" s="397"/>
      <c r="AG23" s="381"/>
    </row>
    <row r="24" spans="1:33" ht="15.75" thickTop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3" x14ac:dyDescent="0.25">
      <c r="A26" s="1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</sheetData>
  <mergeCells count="129">
    <mergeCell ref="V3:W3"/>
    <mergeCell ref="A1:AB1"/>
    <mergeCell ref="R3:U3"/>
    <mergeCell ref="X3:Y3"/>
    <mergeCell ref="Z3:AA3"/>
    <mergeCell ref="H5:I5"/>
    <mergeCell ref="L5:M5"/>
    <mergeCell ref="P5:Q5"/>
    <mergeCell ref="A4:A7"/>
    <mergeCell ref="B4:E7"/>
    <mergeCell ref="L7:M7"/>
    <mergeCell ref="P7:Q7"/>
    <mergeCell ref="H7:I7"/>
    <mergeCell ref="B3:E3"/>
    <mergeCell ref="F3:I3"/>
    <mergeCell ref="J3:M3"/>
    <mergeCell ref="N3:Q3"/>
    <mergeCell ref="T5:U5"/>
    <mergeCell ref="V6:V7"/>
    <mergeCell ref="X6:X7"/>
    <mergeCell ref="Y6:Y7"/>
    <mergeCell ref="T7:U7"/>
    <mergeCell ref="Y4:Y5"/>
    <mergeCell ref="Z4:Z7"/>
    <mergeCell ref="D9:E9"/>
    <mergeCell ref="D11:E11"/>
    <mergeCell ref="L9:M9"/>
    <mergeCell ref="P9:Q9"/>
    <mergeCell ref="V8:V9"/>
    <mergeCell ref="X8:X9"/>
    <mergeCell ref="A8:A11"/>
    <mergeCell ref="F8:I11"/>
    <mergeCell ref="L11:M11"/>
    <mergeCell ref="P11:Q11"/>
    <mergeCell ref="A16:A19"/>
    <mergeCell ref="N16:Q19"/>
    <mergeCell ref="H19:I19"/>
    <mergeCell ref="L19:M19"/>
    <mergeCell ref="W12:W15"/>
    <mergeCell ref="D13:E13"/>
    <mergeCell ref="H13:I13"/>
    <mergeCell ref="D15:E15"/>
    <mergeCell ref="P13:Q13"/>
    <mergeCell ref="V12:V13"/>
    <mergeCell ref="A12:A15"/>
    <mergeCell ref="J12:M15"/>
    <mergeCell ref="H15:I15"/>
    <mergeCell ref="P15:Q15"/>
    <mergeCell ref="T13:U13"/>
    <mergeCell ref="V14:V15"/>
    <mergeCell ref="H17:I17"/>
    <mergeCell ref="L17:M17"/>
    <mergeCell ref="D19:E19"/>
    <mergeCell ref="V16:V17"/>
    <mergeCell ref="AB4:AB7"/>
    <mergeCell ref="W4:W7"/>
    <mergeCell ref="V4:V5"/>
    <mergeCell ref="X4:X5"/>
    <mergeCell ref="T9:U9"/>
    <mergeCell ref="V10:V11"/>
    <mergeCell ref="X10:X11"/>
    <mergeCell ref="Y10:Y11"/>
    <mergeCell ref="T11:U11"/>
    <mergeCell ref="Y8:Y9"/>
    <mergeCell ref="Z8:Z11"/>
    <mergeCell ref="AA8:AA11"/>
    <mergeCell ref="AB8:AB11"/>
    <mergeCell ref="W8:W11"/>
    <mergeCell ref="X14:X15"/>
    <mergeCell ref="Y14:Y15"/>
    <mergeCell ref="T15:U15"/>
    <mergeCell ref="Y12:Y13"/>
    <mergeCell ref="Z12:Z15"/>
    <mergeCell ref="AA12:AA15"/>
    <mergeCell ref="AB12:AB15"/>
    <mergeCell ref="X12:X13"/>
    <mergeCell ref="A20:A23"/>
    <mergeCell ref="R20:U23"/>
    <mergeCell ref="V20:V21"/>
    <mergeCell ref="W20:W23"/>
    <mergeCell ref="X20:X21"/>
    <mergeCell ref="T17:U17"/>
    <mergeCell ref="V18:V19"/>
    <mergeCell ref="X18:X19"/>
    <mergeCell ref="Y18:Y19"/>
    <mergeCell ref="T19:U19"/>
    <mergeCell ref="Y16:Y17"/>
    <mergeCell ref="Z16:Z19"/>
    <mergeCell ref="AA16:AA19"/>
    <mergeCell ref="AB16:AB19"/>
    <mergeCell ref="W16:W19"/>
    <mergeCell ref="D17:E17"/>
    <mergeCell ref="X16:X17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L23:M23"/>
    <mergeCell ref="P23:Q23"/>
    <mergeCell ref="Y20:Y21"/>
    <mergeCell ref="Z20:Z23"/>
    <mergeCell ref="AA20:AA23"/>
    <mergeCell ref="AB20:AB23"/>
    <mergeCell ref="AD4:AD7"/>
    <mergeCell ref="AE4:AE7"/>
    <mergeCell ref="AF4:AF7"/>
    <mergeCell ref="AG4:AG7"/>
    <mergeCell ref="AD8:AD11"/>
    <mergeCell ref="AE8:AE11"/>
    <mergeCell ref="AF8:AF11"/>
    <mergeCell ref="AG8:AG11"/>
    <mergeCell ref="AD12:AD15"/>
    <mergeCell ref="AE12:AE15"/>
    <mergeCell ref="AF12:AF15"/>
    <mergeCell ref="AG12:AG15"/>
    <mergeCell ref="AD16:AD19"/>
    <mergeCell ref="AE16:AE19"/>
    <mergeCell ref="AF16:AF19"/>
    <mergeCell ref="AG16:AG19"/>
    <mergeCell ref="AD20:AD23"/>
    <mergeCell ref="AE20:AE23"/>
    <mergeCell ref="AF20:AF23"/>
    <mergeCell ref="AG20:AG23"/>
    <mergeCell ref="AA4:AA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topLeftCell="A4" zoomScaleNormal="100" workbookViewId="0">
      <selection activeCell="AB27" sqref="AB27"/>
    </sheetView>
  </sheetViews>
  <sheetFormatPr defaultRowHeight="15" x14ac:dyDescent="0.25"/>
  <cols>
    <col min="1" max="1" width="17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" customWidth="1"/>
    <col min="15" max="15" width="3.7109375" customWidth="1"/>
    <col min="16" max="17" width="3.5703125" customWidth="1"/>
    <col min="18" max="18" width="4" customWidth="1"/>
    <col min="19" max="19" width="3.5703125" customWidth="1"/>
    <col min="20" max="20" width="3.7109375" customWidth="1"/>
    <col min="21" max="22" width="3.85546875" customWidth="1"/>
    <col min="23" max="23" width="4.42578125" customWidth="1"/>
    <col min="24" max="24" width="4.140625" customWidth="1"/>
    <col min="25" max="25" width="4.42578125" customWidth="1"/>
    <col min="26" max="26" width="4.28515625" customWidth="1"/>
    <col min="27" max="27" width="4.5703125" customWidth="1"/>
    <col min="28" max="28" width="8" customWidth="1"/>
    <col min="31" max="31" width="9.7109375" customWidth="1"/>
  </cols>
  <sheetData>
    <row r="1" spans="1:33" ht="33.75" customHeight="1" x14ac:dyDescent="0.25">
      <c r="A1" s="460" t="s">
        <v>217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  <c r="V1" s="460"/>
      <c r="W1" s="460"/>
      <c r="X1" s="460"/>
      <c r="Y1" s="460"/>
      <c r="Z1" s="460"/>
      <c r="AA1" s="460"/>
      <c r="AB1" s="460"/>
      <c r="AC1" s="1"/>
      <c r="AD1" s="1"/>
      <c r="AE1" s="1"/>
      <c r="AF1" s="1"/>
      <c r="AG1" s="1"/>
    </row>
    <row r="2" spans="1:33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60" customHeight="1" thickTop="1" thickBot="1" x14ac:dyDescent="0.3">
      <c r="A3" s="2" t="s">
        <v>0</v>
      </c>
      <c r="B3" s="461">
        <v>1</v>
      </c>
      <c r="C3" s="462"/>
      <c r="D3" s="462"/>
      <c r="E3" s="463"/>
      <c r="F3" s="461">
        <v>2</v>
      </c>
      <c r="G3" s="462"/>
      <c r="H3" s="462"/>
      <c r="I3" s="463"/>
      <c r="J3" s="461">
        <v>3</v>
      </c>
      <c r="K3" s="462"/>
      <c r="L3" s="462"/>
      <c r="M3" s="463"/>
      <c r="N3" s="461">
        <v>4</v>
      </c>
      <c r="O3" s="462"/>
      <c r="P3" s="462"/>
      <c r="Q3" s="462"/>
      <c r="R3" s="461">
        <v>5</v>
      </c>
      <c r="S3" s="462"/>
      <c r="T3" s="462"/>
      <c r="U3" s="463"/>
      <c r="V3" s="464" t="s">
        <v>1</v>
      </c>
      <c r="W3" s="465"/>
      <c r="X3" s="466" t="s">
        <v>2</v>
      </c>
      <c r="Y3" s="467"/>
      <c r="Z3" s="466" t="s">
        <v>3</v>
      </c>
      <c r="AA3" s="467"/>
      <c r="AB3" s="3" t="s">
        <v>4</v>
      </c>
      <c r="AC3" s="1"/>
      <c r="AD3" s="81" t="s">
        <v>6</v>
      </c>
      <c r="AE3" s="82" t="s">
        <v>7</v>
      </c>
      <c r="AF3" s="82" t="s">
        <v>8</v>
      </c>
      <c r="AG3" s="142" t="s">
        <v>9</v>
      </c>
    </row>
    <row r="4" spans="1:33" ht="16.5" customHeight="1" thickTop="1" thickBot="1" x14ac:dyDescent="0.3">
      <c r="A4" s="398" t="s">
        <v>55</v>
      </c>
      <c r="B4" s="451"/>
      <c r="C4" s="452"/>
      <c r="D4" s="452"/>
      <c r="E4" s="453"/>
      <c r="F4" s="143">
        <v>15</v>
      </c>
      <c r="G4" s="144">
        <v>4</v>
      </c>
      <c r="H4" s="145"/>
      <c r="I4" s="139"/>
      <c r="J4" s="143">
        <v>9</v>
      </c>
      <c r="K4" s="146">
        <v>15</v>
      </c>
      <c r="L4" s="145">
        <v>9</v>
      </c>
      <c r="M4" s="140">
        <v>11</v>
      </c>
      <c r="N4" s="143">
        <v>10</v>
      </c>
      <c r="O4" s="146">
        <v>15</v>
      </c>
      <c r="P4" s="145"/>
      <c r="Q4" s="139"/>
      <c r="R4" s="233">
        <v>15</v>
      </c>
      <c r="S4" s="234">
        <v>6</v>
      </c>
      <c r="T4" s="145"/>
      <c r="U4" s="140"/>
      <c r="V4" s="407">
        <f>T5+P5+L5+H5</f>
        <v>6</v>
      </c>
      <c r="W4" s="433">
        <f>V4+V6</f>
        <v>6</v>
      </c>
      <c r="X4" s="411">
        <f>J4+J5+L4+N4+N5+P4+H4+F4+F5+R4+R5+T4</f>
        <v>115</v>
      </c>
      <c r="Y4" s="413">
        <f>K5+K4+M4+O5+O4+U4+I4+G4+G5+Q4+S4+S5</f>
        <v>99</v>
      </c>
      <c r="Z4" s="445">
        <f>X4+X6</f>
        <v>115</v>
      </c>
      <c r="AA4" s="448">
        <f>Y4+Y6</f>
        <v>99</v>
      </c>
      <c r="AB4" s="419" t="s">
        <v>177</v>
      </c>
      <c r="AC4" s="1"/>
      <c r="AD4" s="421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5</v>
      </c>
      <c r="AE4" s="396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4</v>
      </c>
      <c r="AF4" s="396">
        <f>AD4/AE4</f>
        <v>1.25</v>
      </c>
      <c r="AG4" s="380">
        <f>Z4/AA4</f>
        <v>1.1616161616161615</v>
      </c>
    </row>
    <row r="5" spans="1:33" ht="15.75" customHeight="1" thickBot="1" x14ac:dyDescent="0.3">
      <c r="A5" s="399"/>
      <c r="B5" s="454"/>
      <c r="C5" s="455"/>
      <c r="D5" s="455"/>
      <c r="E5" s="456"/>
      <c r="F5" s="147">
        <v>15</v>
      </c>
      <c r="G5" s="148">
        <v>12</v>
      </c>
      <c r="H5" s="415">
        <f>IF(AND(F4=0,F5=0),0,1)*0+IF(AND(F4&gt;G4,F5&gt;G5),1,0)*2+IF(AND(F4&lt;G4,F5&lt;G5),1,0)*IF(AND(F4=0,F5=0),0,1)+IF(H4&gt;I4,1,0)*2+IF(H4&lt;I4,1,0)*1</f>
        <v>2</v>
      </c>
      <c r="I5" s="416"/>
      <c r="J5" s="147">
        <v>15</v>
      </c>
      <c r="K5" s="148">
        <v>10</v>
      </c>
      <c r="L5" s="415">
        <f>IF(AND(J4=0,J5=0),0,1)*0+IF(AND(J4&gt;K4,J5&gt;K5),1,0)*2+IF(AND(J4&lt;K4,J5&lt;K5),1,0)*IF(AND(J4=0,J5=0),0,1)+IF(L4&gt;M4,1,0)*2+IF(L4&lt;M4,1,0)*1</f>
        <v>1</v>
      </c>
      <c r="M5" s="416"/>
      <c r="N5" s="147">
        <v>12</v>
      </c>
      <c r="O5" s="148">
        <v>15</v>
      </c>
      <c r="P5" s="415">
        <f>IF(AND(N4=0,N5=0),0,1)*0+IF(AND(N4&gt;O4,N5&gt;O5),1,0)*2+IF(AND(N4&lt;O4,N5&lt;O5),1,0)*IF(AND(N4=0,N5=0),0,1)+IF(P4&gt;Q4,1,0)*2+IF(P4&lt;Q4,1,0)*1</f>
        <v>1</v>
      </c>
      <c r="Q5" s="416"/>
      <c r="R5" s="235">
        <v>15</v>
      </c>
      <c r="S5" s="200">
        <v>11</v>
      </c>
      <c r="T5" s="415">
        <f>IF(AND(R4=0,R5=0),0,1)*0+IF(AND(R4&gt;S4,R5&gt;S5),1,0)*2+IF(AND(R4&lt;S4,R5&lt;S5),1,0)*IF(AND(R4=0,R5=0),0,1)+IF(T4&gt;U4,1,0)*2+IF(T4&lt;U4,1,0)*1</f>
        <v>2</v>
      </c>
      <c r="U5" s="416"/>
      <c r="V5" s="432"/>
      <c r="W5" s="409"/>
      <c r="X5" s="435"/>
      <c r="Y5" s="436"/>
      <c r="Z5" s="446"/>
      <c r="AA5" s="449"/>
      <c r="AB5" s="392"/>
      <c r="AC5" s="1"/>
      <c r="AD5" s="421"/>
      <c r="AE5" s="396"/>
      <c r="AF5" s="396"/>
      <c r="AG5" s="380"/>
    </row>
    <row r="6" spans="1:33" ht="16.5" customHeight="1" thickTop="1" thickBot="1" x14ac:dyDescent="0.3">
      <c r="A6" s="399"/>
      <c r="B6" s="454"/>
      <c r="C6" s="455"/>
      <c r="D6" s="455"/>
      <c r="E6" s="456"/>
      <c r="F6" s="108"/>
      <c r="G6" s="109"/>
      <c r="H6" s="110"/>
      <c r="I6" s="139"/>
      <c r="J6" s="108"/>
      <c r="K6" s="109"/>
      <c r="L6" s="110"/>
      <c r="M6" s="140"/>
      <c r="N6" s="108"/>
      <c r="O6" s="109"/>
      <c r="P6" s="110"/>
      <c r="Q6" s="139"/>
      <c r="R6" s="111"/>
      <c r="S6" s="112"/>
      <c r="T6" s="110"/>
      <c r="U6" s="140"/>
      <c r="V6" s="407">
        <f>T7+P7+L7+H7</f>
        <v>0</v>
      </c>
      <c r="W6" s="409"/>
      <c r="X6" s="411">
        <f>J6+J7+L6+N6+N7+P6+H6+F6+F7+T6+R6+R7</f>
        <v>0</v>
      </c>
      <c r="Y6" s="413">
        <f>K7+K6+M6+O7+O6+U6+I6+G6+G7+S6+S7+Q6</f>
        <v>0</v>
      </c>
      <c r="Z6" s="446"/>
      <c r="AA6" s="449"/>
      <c r="AB6" s="392"/>
      <c r="AC6" s="1"/>
      <c r="AD6" s="421"/>
      <c r="AE6" s="396"/>
      <c r="AF6" s="396"/>
      <c r="AG6" s="380"/>
    </row>
    <row r="7" spans="1:33" ht="15.75" customHeight="1" thickBot="1" x14ac:dyDescent="0.3">
      <c r="A7" s="422"/>
      <c r="B7" s="457"/>
      <c r="C7" s="458"/>
      <c r="D7" s="458"/>
      <c r="E7" s="459"/>
      <c r="F7" s="139"/>
      <c r="G7" s="137"/>
      <c r="H7" s="415">
        <f>IF(AND(F6=0,F7=0),0,1)*0+IF(AND(F6&gt;G6,F7&gt;G7),1,0)*2+IF(AND(F6&lt;G6,F7&lt;G7),1,0)*IF(AND(F6=0,F7=0),0,1)+IF(H6&gt;I6,1,0)*2+IF(H6&lt;I6,1,0)*1</f>
        <v>0</v>
      </c>
      <c r="I7" s="416"/>
      <c r="J7" s="138"/>
      <c r="K7" s="137"/>
      <c r="L7" s="443">
        <f>IF(AND(J6=0,J7=0),0,1)*0+IF(AND(J6&gt;K6,J7&gt;K7),1,0)*2+IF(AND(J6&lt;K6,J7&lt;K7),1,0)*IF(AND(J6=0,J7=0),0,1)+IF(L6&gt;M6,1,0)*2+IF(L6&lt;M6,1,0)*1</f>
        <v>0</v>
      </c>
      <c r="M7" s="444"/>
      <c r="N7" s="141"/>
      <c r="O7" s="137"/>
      <c r="P7" s="443">
        <f>IF(AND(N6=0,N7=0),0,1)*0+IF(AND(N6&gt;O6,N7&gt;O7),1,0)*2+IF(AND(N6&lt;O6,N7&lt;O7),1,0)*IF(AND(N6=0,N7=0),0,1)+IF(P6&gt;Q6,1,0)*2+IF(P6&lt;Q6,1,0)*1</f>
        <v>0</v>
      </c>
      <c r="Q7" s="444"/>
      <c r="R7" s="66"/>
      <c r="S7" s="65"/>
      <c r="T7" s="443">
        <f>IF(AND(R6=0,R7=0),0,1)*0+IF(AND(R6&gt;S6,R7&gt;S7),1,0)*2+IF(AND(R6&lt;S6,R7&lt;S7),1,0)*IF(AND(R6=0,R7=0),0,1)+IF(T6&gt;U6,1,0)*2+IF(T6&lt;U6,1,0)*1</f>
        <v>0</v>
      </c>
      <c r="U7" s="444"/>
      <c r="V7" s="432"/>
      <c r="W7" s="434"/>
      <c r="X7" s="435"/>
      <c r="Y7" s="436"/>
      <c r="Z7" s="447"/>
      <c r="AA7" s="450"/>
      <c r="AB7" s="420"/>
      <c r="AC7" s="1"/>
      <c r="AD7" s="421"/>
      <c r="AE7" s="396"/>
      <c r="AF7" s="396"/>
      <c r="AG7" s="380"/>
    </row>
    <row r="8" spans="1:33" ht="16.5" customHeight="1" thickTop="1" thickBot="1" x14ac:dyDescent="0.3">
      <c r="A8" s="398" t="s">
        <v>51</v>
      </c>
      <c r="B8" s="4">
        <f>G4</f>
        <v>4</v>
      </c>
      <c r="C8" s="5">
        <f>F4</f>
        <v>15</v>
      </c>
      <c r="D8" s="6">
        <f>I4</f>
        <v>0</v>
      </c>
      <c r="E8" s="7">
        <f>H4</f>
        <v>0</v>
      </c>
      <c r="F8" s="423"/>
      <c r="G8" s="424"/>
      <c r="H8" s="424"/>
      <c r="I8" s="425"/>
      <c r="J8" s="113">
        <v>16</v>
      </c>
      <c r="K8" s="114">
        <v>14</v>
      </c>
      <c r="L8" s="115"/>
      <c r="M8" s="67"/>
      <c r="N8" s="116">
        <v>7</v>
      </c>
      <c r="O8" s="117">
        <v>15</v>
      </c>
      <c r="P8" s="115"/>
      <c r="Q8" s="68"/>
      <c r="R8" s="118">
        <v>15</v>
      </c>
      <c r="S8" s="117">
        <v>8</v>
      </c>
      <c r="T8" s="119">
        <v>6</v>
      </c>
      <c r="U8" s="67">
        <v>11</v>
      </c>
      <c r="V8" s="407">
        <f>T9+P9+L9+D9</f>
        <v>5</v>
      </c>
      <c r="W8" s="433">
        <f>V8+V10</f>
        <v>5</v>
      </c>
      <c r="X8" s="411">
        <f>J8+J9+L8+N8+N9+P8+D8+B8+B9+R8+R9+T8</f>
        <v>99</v>
      </c>
      <c r="Y8" s="413">
        <f>K9+K8+M8+O9+O8+U8+E8+C8+C9+S8+S9+Q8</f>
        <v>117</v>
      </c>
      <c r="Z8" s="411">
        <f>X8+X10</f>
        <v>99</v>
      </c>
      <c r="AA8" s="413">
        <f>Y8+Y10</f>
        <v>117</v>
      </c>
      <c r="AB8" s="419" t="s">
        <v>179</v>
      </c>
      <c r="AC8" s="1"/>
      <c r="AD8" s="421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3</v>
      </c>
      <c r="AE8" s="396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6</v>
      </c>
      <c r="AF8" s="396">
        <f t="shared" ref="AF8" si="0">AD8/AE8</f>
        <v>0.5</v>
      </c>
      <c r="AG8" s="380">
        <f t="shared" ref="AG8" si="1">Z8/AA8</f>
        <v>0.84615384615384615</v>
      </c>
    </row>
    <row r="9" spans="1:33" ht="15.75" customHeight="1" thickBot="1" x14ac:dyDescent="0.3">
      <c r="A9" s="399"/>
      <c r="B9" s="8">
        <f>G5</f>
        <v>12</v>
      </c>
      <c r="C9" s="9">
        <f>F5</f>
        <v>15</v>
      </c>
      <c r="D9" s="382">
        <f>IF(AND(B8=0,B9=0),0,1)*0+IF(AND(B8&gt;C8,B9&gt;C9),1,0)*2+IF(AND(B8&lt;C8,B9&lt;C9),1,0)*IF(AND(B8=0,B9=0),0,1)+IF(D8&gt;E8,1,0)*2+IF(D8&lt;E8,1,0)*1</f>
        <v>1</v>
      </c>
      <c r="E9" s="383"/>
      <c r="F9" s="426"/>
      <c r="G9" s="427"/>
      <c r="H9" s="427"/>
      <c r="I9" s="428"/>
      <c r="J9" s="120">
        <v>15</v>
      </c>
      <c r="K9" s="121">
        <v>9</v>
      </c>
      <c r="L9" s="415">
        <f>IF(AND(J8=0,J9=0),0,1)*0+IF(AND(J8&gt;K8,J9&gt;K9),1,0)*2+IF(AND(J8&lt;K8,J9&lt;K9),1,0)*IF(AND(J8=0,J9=0),0,1)+IF(L8&gt;M8,1,0)*2+IF(L8&lt;M8,1,0)*1</f>
        <v>2</v>
      </c>
      <c r="M9" s="416"/>
      <c r="N9" s="120">
        <v>13</v>
      </c>
      <c r="O9" s="121">
        <v>15</v>
      </c>
      <c r="P9" s="415">
        <f>IF(AND(N8=0,N9=0),0,1)*0+IF(AND(N8&gt;O8,N9&gt;O9),1,0)*2+IF(AND(N8&lt;O8,N9&lt;O9),1,0)*IF(AND(N8=0,N9=0),0,1)+IF(P8&gt;Q8,1,0)*2+IF(P8&lt;Q8,1,0)*1</f>
        <v>1</v>
      </c>
      <c r="Q9" s="416"/>
      <c r="R9" s="122">
        <v>11</v>
      </c>
      <c r="S9" s="121">
        <v>15</v>
      </c>
      <c r="T9" s="415">
        <f>IF(AND(R8=0,R9=0),0,1)*0+IF(AND(R8&gt;S8,R9&gt;S9),1,0)*2+IF(AND(R8&lt;S8,R9&lt;S9),1,0)*IF(AND(R8=0,R9=0),0,1)+IF(T8&gt;U8,1,0)*2+IF(T8&lt;U8,1,0)*1</f>
        <v>1</v>
      </c>
      <c r="U9" s="416"/>
      <c r="V9" s="432"/>
      <c r="W9" s="409"/>
      <c r="X9" s="435"/>
      <c r="Y9" s="436"/>
      <c r="Z9" s="386"/>
      <c r="AA9" s="388"/>
      <c r="AB9" s="392"/>
      <c r="AC9" s="1"/>
      <c r="AD9" s="421"/>
      <c r="AE9" s="396"/>
      <c r="AF9" s="396"/>
      <c r="AG9" s="380"/>
    </row>
    <row r="10" spans="1:33" ht="16.5" customHeight="1" thickTop="1" thickBot="1" x14ac:dyDescent="0.3">
      <c r="A10" s="399"/>
      <c r="B10" s="10">
        <f>G6</f>
        <v>0</v>
      </c>
      <c r="C10" s="11">
        <f>F6</f>
        <v>0</v>
      </c>
      <c r="D10" s="12">
        <f>I6</f>
        <v>0</v>
      </c>
      <c r="E10" s="13">
        <f>H6</f>
        <v>0</v>
      </c>
      <c r="F10" s="426"/>
      <c r="G10" s="427"/>
      <c r="H10" s="427"/>
      <c r="I10" s="428"/>
      <c r="J10" s="123"/>
      <c r="K10" s="124"/>
      <c r="L10" s="125"/>
      <c r="M10" s="67"/>
      <c r="N10" s="123"/>
      <c r="O10" s="124"/>
      <c r="P10" s="125"/>
      <c r="Q10" s="68"/>
      <c r="R10" s="126"/>
      <c r="S10" s="124"/>
      <c r="T10" s="68"/>
      <c r="U10" s="127"/>
      <c r="V10" s="407">
        <f>P11+L11+D11+T11</f>
        <v>0</v>
      </c>
      <c r="W10" s="409"/>
      <c r="X10" s="411">
        <f>J10+J11+L10+N10+N11+P10+D10+B10+B11+R10+R11+T10</f>
        <v>0</v>
      </c>
      <c r="Y10" s="413">
        <f>K11+K10+M10+O11+O10+U10+E10+C10+C11+S10+S11+Q10</f>
        <v>0</v>
      </c>
      <c r="Z10" s="386"/>
      <c r="AA10" s="388"/>
      <c r="AB10" s="392"/>
      <c r="AC10" s="1"/>
      <c r="AD10" s="421"/>
      <c r="AE10" s="396"/>
      <c r="AF10" s="396"/>
      <c r="AG10" s="380"/>
    </row>
    <row r="11" spans="1:33" ht="15.75" customHeight="1" thickBot="1" x14ac:dyDescent="0.3">
      <c r="A11" s="422"/>
      <c r="B11" s="14">
        <f>G7</f>
        <v>0</v>
      </c>
      <c r="C11" s="15">
        <f>F7</f>
        <v>0</v>
      </c>
      <c r="D11" s="382">
        <f>IF(AND(B10=0,B11=0),0,1)*0+IF(AND(B10&gt;C10,B11&gt;C11),1,0)*2+IF(AND(B10&lt;C10,B11&lt;C11),1,0)*IF(AND(B10=0,B11=0),0,1)+IF(D10&gt;E10,1,0)*2+IF(D10&lt;E10,1,0)*1</f>
        <v>0</v>
      </c>
      <c r="E11" s="383"/>
      <c r="F11" s="429"/>
      <c r="G11" s="430"/>
      <c r="H11" s="430"/>
      <c r="I11" s="431"/>
      <c r="J11" s="73"/>
      <c r="K11" s="74"/>
      <c r="L11" s="415">
        <f>IF(AND(J10=0,J11=0),0,1)*0+IF(AND(J10&gt;K10,J11&gt;K11),1,0)*2+IF(AND(J10&lt;K10,J11&lt;K11),1,0)*IF(AND(J10=0,J11=0),0,1)+IF(L10&gt;M10,1,0)*2+IF(L10&lt;M10,1,0)*1</f>
        <v>0</v>
      </c>
      <c r="M11" s="416"/>
      <c r="N11" s="73"/>
      <c r="O11" s="74"/>
      <c r="P11" s="443">
        <f>IF(AND(N10=0,N11=0),0,1)*0+IF(AND(N10&gt;O10,N11&gt;O11),1,0)*2+IF(AND(N10&lt;O10,N11&lt;O11),1,0)*IF(AND(N10=0,N11=0),0,1)+IF(P10&gt;Q10,1,0)*2+IF(P10&lt;Q10,1,0)*1</f>
        <v>0</v>
      </c>
      <c r="Q11" s="444"/>
      <c r="R11" s="75"/>
      <c r="S11" s="74"/>
      <c r="T11" s="443">
        <f>IF(AND(R10=0,R11=0),0,1)*0+IF(AND(R10&gt;S10,R11&gt;S11),1,0)*2+IF(AND(R10&lt;S10,R11&lt;S11),1,0)*IF(AND(R10=0,R11=0),0,1)+IF(T10&gt;U10,1,0)*2+IF(T10&lt;U10,1,0)*1</f>
        <v>0</v>
      </c>
      <c r="U11" s="444"/>
      <c r="V11" s="432"/>
      <c r="W11" s="434"/>
      <c r="X11" s="435"/>
      <c r="Y11" s="436"/>
      <c r="Z11" s="412"/>
      <c r="AA11" s="414"/>
      <c r="AB11" s="420"/>
      <c r="AC11" s="1"/>
      <c r="AD11" s="421"/>
      <c r="AE11" s="396"/>
      <c r="AF11" s="396"/>
      <c r="AG11" s="380"/>
    </row>
    <row r="12" spans="1:33" ht="16.5" customHeight="1" thickTop="1" thickBot="1" x14ac:dyDescent="0.3">
      <c r="A12" s="398" t="s">
        <v>52</v>
      </c>
      <c r="B12" s="44">
        <f>K4</f>
        <v>15</v>
      </c>
      <c r="C12" s="62">
        <f>J4</f>
        <v>9</v>
      </c>
      <c r="D12" s="60">
        <f>M4</f>
        <v>11</v>
      </c>
      <c r="E12" s="67">
        <f>L4</f>
        <v>9</v>
      </c>
      <c r="F12" s="16">
        <f>K8</f>
        <v>14</v>
      </c>
      <c r="G12" s="17">
        <f>J8</f>
        <v>16</v>
      </c>
      <c r="H12" s="43">
        <f>M8</f>
        <v>0</v>
      </c>
      <c r="I12" s="68">
        <f>L8</f>
        <v>0</v>
      </c>
      <c r="J12" s="437"/>
      <c r="K12" s="438"/>
      <c r="L12" s="438"/>
      <c r="M12" s="439"/>
      <c r="N12" s="205">
        <v>13</v>
      </c>
      <c r="O12" s="114">
        <v>15</v>
      </c>
      <c r="P12" s="115"/>
      <c r="Q12" s="68"/>
      <c r="R12" s="118">
        <v>15</v>
      </c>
      <c r="S12" s="117">
        <v>12</v>
      </c>
      <c r="T12" s="68">
        <v>12</v>
      </c>
      <c r="U12" s="213">
        <v>10</v>
      </c>
      <c r="V12" s="407">
        <f>P13+H13+D13+T13</f>
        <v>6</v>
      </c>
      <c r="W12" s="433">
        <f>V12+V14</f>
        <v>6</v>
      </c>
      <c r="X12" s="411">
        <f>H12+F12+F13+D12+B12+B13+N12+N13+P12+R12+R13+T12</f>
        <v>124</v>
      </c>
      <c r="Y12" s="413">
        <f>I12+G12+G13+E12+C12+C13+O13+O12+U12+S12+S13+Q12</f>
        <v>131</v>
      </c>
      <c r="Z12" s="411">
        <f>X12+X14</f>
        <v>124</v>
      </c>
      <c r="AA12" s="413">
        <f>Y12+Y14</f>
        <v>131</v>
      </c>
      <c r="AB12" s="419" t="s">
        <v>178</v>
      </c>
      <c r="AC12" s="1"/>
      <c r="AD12" s="421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4</v>
      </c>
      <c r="AE12" s="396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6</v>
      </c>
      <c r="AF12" s="396">
        <f t="shared" ref="AF12" si="2">AD12/AE12</f>
        <v>0.66666666666666663</v>
      </c>
      <c r="AG12" s="380">
        <f t="shared" ref="AG12" si="3">Z12/AA12</f>
        <v>0.94656488549618323</v>
      </c>
    </row>
    <row r="13" spans="1:33" ht="15.75" customHeight="1" thickBot="1" x14ac:dyDescent="0.3">
      <c r="A13" s="399"/>
      <c r="B13" s="61">
        <f>K5</f>
        <v>10</v>
      </c>
      <c r="C13" s="63">
        <f>J5</f>
        <v>15</v>
      </c>
      <c r="D13" s="382">
        <f>IF(AND(B12=0,B13=0),0,1)*0+IF(AND(B12&gt;C12,B13&gt;C13),1,0)*2+IF(AND(B12&lt;C12,B13&lt;C13),1,0)*IF(AND(B12=0,B13=0),0,1)+IF(D12&gt;E12,1,0)*2+IF(D12&lt;E12,1,0)*1</f>
        <v>2</v>
      </c>
      <c r="E13" s="383"/>
      <c r="F13" s="18">
        <f>K9</f>
        <v>9</v>
      </c>
      <c r="G13" s="19">
        <f>J9</f>
        <v>15</v>
      </c>
      <c r="H13" s="382">
        <f>IF(AND(F12=0,F13=0),0,1)*0+IF(AND(F12&gt;G12,F13&gt;G13),1,0)*2+IF(AND(F12&lt;G12,F13&lt;G13),1,0)*IF(AND(F12=0,F13=0),0,1)+IF(H12&gt;I12,1,0)*2+IF(H12&lt;I12,1,0)*1</f>
        <v>1</v>
      </c>
      <c r="I13" s="383"/>
      <c r="J13" s="401"/>
      <c r="K13" s="402"/>
      <c r="L13" s="402"/>
      <c r="M13" s="403"/>
      <c r="N13" s="120">
        <v>13</v>
      </c>
      <c r="O13" s="121">
        <v>15</v>
      </c>
      <c r="P13" s="415">
        <f>IF(AND(N12=0,N13=0),0,1)*0+IF(AND(N12&gt;O12,N13&gt;O13),1,0)*2+IF(AND(N12&lt;O12,N13&lt;O13),1,0)*IF(AND(N12=0,N13=0),0,1)+IF(P12&gt;Q12,1,0)*2+IF(P12&lt;Q12,1,0)*1</f>
        <v>1</v>
      </c>
      <c r="Q13" s="416"/>
      <c r="R13" s="122">
        <v>12</v>
      </c>
      <c r="S13" s="121">
        <v>15</v>
      </c>
      <c r="T13" s="415">
        <f>IF(AND(R12=0,R13=0),0,1)*0+IF(AND(R12&gt;S12,R13&gt;S13),1,0)*2+IF(AND(R12&lt;S12,R13&lt;S13),1,0)*IF(AND(R12=0,R13=0),0,1)+IF(T12&gt;U12,1,0)*2+IF(T12&lt;U12,1,0)*1</f>
        <v>2</v>
      </c>
      <c r="U13" s="416"/>
      <c r="V13" s="432"/>
      <c r="W13" s="409"/>
      <c r="X13" s="435"/>
      <c r="Y13" s="436"/>
      <c r="Z13" s="386"/>
      <c r="AA13" s="388"/>
      <c r="AB13" s="392"/>
      <c r="AC13" s="1"/>
      <c r="AD13" s="421"/>
      <c r="AE13" s="396"/>
      <c r="AF13" s="396"/>
      <c r="AG13" s="380"/>
    </row>
    <row r="14" spans="1:33" ht="16.5" customHeight="1" thickTop="1" thickBot="1" x14ac:dyDescent="0.3">
      <c r="A14" s="399"/>
      <c r="B14" s="69">
        <f>K6</f>
        <v>0</v>
      </c>
      <c r="C14" s="70">
        <f>J6</f>
        <v>0</v>
      </c>
      <c r="D14" s="71">
        <f>M6</f>
        <v>0</v>
      </c>
      <c r="E14" s="67">
        <f>L6</f>
        <v>0</v>
      </c>
      <c r="F14" s="20">
        <f>K10</f>
        <v>0</v>
      </c>
      <c r="G14" s="21">
        <f>J10</f>
        <v>0</v>
      </c>
      <c r="H14" s="22">
        <f>M10</f>
        <v>0</v>
      </c>
      <c r="I14" s="68">
        <f>L10</f>
        <v>0</v>
      </c>
      <c r="J14" s="401"/>
      <c r="K14" s="402"/>
      <c r="L14" s="402"/>
      <c r="M14" s="403"/>
      <c r="N14" s="123"/>
      <c r="O14" s="124"/>
      <c r="P14" s="125"/>
      <c r="Q14" s="68"/>
      <c r="R14" s="126"/>
      <c r="S14" s="124"/>
      <c r="T14" s="68"/>
      <c r="U14" s="127"/>
      <c r="V14" s="407">
        <f>P15+H15+D15+T15</f>
        <v>0</v>
      </c>
      <c r="W14" s="409"/>
      <c r="X14" s="411">
        <f>H14+F14+F15+D14+B14+B15+N14+N15+P14+R14+R15+T14</f>
        <v>0</v>
      </c>
      <c r="Y14" s="413">
        <f>I14+G14+G15+E14+C14+C15+O15+O14+U14+S14+S15+Q14</f>
        <v>0</v>
      </c>
      <c r="Z14" s="386"/>
      <c r="AA14" s="388"/>
      <c r="AB14" s="392"/>
      <c r="AC14" s="1"/>
      <c r="AD14" s="421"/>
      <c r="AE14" s="396"/>
      <c r="AF14" s="396"/>
      <c r="AG14" s="380"/>
    </row>
    <row r="15" spans="1:33" ht="15.75" customHeight="1" thickBot="1" x14ac:dyDescent="0.3">
      <c r="A15" s="422"/>
      <c r="B15" s="73">
        <f>K7</f>
        <v>0</v>
      </c>
      <c r="C15" s="74">
        <f>J7</f>
        <v>0</v>
      </c>
      <c r="D15" s="382">
        <f>IF(AND(B14=0,B15=0),0,1)*0+IF(AND(B14&gt;C14,B15&gt;C15),1,0)*2+IF(AND(B14&lt;C14,B15&lt;C15),1,0)*IF(AND(B14=0,B15=0),0,1)+IF(D14&gt;E14,1,0)*2+IF(D14&lt;E14,1,0)*1</f>
        <v>0</v>
      </c>
      <c r="E15" s="383"/>
      <c r="F15" s="74">
        <f>K11</f>
        <v>0</v>
      </c>
      <c r="G15" s="23">
        <f>J11</f>
        <v>0</v>
      </c>
      <c r="H15" s="382">
        <f>IF(AND(F14=0,F15=0),0,1)*0+IF(AND(F14&gt;G14,F15&gt;G15),1,0)*2+IF(AND(F14&lt;G14,F15&lt;G15),1,0)*IF(AND(F14=0,F15=0),0,1)+IF(H14&gt;I14,1,0)*2+IF(H14&lt;I14,1,0)*1</f>
        <v>0</v>
      </c>
      <c r="I15" s="383"/>
      <c r="J15" s="440"/>
      <c r="K15" s="441"/>
      <c r="L15" s="441"/>
      <c r="M15" s="442"/>
      <c r="N15" s="73"/>
      <c r="O15" s="74"/>
      <c r="P15" s="415">
        <f>IF(AND(N14=0,N15=0),0,1)*0+IF(AND(N14&gt;O14,N15&gt;O15),1,0)*2+IF(AND(N14&lt;O14,N15&lt;O15),1,0)*IF(AND(N14=0,N15=0),0,1)+IF(P14&gt;Q14,1,0)*2+IF(P14&lt;Q14,1,0)*1</f>
        <v>0</v>
      </c>
      <c r="Q15" s="416"/>
      <c r="R15" s="75"/>
      <c r="S15" s="74"/>
      <c r="T15" s="415">
        <f>IF(AND(R14=0,R15=0),0,1)*0+IF(AND(R14&gt;S14,R15&gt;S15),1,0)*2+IF(AND(R14&lt;S14,R15&lt;S15),1,0)*IF(AND(R14=0,R15=0),0,1)+IF(T14&gt;U14,1,0)*2+IF(T14&lt;U14,1,0)*1</f>
        <v>0</v>
      </c>
      <c r="U15" s="416"/>
      <c r="V15" s="432"/>
      <c r="W15" s="434"/>
      <c r="X15" s="435"/>
      <c r="Y15" s="436"/>
      <c r="Z15" s="412"/>
      <c r="AA15" s="414"/>
      <c r="AB15" s="420"/>
      <c r="AC15" s="1"/>
      <c r="AD15" s="421"/>
      <c r="AE15" s="396"/>
      <c r="AF15" s="396"/>
      <c r="AG15" s="380"/>
    </row>
    <row r="16" spans="1:33" ht="16.5" customHeight="1" thickTop="1" thickBot="1" x14ac:dyDescent="0.3">
      <c r="A16" s="398" t="s">
        <v>53</v>
      </c>
      <c r="B16" s="44">
        <f>O4</f>
        <v>15</v>
      </c>
      <c r="C16" s="62">
        <f>N4</f>
        <v>10</v>
      </c>
      <c r="D16" s="60">
        <f>Q4</f>
        <v>0</v>
      </c>
      <c r="E16" s="24">
        <f>P4</f>
        <v>0</v>
      </c>
      <c r="F16" s="16">
        <f>O8</f>
        <v>15</v>
      </c>
      <c r="G16" s="17">
        <f>N8</f>
        <v>7</v>
      </c>
      <c r="H16" s="43">
        <f>Q8</f>
        <v>0</v>
      </c>
      <c r="I16" s="25">
        <f>P8</f>
        <v>0</v>
      </c>
      <c r="J16" s="44">
        <f>O12</f>
        <v>15</v>
      </c>
      <c r="K16" s="62">
        <f>N12</f>
        <v>13</v>
      </c>
      <c r="L16" s="60">
        <f>Q12</f>
        <v>0</v>
      </c>
      <c r="M16" s="24">
        <f>P12</f>
        <v>0</v>
      </c>
      <c r="N16" s="423"/>
      <c r="O16" s="424"/>
      <c r="P16" s="424"/>
      <c r="Q16" s="425"/>
      <c r="R16" s="128">
        <v>15</v>
      </c>
      <c r="S16" s="129">
        <v>6</v>
      </c>
      <c r="T16" s="134"/>
      <c r="U16" s="135"/>
      <c r="V16" s="407">
        <f>H17+D17+L17+T17</f>
        <v>8</v>
      </c>
      <c r="W16" s="433">
        <f>V16+V18</f>
        <v>8</v>
      </c>
      <c r="X16" s="411">
        <f>J16+J17+L16+B16+B17+D16+F16+F17+H16+R16+R17+T16</f>
        <v>120</v>
      </c>
      <c r="Y16" s="413">
        <f>K17+K16+M16+C17+C16+E16+I16+G16+G17+S16+S17+U16</f>
        <v>81</v>
      </c>
      <c r="Z16" s="411">
        <f>X16+X18</f>
        <v>120</v>
      </c>
      <c r="AA16" s="413">
        <f>Y16+Y18</f>
        <v>81</v>
      </c>
      <c r="AB16" s="419" t="s">
        <v>176</v>
      </c>
      <c r="AC16" s="1"/>
      <c r="AD16" s="421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8</v>
      </c>
      <c r="AE16" s="396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0</v>
      </c>
      <c r="AF16" s="396" t="e">
        <f t="shared" ref="AF16" si="4">AD16/AE16</f>
        <v>#DIV/0!</v>
      </c>
      <c r="AG16" s="380">
        <f t="shared" ref="AG16" si="5">Z16/AA16</f>
        <v>1.4814814814814814</v>
      </c>
    </row>
    <row r="17" spans="1:33" ht="15.75" customHeight="1" thickBot="1" x14ac:dyDescent="0.3">
      <c r="A17" s="399"/>
      <c r="B17" s="61">
        <f>O5</f>
        <v>15</v>
      </c>
      <c r="C17" s="63">
        <f>N5</f>
        <v>12</v>
      </c>
      <c r="D17" s="382">
        <f>IF(AND(B16=0,B17=0),0,1)*0+IF(AND(B16&gt;C16,B17&gt;C17),1,0)*2+IF(AND(B16&lt;C16,B17&lt;C17),1,0)*IF(AND(B16=0,B17=0),0,1)+IF(D16&gt;E16,1,0)*2+IF(D16&lt;E16,1,0)*1</f>
        <v>2</v>
      </c>
      <c r="E17" s="383"/>
      <c r="F17" s="63">
        <f>O9</f>
        <v>15</v>
      </c>
      <c r="G17" s="19">
        <f>N9</f>
        <v>13</v>
      </c>
      <c r="H17" s="382">
        <f>IF(AND(F16=0,F17=0),0,1)*0+IF(AND(F16&gt;G16,F17&gt;G17),1,0)*2+IF(AND(F16&lt;G16,F17&lt;G17),1,0)*IF(AND(F16=0,F17=0),0,1)+IF(H16&gt;I16,1,0)*2+IF(H16&lt;I16,1,0)*1</f>
        <v>2</v>
      </c>
      <c r="I17" s="383"/>
      <c r="J17" s="61">
        <f>O13</f>
        <v>15</v>
      </c>
      <c r="K17" s="63">
        <f>N13</f>
        <v>13</v>
      </c>
      <c r="L17" s="382">
        <f>IF(AND(J16=0,J17=0),0,1)*0+IF(AND(J16&gt;K16,J17&gt;K17),1,0)*2+IF(AND(J16&lt;K16,J17&lt;K17),1,0)*IF(AND(J16=0,J17=0),0,1)+IF(L16&gt;M16,1,0)*2+IF(L16&lt;M16,1,0)*1</f>
        <v>2</v>
      </c>
      <c r="M17" s="383"/>
      <c r="N17" s="426"/>
      <c r="O17" s="427"/>
      <c r="P17" s="427"/>
      <c r="Q17" s="428"/>
      <c r="R17" s="130">
        <v>15</v>
      </c>
      <c r="S17" s="131">
        <v>7</v>
      </c>
      <c r="T17" s="415">
        <f>IF(AND(R16=0,R17=0),0,1)*0+IF(AND(R16&gt;S16,R17&gt;S17),1,0)*2+IF(AND(R16&lt;S16,R17&lt;S17),1,0)*IF(AND(R16=0,R17=0),0,1)+IF(T16&gt;U16,1,0)*2+IF(T16&lt;U16,1,0)*1</f>
        <v>2</v>
      </c>
      <c r="U17" s="416"/>
      <c r="V17" s="432"/>
      <c r="W17" s="409"/>
      <c r="X17" s="435"/>
      <c r="Y17" s="436"/>
      <c r="Z17" s="386"/>
      <c r="AA17" s="388"/>
      <c r="AB17" s="392"/>
      <c r="AC17" s="1"/>
      <c r="AD17" s="421"/>
      <c r="AE17" s="396"/>
      <c r="AF17" s="396"/>
      <c r="AG17" s="380"/>
    </row>
    <row r="18" spans="1:33" ht="16.5" customHeight="1" thickTop="1" thickBot="1" x14ac:dyDescent="0.3">
      <c r="A18" s="399"/>
      <c r="B18" s="69">
        <f>O6</f>
        <v>0</v>
      </c>
      <c r="C18" s="70">
        <f>N6</f>
        <v>0</v>
      </c>
      <c r="D18" s="26">
        <f>Q6</f>
        <v>0</v>
      </c>
      <c r="E18" s="67">
        <f>P6</f>
        <v>0</v>
      </c>
      <c r="F18" s="20">
        <f>O10</f>
        <v>0</v>
      </c>
      <c r="G18" s="21">
        <f>N10</f>
        <v>0</v>
      </c>
      <c r="H18" s="27">
        <f>Q10</f>
        <v>0</v>
      </c>
      <c r="I18" s="68">
        <f>P10</f>
        <v>0</v>
      </c>
      <c r="J18" s="69">
        <f>O14</f>
        <v>0</v>
      </c>
      <c r="K18" s="70">
        <f>N14</f>
        <v>0</v>
      </c>
      <c r="L18" s="26">
        <f>Q14</f>
        <v>0</v>
      </c>
      <c r="M18" s="67">
        <f>P14</f>
        <v>0</v>
      </c>
      <c r="N18" s="426"/>
      <c r="O18" s="427"/>
      <c r="P18" s="427"/>
      <c r="Q18" s="428"/>
      <c r="R18" s="132"/>
      <c r="S18" s="133"/>
      <c r="T18" s="56"/>
      <c r="U18" s="136"/>
      <c r="V18" s="407">
        <f>D19+H19+L19+T19</f>
        <v>0</v>
      </c>
      <c r="W18" s="409"/>
      <c r="X18" s="411">
        <f>F19+J19+R18+R19+T18+J18+L18+B18+D18+F18+H18+B19</f>
        <v>0</v>
      </c>
      <c r="Y18" s="413">
        <f>K18+M18+C18+E18+I18+G18+C19+G19+K19+S18+S19+U18</f>
        <v>0</v>
      </c>
      <c r="Z18" s="386"/>
      <c r="AA18" s="388"/>
      <c r="AB18" s="392"/>
      <c r="AC18" s="1"/>
      <c r="AD18" s="421"/>
      <c r="AE18" s="396"/>
      <c r="AF18" s="396"/>
      <c r="AG18" s="380"/>
    </row>
    <row r="19" spans="1:33" ht="15.75" customHeight="1" thickBot="1" x14ac:dyDescent="0.3">
      <c r="A19" s="422"/>
      <c r="B19" s="73">
        <f>O7</f>
        <v>0</v>
      </c>
      <c r="C19" s="74">
        <f>N7</f>
        <v>0</v>
      </c>
      <c r="D19" s="382">
        <f>IF(AND(B18=0,B19=0),0,1)*0+IF(AND(B18&gt;C18,B19&gt;C19),1,0)*2+IF(AND(B18&lt;C18,B19&lt;C19),1,0)*IF(AND(B18=0,B19=0),0,1)+IF(D18&gt;E18,1,0)*2+IF(D18&lt;E18,1,0)*1</f>
        <v>0</v>
      </c>
      <c r="E19" s="383"/>
      <c r="F19" s="74">
        <f>O11</f>
        <v>0</v>
      </c>
      <c r="G19" s="23">
        <f>N11</f>
        <v>0</v>
      </c>
      <c r="H19" s="417">
        <f>IF(AND(F18=0,F19=0),0,1)*0+IF(AND(F18&gt;G18,F19&gt;G19),1,0)*2+IF(AND(F18&lt;G18,F19&lt;G19),1,0)*IF(AND(F18=0,F19=0),0,1)+IF(H18&gt;I18,1,0)*2+IF(H18&lt;I18,1,0)*1</f>
        <v>0</v>
      </c>
      <c r="I19" s="418"/>
      <c r="J19" s="73">
        <f>O15</f>
        <v>0</v>
      </c>
      <c r="K19" s="74">
        <f>N15</f>
        <v>0</v>
      </c>
      <c r="L19" s="417">
        <f>IF(AND(J18=0,J19=0),0,1)*0+IF(AND(J18&gt;K18,J19&gt;K19),1,0)*2+IF(AND(J18&lt;K18,J19&lt;K19),1,0)*IF(AND(J18=0,J19=0),0,1)+IF(L18&gt;M18,1,0)*2+IF(L18&lt;M18,1,0)*1</f>
        <v>0</v>
      </c>
      <c r="M19" s="418"/>
      <c r="N19" s="429"/>
      <c r="O19" s="430"/>
      <c r="P19" s="430"/>
      <c r="Q19" s="431"/>
      <c r="R19" s="58"/>
      <c r="S19" s="59"/>
      <c r="T19" s="415">
        <f>IF(AND(R18=0,R19=0),0,1)*0+IF(AND(R18&gt;S18,R19&gt;S19),1,0)*2+IF(AND(R18&lt;S18,R19&lt;S19),1,0)*IF(AND(R18=0,R19=0),0,1)+IF(T18&gt;U18,1,0)*2+IF(T18&lt;U18,1,0)*1</f>
        <v>0</v>
      </c>
      <c r="U19" s="416"/>
      <c r="V19" s="408"/>
      <c r="W19" s="434"/>
      <c r="X19" s="412"/>
      <c r="Y19" s="414"/>
      <c r="Z19" s="412"/>
      <c r="AA19" s="414"/>
      <c r="AB19" s="420"/>
      <c r="AC19" s="1"/>
      <c r="AD19" s="421"/>
      <c r="AE19" s="396"/>
      <c r="AF19" s="396"/>
      <c r="AG19" s="380"/>
    </row>
    <row r="20" spans="1:33" ht="16.5" customHeight="1" thickTop="1" thickBot="1" x14ac:dyDescent="0.3">
      <c r="A20" s="398" t="s">
        <v>54</v>
      </c>
      <c r="B20" s="44">
        <f>S4</f>
        <v>6</v>
      </c>
      <c r="C20" s="28">
        <f>R4</f>
        <v>15</v>
      </c>
      <c r="D20" s="43">
        <f>U4</f>
        <v>0</v>
      </c>
      <c r="E20" s="24">
        <f>T4</f>
        <v>0</v>
      </c>
      <c r="F20" s="16">
        <f>S8</f>
        <v>8</v>
      </c>
      <c r="G20" s="17">
        <f>R8</f>
        <v>15</v>
      </c>
      <c r="H20" s="88">
        <f>U8</f>
        <v>11</v>
      </c>
      <c r="I20" s="68">
        <f>T8</f>
        <v>6</v>
      </c>
      <c r="J20" s="85">
        <f>S12</f>
        <v>12</v>
      </c>
      <c r="K20" s="90">
        <f>R12</f>
        <v>15</v>
      </c>
      <c r="L20" s="88">
        <f>U12</f>
        <v>10</v>
      </c>
      <c r="M20" s="67">
        <f>T12</f>
        <v>12</v>
      </c>
      <c r="N20" s="45">
        <f>S16</f>
        <v>6</v>
      </c>
      <c r="O20" s="29">
        <f>R16</f>
        <v>15</v>
      </c>
      <c r="P20" s="6">
        <f>U16</f>
        <v>0</v>
      </c>
      <c r="Q20" s="13">
        <f>T16</f>
        <v>0</v>
      </c>
      <c r="R20" s="401"/>
      <c r="S20" s="402"/>
      <c r="T20" s="402"/>
      <c r="U20" s="403"/>
      <c r="V20" s="407">
        <f>P21+L21+H21+D21</f>
        <v>5</v>
      </c>
      <c r="W20" s="409">
        <f>V20+V22</f>
        <v>5</v>
      </c>
      <c r="X20" s="411">
        <f>P20+N20+N21+L20+J20+J21+H20+F20+F21+D20+B20+B21</f>
        <v>101</v>
      </c>
      <c r="Y20" s="413">
        <f>Q20+O20+O21+M20+K20+K21+I20+G20+G21+E20+C20+C21</f>
        <v>131</v>
      </c>
      <c r="Z20" s="386">
        <f>X20+X22</f>
        <v>101</v>
      </c>
      <c r="AA20" s="388">
        <f>Y20+Y22</f>
        <v>131</v>
      </c>
      <c r="AB20" s="392" t="s">
        <v>180</v>
      </c>
      <c r="AC20" s="1"/>
      <c r="AD20" s="394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3</v>
      </c>
      <c r="AE20" s="396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7</v>
      </c>
      <c r="AF20" s="396">
        <f t="shared" ref="AF20" si="6">AD20/AE20</f>
        <v>0.42857142857142855</v>
      </c>
      <c r="AG20" s="380">
        <f t="shared" ref="AG20" si="7">Z20/AA20</f>
        <v>0.77099236641221369</v>
      </c>
    </row>
    <row r="21" spans="1:33" ht="15.75" customHeight="1" thickBot="1" x14ac:dyDescent="0.3">
      <c r="A21" s="399"/>
      <c r="B21" s="61">
        <f>S5</f>
        <v>11</v>
      </c>
      <c r="C21" s="63">
        <f>R5</f>
        <v>15</v>
      </c>
      <c r="D21" s="382">
        <f>IF(AND(B20=0,B21=0),0,1)*0+IF(AND(B20&gt;C20,B21&gt;C21),1,0)*2+IF(AND(B20&lt;C20,B21&lt;C21),1,0)*IF(AND(B20=0,B21=0),0,1)+IF(D20&gt;E20,1,0)*2+IF(D20&lt;E20,1,0)*1</f>
        <v>1</v>
      </c>
      <c r="E21" s="383"/>
      <c r="F21" s="63">
        <f>S9</f>
        <v>15</v>
      </c>
      <c r="G21" s="19">
        <f>R9</f>
        <v>11</v>
      </c>
      <c r="H21" s="382">
        <f>IF(AND(F20=0,F21=0),0,1)*0+IF(AND(F20&gt;G20,F21&gt;G21),1,0)*2+IF(AND(F20&lt;G20,F21&lt;G21),1,0)*IF(AND(F20=0,F21=0),0,1)+IF(H20&gt;I20,1,0)*2+IF(H20&lt;I20,1,0)*1</f>
        <v>2</v>
      </c>
      <c r="I21" s="383"/>
      <c r="J21" s="61">
        <f>S13</f>
        <v>15</v>
      </c>
      <c r="K21" s="63">
        <f>R13</f>
        <v>12</v>
      </c>
      <c r="L21" s="382">
        <f>IF(AND(J20=0,J21=0),0,1)*0+IF(AND(J20&gt;K20,J21&gt;K21),1,0)*2+IF(AND(J20&lt;K20,J21&lt;K21),1,0)*IF(AND(J20=0,J21=0),0,1)+IF(L20&gt;M20,1,0)*2+IF(L20&lt;M20,1,0)*1</f>
        <v>1</v>
      </c>
      <c r="M21" s="383"/>
      <c r="N21" s="48">
        <f>S17</f>
        <v>7</v>
      </c>
      <c r="O21" s="49">
        <f>R17</f>
        <v>15</v>
      </c>
      <c r="P21" s="382">
        <f>IF(AND(N20=0,N21=0),0,1)*0+IF(AND(N20&gt;O20,N21&gt;O21),1,0)*2+IF(AND(N20&lt;O20,N21&lt;O21),1,0)*IF(AND(N20=0,N21=0),0,1)+IF(P20&gt;Q20,1,0)*2+IF(P20&lt;Q20,1,0)*1</f>
        <v>1</v>
      </c>
      <c r="Q21" s="383"/>
      <c r="R21" s="401"/>
      <c r="S21" s="402"/>
      <c r="T21" s="402"/>
      <c r="U21" s="403"/>
      <c r="V21" s="408"/>
      <c r="W21" s="409"/>
      <c r="X21" s="412"/>
      <c r="Y21" s="414"/>
      <c r="Z21" s="386"/>
      <c r="AA21" s="388"/>
      <c r="AB21" s="392"/>
      <c r="AC21" s="1"/>
      <c r="AD21" s="394"/>
      <c r="AE21" s="396"/>
      <c r="AF21" s="396"/>
      <c r="AG21" s="380"/>
    </row>
    <row r="22" spans="1:33" ht="15.75" customHeight="1" thickBot="1" x14ac:dyDescent="0.3">
      <c r="A22" s="399"/>
      <c r="B22" s="69">
        <f>S6</f>
        <v>0</v>
      </c>
      <c r="C22" s="70">
        <f>R6</f>
        <v>0</v>
      </c>
      <c r="D22" s="22">
        <f>U6</f>
        <v>0</v>
      </c>
      <c r="E22" s="67">
        <f>T6</f>
        <v>0</v>
      </c>
      <c r="F22" s="20">
        <f>S10</f>
        <v>0</v>
      </c>
      <c r="G22" s="21">
        <f>R10</f>
        <v>0</v>
      </c>
      <c r="H22" s="22">
        <f>U10</f>
        <v>0</v>
      </c>
      <c r="I22" s="68">
        <f>T10</f>
        <v>0</v>
      </c>
      <c r="J22" s="69">
        <f>S14</f>
        <v>0</v>
      </c>
      <c r="K22" s="30">
        <f>R14</f>
        <v>0</v>
      </c>
      <c r="L22" s="22">
        <f>U14</f>
        <v>0</v>
      </c>
      <c r="M22" s="67">
        <f>T14</f>
        <v>0</v>
      </c>
      <c r="N22" s="54">
        <f>S18</f>
        <v>0</v>
      </c>
      <c r="O22" s="31">
        <f>R18</f>
        <v>0</v>
      </c>
      <c r="P22" s="12">
        <f>U18</f>
        <v>0</v>
      </c>
      <c r="Q22" s="13">
        <f>T18</f>
        <v>0</v>
      </c>
      <c r="R22" s="401"/>
      <c r="S22" s="402"/>
      <c r="T22" s="402"/>
      <c r="U22" s="403"/>
      <c r="V22" s="384">
        <f>P23+L23+H23+D23</f>
        <v>0</v>
      </c>
      <c r="W22" s="409"/>
      <c r="X22" s="386">
        <f>P22+N22+N23+L22+J22+J23+H22+F22+F23+D22+B22+B23</f>
        <v>0</v>
      </c>
      <c r="Y22" s="388">
        <f>Q22+O22+O23+M22+K22+K23+I22+G22+G23+E22+C22+C23</f>
        <v>0</v>
      </c>
      <c r="Z22" s="386"/>
      <c r="AA22" s="388"/>
      <c r="AB22" s="392"/>
      <c r="AC22" s="1"/>
      <c r="AD22" s="394"/>
      <c r="AE22" s="396"/>
      <c r="AF22" s="396"/>
      <c r="AG22" s="380"/>
    </row>
    <row r="23" spans="1:33" ht="15.75" customHeight="1" thickBot="1" x14ac:dyDescent="0.3">
      <c r="A23" s="400"/>
      <c r="B23" s="32">
        <f>S7</f>
        <v>0</v>
      </c>
      <c r="C23" s="33">
        <f>R7</f>
        <v>0</v>
      </c>
      <c r="D23" s="390">
        <f>IF(AND(B22=0,B23=0),0,1)*0+IF(AND(B22&gt;C22,B23&gt;C23),1,0)*2+IF(AND(B22&lt;C22,B23&lt;C23),1,0)*IF(AND(B22=0,B23=0),0,1)+IF(D22&gt;E22,1,0)*2+IF(D22&lt;E22,1,0)*1</f>
        <v>0</v>
      </c>
      <c r="E23" s="391"/>
      <c r="F23" s="33">
        <f>S11</f>
        <v>0</v>
      </c>
      <c r="G23" s="34">
        <f>R11</f>
        <v>0</v>
      </c>
      <c r="H23" s="390">
        <f>IF(AND(F22=0,F23=0),0,1)*0+IF(AND(F22&gt;G22,F23&gt;G23),1,0)*2+IF(AND(F22&lt;G22,F23&lt;G23),1,0)*IF(AND(F22=0,F23=0),0,1)+IF(H22&gt;I22,1,0)*2+IF(H22&lt;I22,1,0)*1</f>
        <v>0</v>
      </c>
      <c r="I23" s="391"/>
      <c r="J23" s="32">
        <f>S15</f>
        <v>0</v>
      </c>
      <c r="K23" s="33">
        <f>R15</f>
        <v>0</v>
      </c>
      <c r="L23" s="390">
        <f>IF(AND(J22=0,J23=0),0,1)*0+IF(AND(J22&gt;K22,J23&gt;K23),1,0)*2+IF(AND(J22&lt;K22,J23&lt;K23),1,0)*IF(AND(J22=0,J23=0),0,1)+IF(L22&gt;M22,1,0)*2+IF(L22&lt;M22,1,0)*1</f>
        <v>0</v>
      </c>
      <c r="M23" s="391"/>
      <c r="N23" s="35">
        <f>S19</f>
        <v>0</v>
      </c>
      <c r="O23" s="36">
        <f>R19</f>
        <v>0</v>
      </c>
      <c r="P23" s="390">
        <f>IF(AND(N22=0,N23=0),0,1)*0+IF(AND(N22&gt;O22,N23&gt;O23),1,0)*2+IF(AND(N22&lt;O22,N23&lt;O23),1,0)*IF(AND(N22=0,N23=0),0,1)+IF(P22&gt;Q22,1,0)*2+IF(P22&lt;Q22,1,0)*1</f>
        <v>0</v>
      </c>
      <c r="Q23" s="391"/>
      <c r="R23" s="404"/>
      <c r="S23" s="405"/>
      <c r="T23" s="405"/>
      <c r="U23" s="406"/>
      <c r="V23" s="385"/>
      <c r="W23" s="410"/>
      <c r="X23" s="387"/>
      <c r="Y23" s="389"/>
      <c r="Z23" s="387"/>
      <c r="AA23" s="389"/>
      <c r="AB23" s="393"/>
      <c r="AC23" s="1"/>
      <c r="AD23" s="395"/>
      <c r="AE23" s="397"/>
      <c r="AF23" s="397"/>
      <c r="AG23" s="381"/>
    </row>
    <row r="24" spans="1:33" ht="15.75" thickTop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x14ac:dyDescent="0.25">
      <c r="A26" s="1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</sheetData>
  <mergeCells count="129">
    <mergeCell ref="A4:A7"/>
    <mergeCell ref="B4:E7"/>
    <mergeCell ref="V4:V5"/>
    <mergeCell ref="W4:W7"/>
    <mergeCell ref="X4:X5"/>
    <mergeCell ref="Y4:Y5"/>
    <mergeCell ref="P7:Q7"/>
    <mergeCell ref="T7:U7"/>
    <mergeCell ref="A1:AB1"/>
    <mergeCell ref="B3:E3"/>
    <mergeCell ref="F3:I3"/>
    <mergeCell ref="J3:M3"/>
    <mergeCell ref="N3:Q3"/>
    <mergeCell ref="R3:U3"/>
    <mergeCell ref="V3:W3"/>
    <mergeCell ref="X3:Y3"/>
    <mergeCell ref="Z3:AA3"/>
    <mergeCell ref="A8:A11"/>
    <mergeCell ref="F8:I11"/>
    <mergeCell ref="V8:V9"/>
    <mergeCell ref="W8:W11"/>
    <mergeCell ref="X8:X9"/>
    <mergeCell ref="Y8:Y9"/>
    <mergeCell ref="P11:Q11"/>
    <mergeCell ref="T11:U11"/>
    <mergeCell ref="AG4:AG7"/>
    <mergeCell ref="H5:I5"/>
    <mergeCell ref="L5:M5"/>
    <mergeCell ref="P5:Q5"/>
    <mergeCell ref="T5:U5"/>
    <mergeCell ref="V6:V7"/>
    <mergeCell ref="X6:X7"/>
    <mergeCell ref="Y6:Y7"/>
    <mergeCell ref="H7:I7"/>
    <mergeCell ref="L7:M7"/>
    <mergeCell ref="Z4:Z7"/>
    <mergeCell ref="AA4:AA7"/>
    <mergeCell ref="AB4:AB7"/>
    <mergeCell ref="AD4:AD7"/>
    <mergeCell ref="AE4:AE7"/>
    <mergeCell ref="AF4:AF7"/>
    <mergeCell ref="A12:A15"/>
    <mergeCell ref="J12:M15"/>
    <mergeCell ref="V12:V13"/>
    <mergeCell ref="W12:W15"/>
    <mergeCell ref="X12:X13"/>
    <mergeCell ref="Y12:Y13"/>
    <mergeCell ref="P15:Q15"/>
    <mergeCell ref="T15:U15"/>
    <mergeCell ref="AG8:AG11"/>
    <mergeCell ref="D9:E9"/>
    <mergeCell ref="L9:M9"/>
    <mergeCell ref="P9:Q9"/>
    <mergeCell ref="T9:U9"/>
    <mergeCell ref="V10:V11"/>
    <mergeCell ref="X10:X11"/>
    <mergeCell ref="Y10:Y11"/>
    <mergeCell ref="D11:E11"/>
    <mergeCell ref="L11:M11"/>
    <mergeCell ref="Z8:Z11"/>
    <mergeCell ref="AA8:AA11"/>
    <mergeCell ref="AB8:AB11"/>
    <mergeCell ref="AD8:AD11"/>
    <mergeCell ref="AE8:AE11"/>
    <mergeCell ref="AF8:AF11"/>
    <mergeCell ref="A16:A19"/>
    <mergeCell ref="N16:Q19"/>
    <mergeCell ref="V16:V17"/>
    <mergeCell ref="W16:W19"/>
    <mergeCell ref="X16:X17"/>
    <mergeCell ref="Y16:Y17"/>
    <mergeCell ref="L19:M19"/>
    <mergeCell ref="T19:U19"/>
    <mergeCell ref="AG12:AG15"/>
    <mergeCell ref="D13:E13"/>
    <mergeCell ref="H13:I13"/>
    <mergeCell ref="P13:Q13"/>
    <mergeCell ref="T13:U13"/>
    <mergeCell ref="V14:V15"/>
    <mergeCell ref="X14:X15"/>
    <mergeCell ref="Y14:Y15"/>
    <mergeCell ref="D15:E15"/>
    <mergeCell ref="H15:I15"/>
    <mergeCell ref="Z12:Z15"/>
    <mergeCell ref="AA12:AA15"/>
    <mergeCell ref="AB12:AB15"/>
    <mergeCell ref="AD12:AD15"/>
    <mergeCell ref="AE12:AE15"/>
    <mergeCell ref="AF12:AF15"/>
    <mergeCell ref="A20:A23"/>
    <mergeCell ref="R20:U23"/>
    <mergeCell ref="V20:V21"/>
    <mergeCell ref="W20:W23"/>
    <mergeCell ref="X20:X21"/>
    <mergeCell ref="Y20:Y21"/>
    <mergeCell ref="L23:M23"/>
    <mergeCell ref="P23:Q23"/>
    <mergeCell ref="AG16:AG19"/>
    <mergeCell ref="D17:E17"/>
    <mergeCell ref="H17:I17"/>
    <mergeCell ref="L17:M17"/>
    <mergeCell ref="T17:U17"/>
    <mergeCell ref="V18:V19"/>
    <mergeCell ref="X18:X19"/>
    <mergeCell ref="Y18:Y19"/>
    <mergeCell ref="D19:E19"/>
    <mergeCell ref="H19:I19"/>
    <mergeCell ref="Z16:Z19"/>
    <mergeCell ref="AA16:AA19"/>
    <mergeCell ref="AB16:AB19"/>
    <mergeCell ref="AD16:AD19"/>
    <mergeCell ref="AE16:AE19"/>
    <mergeCell ref="AF16:AF19"/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Z20:Z23"/>
    <mergeCell ref="AA20:AA23"/>
    <mergeCell ref="AB20:AB23"/>
    <mergeCell ref="AD20:AD23"/>
    <mergeCell ref="AE20:AE23"/>
    <mergeCell ref="AF20:AF23"/>
  </mergeCells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tabSelected="1" topLeftCell="A4" zoomScaleNormal="100" workbookViewId="0">
      <selection activeCell="J12" sqref="J12:M15"/>
    </sheetView>
  </sheetViews>
  <sheetFormatPr defaultRowHeight="15" x14ac:dyDescent="0.25"/>
  <cols>
    <col min="1" max="1" width="16.85546875" customWidth="1"/>
    <col min="2" max="4" width="3.85546875" customWidth="1"/>
    <col min="5" max="7" width="4" customWidth="1"/>
    <col min="8" max="8" width="4.28515625" customWidth="1"/>
    <col min="9" max="9" width="3.7109375" customWidth="1"/>
    <col min="10" max="10" width="4.28515625" customWidth="1"/>
    <col min="11" max="11" width="3.5703125" customWidth="1"/>
    <col min="12" max="12" width="3.85546875" customWidth="1"/>
    <col min="13" max="13" width="3.7109375" customWidth="1"/>
    <col min="14" max="14" width="3.5703125" customWidth="1"/>
    <col min="15" max="15" width="3.42578125" customWidth="1"/>
    <col min="16" max="17" width="3.7109375" customWidth="1"/>
    <col min="18" max="20" width="3.85546875" customWidth="1"/>
    <col min="21" max="21" width="3.42578125" customWidth="1"/>
    <col min="22" max="22" width="4.5703125" customWidth="1"/>
    <col min="23" max="23" width="3.85546875" customWidth="1"/>
    <col min="24" max="24" width="4.42578125" customWidth="1"/>
    <col min="25" max="25" width="4.140625" customWidth="1"/>
    <col min="26" max="26" width="4.28515625" customWidth="1"/>
    <col min="27" max="27" width="4.42578125" customWidth="1"/>
    <col min="28" max="28" width="8.28515625" customWidth="1"/>
    <col min="29" max="29" width="14.7109375" customWidth="1"/>
    <col min="31" max="31" width="10.140625" customWidth="1"/>
  </cols>
  <sheetData>
    <row r="1" spans="1:33" ht="34.5" customHeight="1" x14ac:dyDescent="0.25">
      <c r="A1" s="460" t="s">
        <v>199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  <c r="V1" s="460"/>
      <c r="W1" s="460"/>
      <c r="X1" s="460"/>
      <c r="Y1" s="460"/>
      <c r="Z1" s="460"/>
      <c r="AA1" s="460"/>
      <c r="AB1" s="460"/>
      <c r="AC1" s="1"/>
      <c r="AD1" s="1"/>
      <c r="AE1" s="1"/>
      <c r="AF1" s="1"/>
      <c r="AG1" s="1"/>
    </row>
    <row r="2" spans="1:33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63.75" customHeight="1" thickTop="1" thickBot="1" x14ac:dyDescent="0.3">
      <c r="A3" s="2" t="s">
        <v>0</v>
      </c>
      <c r="B3" s="461">
        <v>1</v>
      </c>
      <c r="C3" s="462"/>
      <c r="D3" s="462"/>
      <c r="E3" s="463"/>
      <c r="F3" s="461">
        <v>2</v>
      </c>
      <c r="G3" s="462"/>
      <c r="H3" s="462"/>
      <c r="I3" s="463"/>
      <c r="J3" s="461">
        <v>3</v>
      </c>
      <c r="K3" s="462"/>
      <c r="L3" s="462"/>
      <c r="M3" s="463"/>
      <c r="N3" s="461">
        <v>4</v>
      </c>
      <c r="O3" s="462"/>
      <c r="P3" s="462"/>
      <c r="Q3" s="462"/>
      <c r="R3" s="461">
        <v>5</v>
      </c>
      <c r="S3" s="462"/>
      <c r="T3" s="462"/>
      <c r="U3" s="463"/>
      <c r="V3" s="464" t="s">
        <v>1</v>
      </c>
      <c r="W3" s="465"/>
      <c r="X3" s="466" t="s">
        <v>2</v>
      </c>
      <c r="Y3" s="467"/>
      <c r="Z3" s="466" t="s">
        <v>3</v>
      </c>
      <c r="AA3" s="467"/>
      <c r="AB3" s="3" t="s">
        <v>4</v>
      </c>
      <c r="AC3" s="1"/>
      <c r="AD3" s="81" t="s">
        <v>6</v>
      </c>
      <c r="AE3" s="82" t="s">
        <v>7</v>
      </c>
      <c r="AF3" s="82" t="s">
        <v>8</v>
      </c>
      <c r="AG3" s="142" t="s">
        <v>9</v>
      </c>
    </row>
    <row r="4" spans="1:33" ht="16.5" customHeight="1" thickTop="1" thickBot="1" x14ac:dyDescent="0.3">
      <c r="A4" s="597" t="s">
        <v>100</v>
      </c>
      <c r="B4" s="451"/>
      <c r="C4" s="452"/>
      <c r="D4" s="452"/>
      <c r="E4" s="453"/>
      <c r="F4" s="241">
        <v>15</v>
      </c>
      <c r="G4" s="242">
        <v>11</v>
      </c>
      <c r="H4" s="243">
        <v>11</v>
      </c>
      <c r="I4" s="92">
        <v>6</v>
      </c>
      <c r="J4" s="241">
        <v>15</v>
      </c>
      <c r="K4" s="244">
        <v>13</v>
      </c>
      <c r="L4" s="243">
        <v>13</v>
      </c>
      <c r="M4" s="93">
        <v>11</v>
      </c>
      <c r="N4" s="241">
        <v>15</v>
      </c>
      <c r="O4" s="244">
        <v>6</v>
      </c>
      <c r="P4" s="243"/>
      <c r="Q4" s="92"/>
      <c r="R4" s="245">
        <v>15</v>
      </c>
      <c r="S4" s="246">
        <v>3</v>
      </c>
      <c r="T4" s="91"/>
      <c r="U4" s="93"/>
      <c r="V4" s="407">
        <f>T5+P5+L5+H5</f>
        <v>8</v>
      </c>
      <c r="W4" s="433">
        <f>V4+V6</f>
        <v>8</v>
      </c>
      <c r="X4" s="411">
        <f>J4+J5+L4+N4+N5+P4+H4+F4+F5+R4+R5+T4</f>
        <v>132</v>
      </c>
      <c r="Y4" s="413">
        <f>K5+K4+M4+O5+O4+U4+I4+G4+G5+Q4+S4+S5</f>
        <v>97</v>
      </c>
      <c r="Z4" s="445">
        <f>X4+X6</f>
        <v>132</v>
      </c>
      <c r="AA4" s="448">
        <f>Y4+Y6</f>
        <v>97</v>
      </c>
      <c r="AB4" s="419" t="s">
        <v>176</v>
      </c>
      <c r="AC4" s="1"/>
      <c r="AD4" s="421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8</v>
      </c>
      <c r="AE4" s="396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2</v>
      </c>
      <c r="AF4" s="396">
        <f>AD4/AE4</f>
        <v>4</v>
      </c>
      <c r="AG4" s="380">
        <f>Z4/AA4</f>
        <v>1.3608247422680413</v>
      </c>
    </row>
    <row r="5" spans="1:33" ht="15.75" customHeight="1" thickBot="1" x14ac:dyDescent="0.3">
      <c r="A5" s="399"/>
      <c r="B5" s="454"/>
      <c r="C5" s="455"/>
      <c r="D5" s="455"/>
      <c r="E5" s="456"/>
      <c r="F5" s="267">
        <v>4</v>
      </c>
      <c r="G5" s="268">
        <v>15</v>
      </c>
      <c r="H5" s="534">
        <f>IF(AND(F4=0,F5=0),0,1)*0+IF(AND(F4&gt;G4,F5&gt;G5),1,0)*2+IF(AND(F4&lt;G4,F5&lt;G5),1,0)*IF(AND(F4=0,F5=0),0,1)+IF(H4&gt;I4,1,0)*2+IF(H4&lt;I4,1,0)*1</f>
        <v>2</v>
      </c>
      <c r="I5" s="535"/>
      <c r="J5" s="267">
        <v>14</v>
      </c>
      <c r="K5" s="268">
        <v>16</v>
      </c>
      <c r="L5" s="534">
        <f>IF(AND(J4=0,J5=0),0,1)*0+IF(AND(J4&gt;K4,J5&gt;K5),1,0)*2+IF(AND(J4&lt;K4,J5&lt;K5),1,0)*IF(AND(J4=0,J5=0),0,1)+IF(L4&gt;M4,1,0)*2+IF(L4&lt;M4,1,0)*1</f>
        <v>2</v>
      </c>
      <c r="M5" s="535"/>
      <c r="N5" s="267">
        <v>15</v>
      </c>
      <c r="O5" s="268">
        <v>9</v>
      </c>
      <c r="P5" s="534">
        <f>IF(AND(N4=0,N5=0),0,1)*0+IF(AND(N4&gt;O4,N5&gt;O5),1,0)*2+IF(AND(N4&lt;O4,N5&lt;O5),1,0)*IF(AND(N4=0,N5=0),0,1)+IF(P4&gt;Q4,1,0)*2+IF(P4&lt;Q4,1,0)*1</f>
        <v>2</v>
      </c>
      <c r="Q5" s="535"/>
      <c r="R5" s="269">
        <v>15</v>
      </c>
      <c r="S5" s="270">
        <v>7</v>
      </c>
      <c r="T5" s="543">
        <f>IF(AND(R4=0,R5=0),0,1)*0+IF(AND(R4&gt;S4,R5&gt;S5),1,0)*2+IF(AND(R4&lt;S4,R5&lt;S5),1,0)*IF(AND(R4=0,R5=0),0,1)+IF(T4&gt;U4,1,0)*2+IF(T4&lt;U4,1,0)*1</f>
        <v>2</v>
      </c>
      <c r="U5" s="544"/>
      <c r="V5" s="432"/>
      <c r="W5" s="409"/>
      <c r="X5" s="435"/>
      <c r="Y5" s="436"/>
      <c r="Z5" s="446"/>
      <c r="AA5" s="449"/>
      <c r="AB5" s="392"/>
      <c r="AC5" s="1"/>
      <c r="AD5" s="421"/>
      <c r="AE5" s="396"/>
      <c r="AF5" s="396"/>
      <c r="AG5" s="380"/>
    </row>
    <row r="6" spans="1:33" ht="16.5" customHeight="1" thickTop="1" thickBot="1" x14ac:dyDescent="0.3">
      <c r="A6" s="399"/>
      <c r="B6" s="454"/>
      <c r="C6" s="455"/>
      <c r="D6" s="455"/>
      <c r="E6" s="456"/>
      <c r="F6" s="247"/>
      <c r="G6" s="248"/>
      <c r="H6" s="249"/>
      <c r="I6" s="139"/>
      <c r="J6" s="247"/>
      <c r="K6" s="248"/>
      <c r="L6" s="249"/>
      <c r="M6" s="140"/>
      <c r="N6" s="247"/>
      <c r="O6" s="248"/>
      <c r="P6" s="249"/>
      <c r="Q6" s="139"/>
      <c r="R6" s="250"/>
      <c r="S6" s="251"/>
      <c r="T6" s="76"/>
      <c r="U6" s="140"/>
      <c r="V6" s="407">
        <f>T7+P7+L7+H7</f>
        <v>0</v>
      </c>
      <c r="W6" s="409"/>
      <c r="X6" s="411">
        <f>J6+J7+L6+N6+N7+P6+H6+F6+F7+T6+R6+R7</f>
        <v>0</v>
      </c>
      <c r="Y6" s="413">
        <f>K7+K6+M6+O7+O6+U6+I6+G6+G7+S6+S7+Q6</f>
        <v>0</v>
      </c>
      <c r="Z6" s="446"/>
      <c r="AA6" s="449"/>
      <c r="AB6" s="392"/>
      <c r="AC6" s="1"/>
      <c r="AD6" s="421"/>
      <c r="AE6" s="396"/>
      <c r="AF6" s="396"/>
      <c r="AG6" s="380"/>
    </row>
    <row r="7" spans="1:33" ht="15.75" customHeight="1" thickBot="1" x14ac:dyDescent="0.3">
      <c r="A7" s="598"/>
      <c r="B7" s="457"/>
      <c r="C7" s="458"/>
      <c r="D7" s="458"/>
      <c r="E7" s="459"/>
      <c r="F7" s="139"/>
      <c r="G7" s="137"/>
      <c r="H7" s="541">
        <f>IF(AND(F6=0,F7=0),0,1)*0+IF(AND(F6&gt;G6,F7&gt;G7),1,0)*2+IF(AND(F6&lt;G6,F7&lt;G7),1,0)*IF(AND(F6=0,F7=0),0,1)+IF(H6&gt;I6,1,0)*2+IF(H6&lt;I6,1,0)*1</f>
        <v>0</v>
      </c>
      <c r="I7" s="542"/>
      <c r="J7" s="138"/>
      <c r="K7" s="137"/>
      <c r="L7" s="536">
        <f>IF(AND(J6=0,J7=0),0,1)*0+IF(AND(J6&gt;K6,J7&gt;K7),1,0)*2+IF(AND(J6&lt;K6,J7&lt;K7),1,0)*IF(AND(J6=0,J7=0),0,1)+IF(L6&gt;M6,1,0)*2+IF(L6&lt;M6,1,0)*1</f>
        <v>0</v>
      </c>
      <c r="M7" s="537"/>
      <c r="N7" s="141"/>
      <c r="O7" s="137"/>
      <c r="P7" s="536">
        <f>IF(AND(N6=0,N7=0),0,1)*0+IF(AND(N6&gt;O6,N7&gt;O7),1,0)*2+IF(AND(N6&lt;O6,N7&lt;O7),1,0)*IF(AND(N6=0,N7=0),0,1)+IF(P6&gt;Q6,1,0)*2+IF(P6&lt;Q6,1,0)*1</f>
        <v>0</v>
      </c>
      <c r="Q7" s="537"/>
      <c r="R7" s="66"/>
      <c r="S7" s="65"/>
      <c r="T7" s="417">
        <f>IF(AND(R6=0,R7=0),0,1)*0+IF(AND(R6&gt;S6,R7&gt;S7),1,0)*2+IF(AND(R6&lt;S6,R7&lt;S7),1,0)*IF(AND(R6=0,R7=0),0,1)+IF(T6&gt;U6,1,0)*2+IF(T6&lt;U6,1,0)*1</f>
        <v>0</v>
      </c>
      <c r="U7" s="418"/>
      <c r="V7" s="432"/>
      <c r="W7" s="434"/>
      <c r="X7" s="435"/>
      <c r="Y7" s="436"/>
      <c r="Z7" s="447"/>
      <c r="AA7" s="450"/>
      <c r="AB7" s="420"/>
      <c r="AC7" s="1"/>
      <c r="AD7" s="421"/>
      <c r="AE7" s="396"/>
      <c r="AF7" s="396"/>
      <c r="AG7" s="380"/>
    </row>
    <row r="8" spans="1:33" ht="16.5" customHeight="1" thickTop="1" thickBot="1" x14ac:dyDescent="0.3">
      <c r="A8" s="597" t="s">
        <v>101</v>
      </c>
      <c r="B8" s="4">
        <f>G4</f>
        <v>11</v>
      </c>
      <c r="C8" s="5">
        <f>F4</f>
        <v>15</v>
      </c>
      <c r="D8" s="6">
        <f>I4</f>
        <v>6</v>
      </c>
      <c r="E8" s="7">
        <f>H4</f>
        <v>11</v>
      </c>
      <c r="F8" s="538"/>
      <c r="G8" s="539"/>
      <c r="H8" s="539"/>
      <c r="I8" s="540"/>
      <c r="J8" s="252">
        <v>15</v>
      </c>
      <c r="K8" s="253">
        <v>10</v>
      </c>
      <c r="L8" s="271"/>
      <c r="M8" s="97"/>
      <c r="N8" s="98">
        <v>15</v>
      </c>
      <c r="O8" s="99">
        <v>5</v>
      </c>
      <c r="P8" s="271"/>
      <c r="Q8" s="104"/>
      <c r="R8" s="105">
        <v>15</v>
      </c>
      <c r="S8" s="99">
        <v>2</v>
      </c>
      <c r="T8" s="88"/>
      <c r="U8" s="67"/>
      <c r="V8" s="407">
        <f>T9+P9+L9+D9</f>
        <v>7</v>
      </c>
      <c r="W8" s="433">
        <f>V8+V10</f>
        <v>7</v>
      </c>
      <c r="X8" s="411">
        <f>J8+J9+L8+N8+N9+P8+D8+B8+B9+R8+R9+T8</f>
        <v>122</v>
      </c>
      <c r="Y8" s="413">
        <f>K9+K8+M8+O9+O8+U8+E8+C8+C9+S8+S9+Q8</f>
        <v>65</v>
      </c>
      <c r="Z8" s="411">
        <f>X8+X10</f>
        <v>122</v>
      </c>
      <c r="AA8" s="413">
        <f>Y8+Y10</f>
        <v>65</v>
      </c>
      <c r="AB8" s="419" t="s">
        <v>177</v>
      </c>
      <c r="AC8" s="1"/>
      <c r="AD8" s="421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7</v>
      </c>
      <c r="AE8" s="396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2</v>
      </c>
      <c r="AF8" s="396">
        <f t="shared" ref="AF8" si="0">AD8/AE8</f>
        <v>3.5</v>
      </c>
      <c r="AG8" s="380">
        <f t="shared" ref="AG8" si="1">Z8/AA8</f>
        <v>1.8769230769230769</v>
      </c>
    </row>
    <row r="9" spans="1:33" ht="15.75" customHeight="1" thickBot="1" x14ac:dyDescent="0.3">
      <c r="A9" s="399"/>
      <c r="B9" s="8">
        <f>G5</f>
        <v>15</v>
      </c>
      <c r="C9" s="9">
        <f>F5</f>
        <v>4</v>
      </c>
      <c r="D9" s="382">
        <f>IF(AND(B8=0,B9=0),0,1)*0+IF(AND(B8&gt;C8,B9&gt;C9),1,0)*2+IF(AND(B8&lt;C8,B9&lt;C9),1,0)*IF(AND(B8=0,B9=0),0,1)+IF(D8&gt;E8,1,0)*2+IF(D8&lt;E8,1,0)*1</f>
        <v>1</v>
      </c>
      <c r="E9" s="383"/>
      <c r="F9" s="401"/>
      <c r="G9" s="402"/>
      <c r="H9" s="402"/>
      <c r="I9" s="403"/>
      <c r="J9" s="263">
        <v>15</v>
      </c>
      <c r="K9" s="264">
        <v>11</v>
      </c>
      <c r="L9" s="534">
        <f>IF(AND(J8=0,J9=0),0,1)*0+IF(AND(J8&gt;K8,J9&gt;K9),1,0)*2+IF(AND(J8&lt;K8,J9&lt;K9),1,0)*IF(AND(J8=0,J9=0),0,1)+IF(L8&gt;M8,1,0)*2+IF(L8&lt;M8,1,0)*1</f>
        <v>2</v>
      </c>
      <c r="M9" s="535"/>
      <c r="N9" s="263">
        <v>15</v>
      </c>
      <c r="O9" s="264">
        <v>4</v>
      </c>
      <c r="P9" s="534">
        <f>IF(AND(N8=0,N9=0),0,1)*0+IF(AND(N8&gt;O8,N9&gt;O9),1,0)*2+IF(AND(N8&lt;O8,N9&lt;O9),1,0)*IF(AND(N8=0,N9=0),0,1)+IF(P8&gt;Q8,1,0)*2+IF(P8&lt;Q8,1,0)*1</f>
        <v>2</v>
      </c>
      <c r="Q9" s="535"/>
      <c r="R9" s="265">
        <v>15</v>
      </c>
      <c r="S9" s="264">
        <v>3</v>
      </c>
      <c r="T9" s="382">
        <f>IF(AND(R8=0,R9=0),0,1)*0+IF(AND(R8&gt;S8,R9&gt;S9),1,0)*2+IF(AND(R8&lt;S8,R9&lt;S9),1,0)*IF(AND(R8=0,R9=0),0,1)+IF(T8&gt;U8,1,0)*2+IF(T8&lt;U8,1,0)*1</f>
        <v>2</v>
      </c>
      <c r="U9" s="383"/>
      <c r="V9" s="432"/>
      <c r="W9" s="409"/>
      <c r="X9" s="435"/>
      <c r="Y9" s="436"/>
      <c r="Z9" s="386"/>
      <c r="AA9" s="388"/>
      <c r="AB9" s="392"/>
      <c r="AC9" s="1"/>
      <c r="AD9" s="421"/>
      <c r="AE9" s="396"/>
      <c r="AF9" s="396"/>
      <c r="AG9" s="380"/>
    </row>
    <row r="10" spans="1:33" ht="16.5" customHeight="1" thickTop="1" thickBot="1" x14ac:dyDescent="0.3">
      <c r="A10" s="399"/>
      <c r="B10" s="10">
        <f>G6</f>
        <v>0</v>
      </c>
      <c r="C10" s="11">
        <f>F6</f>
        <v>0</v>
      </c>
      <c r="D10" s="12">
        <f>I6</f>
        <v>0</v>
      </c>
      <c r="E10" s="13">
        <f>H6</f>
        <v>0</v>
      </c>
      <c r="F10" s="401"/>
      <c r="G10" s="402"/>
      <c r="H10" s="402"/>
      <c r="I10" s="403"/>
      <c r="J10" s="254"/>
      <c r="K10" s="255"/>
      <c r="L10" s="256"/>
      <c r="M10" s="67"/>
      <c r="N10" s="254"/>
      <c r="O10" s="255"/>
      <c r="P10" s="256"/>
      <c r="Q10" s="68"/>
      <c r="R10" s="257"/>
      <c r="S10" s="255"/>
      <c r="T10" s="68"/>
      <c r="U10" s="72"/>
      <c r="V10" s="407">
        <f>P11+L11+D11+T11</f>
        <v>0</v>
      </c>
      <c r="W10" s="409"/>
      <c r="X10" s="411">
        <f>J10+J11+L10+N10+N11+P10+D10+B10+B11+R10+R11+T10</f>
        <v>0</v>
      </c>
      <c r="Y10" s="413">
        <f>K11+K10+M10+O11+O10+U10+E10+C10+C11+S10+S11+Q10</f>
        <v>0</v>
      </c>
      <c r="Z10" s="386"/>
      <c r="AA10" s="388"/>
      <c r="AB10" s="392"/>
      <c r="AC10" s="1"/>
      <c r="AD10" s="421"/>
      <c r="AE10" s="396"/>
      <c r="AF10" s="396"/>
      <c r="AG10" s="380"/>
    </row>
    <row r="11" spans="1:33" ht="15.75" customHeight="1" thickBot="1" x14ac:dyDescent="0.3">
      <c r="A11" s="598"/>
      <c r="B11" s="14">
        <f>G7</f>
        <v>0</v>
      </c>
      <c r="C11" s="15">
        <f>F7</f>
        <v>0</v>
      </c>
      <c r="D11" s="382">
        <f>IF(AND(B10=0,B11=0),0,1)*0+IF(AND(B10&gt;C10,B11&gt;C11),1,0)*2+IF(AND(B10&lt;C10,B11&lt;C11),1,0)*IF(AND(B10=0,B11=0),0,1)+IF(D10&gt;E10,1,0)*2+IF(D10&lt;E10,1,0)*1</f>
        <v>0</v>
      </c>
      <c r="E11" s="383"/>
      <c r="F11" s="440"/>
      <c r="G11" s="441"/>
      <c r="H11" s="441"/>
      <c r="I11" s="442"/>
      <c r="J11" s="73"/>
      <c r="K11" s="74"/>
      <c r="L11" s="541">
        <f>IF(AND(J10=0,J11=0),0,1)*0+IF(AND(J10&gt;K10,J11&gt;K11),1,0)*2+IF(AND(J10&lt;K10,J11&lt;K11),1,0)*IF(AND(J10=0,J11=0),0,1)+IF(L10&gt;M10,1,0)*2+IF(L10&lt;M10,1,0)*1</f>
        <v>0</v>
      </c>
      <c r="M11" s="542"/>
      <c r="N11" s="73"/>
      <c r="O11" s="74"/>
      <c r="P11" s="536">
        <f>IF(AND(N10=0,N11=0),0,1)*0+IF(AND(N10&gt;O10,N11&gt;O11),1,0)*2+IF(AND(N10&lt;O10,N11&lt;O11),1,0)*IF(AND(N10=0,N11=0),0,1)+IF(P10&gt;Q10,1,0)*2+IF(P10&lt;Q10,1,0)*1</f>
        <v>0</v>
      </c>
      <c r="Q11" s="537"/>
      <c r="R11" s="75"/>
      <c r="S11" s="74"/>
      <c r="T11" s="417">
        <f>IF(AND(R10=0,R11=0),0,1)*0+IF(AND(R10&gt;S10,R11&gt;S11),1,0)*2+IF(AND(R10&lt;S10,R11&lt;S11),1,0)*IF(AND(R10=0,R11=0),0,1)+IF(T10&gt;U10,1,0)*2+IF(T10&lt;U10,1,0)*1</f>
        <v>0</v>
      </c>
      <c r="U11" s="418"/>
      <c r="V11" s="432"/>
      <c r="W11" s="434"/>
      <c r="X11" s="435"/>
      <c r="Y11" s="436"/>
      <c r="Z11" s="412"/>
      <c r="AA11" s="414"/>
      <c r="AB11" s="420"/>
      <c r="AC11" s="1"/>
      <c r="AD11" s="421"/>
      <c r="AE11" s="396"/>
      <c r="AF11" s="396"/>
      <c r="AG11" s="380"/>
    </row>
    <row r="12" spans="1:33" ht="16.5" customHeight="1" thickTop="1" thickBot="1" x14ac:dyDescent="0.3">
      <c r="A12" s="597" t="s">
        <v>102</v>
      </c>
      <c r="B12" s="44">
        <f>K4</f>
        <v>13</v>
      </c>
      <c r="C12" s="62">
        <f>J4</f>
        <v>15</v>
      </c>
      <c r="D12" s="60">
        <f>M4</f>
        <v>11</v>
      </c>
      <c r="E12" s="67">
        <f>L4</f>
        <v>13</v>
      </c>
      <c r="F12" s="16">
        <f>K8</f>
        <v>10</v>
      </c>
      <c r="G12" s="17">
        <f>J8</f>
        <v>15</v>
      </c>
      <c r="H12" s="43">
        <f>M8</f>
        <v>0</v>
      </c>
      <c r="I12" s="68">
        <f>L8</f>
        <v>0</v>
      </c>
      <c r="J12" s="437"/>
      <c r="K12" s="438"/>
      <c r="L12" s="438"/>
      <c r="M12" s="439"/>
      <c r="N12" s="259">
        <v>15</v>
      </c>
      <c r="O12" s="253">
        <v>10</v>
      </c>
      <c r="P12" s="271"/>
      <c r="Q12" s="104"/>
      <c r="R12" s="105">
        <v>15</v>
      </c>
      <c r="S12" s="99">
        <v>6</v>
      </c>
      <c r="T12" s="68"/>
      <c r="U12" s="272"/>
      <c r="V12" s="407">
        <f>P13+H13+D13+T13</f>
        <v>6</v>
      </c>
      <c r="W12" s="433">
        <f>V12+V14</f>
        <v>6</v>
      </c>
      <c r="X12" s="411">
        <f>H12+F12+F13+D12+B12+B13+N12+N13+P12+R12+R13+T12</f>
        <v>121</v>
      </c>
      <c r="Y12" s="413">
        <f>I12+G12+G13+E12+C12+C13+O13+O12+U12+S12+S13+Q12</f>
        <v>103</v>
      </c>
      <c r="Z12" s="411">
        <f>X12+X14</f>
        <v>121</v>
      </c>
      <c r="AA12" s="413">
        <f>Y12+Y14</f>
        <v>103</v>
      </c>
      <c r="AB12" s="419" t="s">
        <v>178</v>
      </c>
      <c r="AC12" s="1"/>
      <c r="AD12" s="421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5</v>
      </c>
      <c r="AE12" s="396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4</v>
      </c>
      <c r="AF12" s="396">
        <f t="shared" ref="AF12" si="2">AD12/AE12</f>
        <v>1.25</v>
      </c>
      <c r="AG12" s="380">
        <f t="shared" ref="AG12" si="3">Z12/AA12</f>
        <v>1.174757281553398</v>
      </c>
    </row>
    <row r="13" spans="1:33" ht="15.75" customHeight="1" thickBot="1" x14ac:dyDescent="0.3">
      <c r="A13" s="399"/>
      <c r="B13" s="61">
        <f>K5</f>
        <v>16</v>
      </c>
      <c r="C13" s="63">
        <f>J5</f>
        <v>14</v>
      </c>
      <c r="D13" s="382">
        <f>IF(AND(B12=0,B13=0),0,1)*0+IF(AND(B12&gt;C12,B13&gt;C13),1,0)*2+IF(AND(B12&lt;C12,B13&lt;C13),1,0)*IF(AND(B12=0,B13=0),0,1)+IF(D12&gt;E12,1,0)*2+IF(D12&lt;E12,1,0)*1</f>
        <v>1</v>
      </c>
      <c r="E13" s="383"/>
      <c r="F13" s="18">
        <f>K9</f>
        <v>11</v>
      </c>
      <c r="G13" s="19">
        <f>J9</f>
        <v>15</v>
      </c>
      <c r="H13" s="382">
        <f>IF(AND(F12=0,F13=0),0,1)*0+IF(AND(F12&gt;G12,F13&gt;G13),1,0)*2+IF(AND(F12&lt;G12,F13&lt;G13),1,0)*IF(AND(F12=0,F13=0),0,1)+IF(H12&gt;I12,1,0)*2+IF(H12&lt;I12,1,0)*1</f>
        <v>1</v>
      </c>
      <c r="I13" s="383"/>
      <c r="J13" s="401"/>
      <c r="K13" s="402"/>
      <c r="L13" s="402"/>
      <c r="M13" s="403"/>
      <c r="N13" s="263">
        <v>15</v>
      </c>
      <c r="O13" s="264">
        <v>8</v>
      </c>
      <c r="P13" s="534">
        <f>IF(AND(N12=0,N13=0),0,1)*0+IF(AND(N12&gt;O12,N13&gt;O13),1,0)*2+IF(AND(N12&lt;O12,N13&lt;O13),1,0)*IF(AND(N12=0,N13=0),0,1)+IF(P12&gt;Q12,1,0)*2+IF(P12&lt;Q12,1,0)*1</f>
        <v>2</v>
      </c>
      <c r="Q13" s="535"/>
      <c r="R13" s="265">
        <v>15</v>
      </c>
      <c r="S13" s="264">
        <v>7</v>
      </c>
      <c r="T13" s="541">
        <f>IF(AND(R12=0,R13=0),0,1)*0+IF(AND(R12&gt;S12,R13&gt;S13),1,0)*2+IF(AND(R12&lt;S12,R13&lt;S13),1,0)*IF(AND(R12=0,R13=0),0,1)+IF(T12&gt;U12,1,0)*2+IF(T12&lt;U12,1,0)*1</f>
        <v>2</v>
      </c>
      <c r="U13" s="542"/>
      <c r="V13" s="432"/>
      <c r="W13" s="409"/>
      <c r="X13" s="435"/>
      <c r="Y13" s="436"/>
      <c r="Z13" s="386"/>
      <c r="AA13" s="388"/>
      <c r="AB13" s="392"/>
      <c r="AC13" s="1"/>
      <c r="AD13" s="421"/>
      <c r="AE13" s="396"/>
      <c r="AF13" s="396"/>
      <c r="AG13" s="380"/>
    </row>
    <row r="14" spans="1:33" ht="16.5" customHeight="1" thickTop="1" thickBot="1" x14ac:dyDescent="0.3">
      <c r="A14" s="399"/>
      <c r="B14" s="69">
        <f>K6</f>
        <v>0</v>
      </c>
      <c r="C14" s="70">
        <f>J6</f>
        <v>0</v>
      </c>
      <c r="D14" s="71">
        <f>M6</f>
        <v>0</v>
      </c>
      <c r="E14" s="67">
        <f>L6</f>
        <v>0</v>
      </c>
      <c r="F14" s="20">
        <f>K10</f>
        <v>0</v>
      </c>
      <c r="G14" s="21">
        <f>J10</f>
        <v>0</v>
      </c>
      <c r="H14" s="22">
        <f>M10</f>
        <v>0</v>
      </c>
      <c r="I14" s="68">
        <f>L10</f>
        <v>0</v>
      </c>
      <c r="J14" s="401"/>
      <c r="K14" s="402"/>
      <c r="L14" s="402"/>
      <c r="M14" s="403"/>
      <c r="N14" s="254"/>
      <c r="O14" s="255"/>
      <c r="P14" s="256"/>
      <c r="Q14" s="68"/>
      <c r="R14" s="257"/>
      <c r="S14" s="255"/>
      <c r="T14" s="68"/>
      <c r="U14" s="258"/>
      <c r="V14" s="407">
        <f>P15+H15+D15+T15</f>
        <v>0</v>
      </c>
      <c r="W14" s="409"/>
      <c r="X14" s="411">
        <f>H14+F14+F15+D14+B14+B15+N14+N15+P14+R14+R15+T14</f>
        <v>0</v>
      </c>
      <c r="Y14" s="413">
        <f>I14+G14+G15+E14+C14+C15+O15+O14+U14+S14+S15+Q14</f>
        <v>0</v>
      </c>
      <c r="Z14" s="386"/>
      <c r="AA14" s="388"/>
      <c r="AB14" s="392"/>
      <c r="AC14" s="1"/>
      <c r="AD14" s="421"/>
      <c r="AE14" s="396"/>
      <c r="AF14" s="396"/>
      <c r="AG14" s="380"/>
    </row>
    <row r="15" spans="1:33" ht="15.75" customHeight="1" thickBot="1" x14ac:dyDescent="0.3">
      <c r="A15" s="598"/>
      <c r="B15" s="73">
        <f>K7</f>
        <v>0</v>
      </c>
      <c r="C15" s="74">
        <f>J7</f>
        <v>0</v>
      </c>
      <c r="D15" s="382">
        <f>IF(AND(B14=0,B15=0),0,1)*0+IF(AND(B14&gt;C14,B15&gt;C15),1,0)*2+IF(AND(B14&lt;C14,B15&lt;C15),1,0)*IF(AND(B14=0,B15=0),0,1)+IF(D14&gt;E14,1,0)*2+IF(D14&lt;E14,1,0)*1</f>
        <v>0</v>
      </c>
      <c r="E15" s="383"/>
      <c r="F15" s="74">
        <f>K11</f>
        <v>0</v>
      </c>
      <c r="G15" s="23">
        <f>J11</f>
        <v>0</v>
      </c>
      <c r="H15" s="382">
        <f>IF(AND(F14=0,F15=0),0,1)*0+IF(AND(F14&gt;G14,F15&gt;G15),1,0)*2+IF(AND(F14&lt;G14,F15&lt;G15),1,0)*IF(AND(F14=0,F15=0),0,1)+IF(H14&gt;I14,1,0)*2+IF(H14&lt;I14,1,0)*1</f>
        <v>0</v>
      </c>
      <c r="I15" s="383"/>
      <c r="J15" s="440"/>
      <c r="K15" s="441"/>
      <c r="L15" s="441"/>
      <c r="M15" s="442"/>
      <c r="N15" s="73"/>
      <c r="O15" s="74"/>
      <c r="P15" s="541">
        <f>IF(AND(N14=0,N15=0),0,1)*0+IF(AND(N14&gt;O14,N15&gt;O15),1,0)*2+IF(AND(N14&lt;O14,N15&lt;O15),1,0)*IF(AND(N14=0,N15=0),0,1)+IF(P14&gt;Q14,1,0)*2+IF(P14&lt;Q14,1,0)*1</f>
        <v>0</v>
      </c>
      <c r="Q15" s="542"/>
      <c r="R15" s="75"/>
      <c r="S15" s="74"/>
      <c r="T15" s="541">
        <f>IF(AND(R14=0,R15=0),0,1)*0+IF(AND(R14&gt;S14,R15&gt;S15),1,0)*2+IF(AND(R14&lt;S14,R15&lt;S15),1,0)*IF(AND(R14=0,R15=0),0,1)+IF(T14&gt;U14,1,0)*2+IF(T14&lt;U14,1,0)*1</f>
        <v>0</v>
      </c>
      <c r="U15" s="542"/>
      <c r="V15" s="432"/>
      <c r="W15" s="434"/>
      <c r="X15" s="435"/>
      <c r="Y15" s="436"/>
      <c r="Z15" s="412"/>
      <c r="AA15" s="414"/>
      <c r="AB15" s="420"/>
      <c r="AC15" s="1"/>
      <c r="AD15" s="421"/>
      <c r="AE15" s="396"/>
      <c r="AF15" s="396"/>
      <c r="AG15" s="380"/>
    </row>
    <row r="16" spans="1:33" ht="16.5" customHeight="1" thickTop="1" thickBot="1" x14ac:dyDescent="0.3">
      <c r="A16" s="597" t="s">
        <v>103</v>
      </c>
      <c r="B16" s="44">
        <f>O4</f>
        <v>6</v>
      </c>
      <c r="C16" s="62">
        <f>N4</f>
        <v>15</v>
      </c>
      <c r="D16" s="60">
        <f>Q4</f>
        <v>0</v>
      </c>
      <c r="E16" s="24">
        <f>P4</f>
        <v>0</v>
      </c>
      <c r="F16" s="16">
        <f>O8</f>
        <v>5</v>
      </c>
      <c r="G16" s="17">
        <f>N8</f>
        <v>15</v>
      </c>
      <c r="H16" s="43">
        <f>Q8</f>
        <v>0</v>
      </c>
      <c r="I16" s="25">
        <f>P8</f>
        <v>0</v>
      </c>
      <c r="J16" s="44">
        <f>O12</f>
        <v>10</v>
      </c>
      <c r="K16" s="62">
        <f>N12</f>
        <v>15</v>
      </c>
      <c r="L16" s="60">
        <f>Q12</f>
        <v>0</v>
      </c>
      <c r="M16" s="24">
        <f>P12</f>
        <v>0</v>
      </c>
      <c r="N16" s="538"/>
      <c r="O16" s="539"/>
      <c r="P16" s="539"/>
      <c r="Q16" s="540"/>
      <c r="R16" s="260">
        <v>13</v>
      </c>
      <c r="S16" s="253">
        <v>15</v>
      </c>
      <c r="T16" s="134">
        <v>11</v>
      </c>
      <c r="U16" s="135">
        <v>5</v>
      </c>
      <c r="V16" s="407">
        <f>H17+D17+L17+T17</f>
        <v>5</v>
      </c>
      <c r="W16" s="433">
        <f>V16+V18</f>
        <v>5</v>
      </c>
      <c r="X16" s="411">
        <f>J16+J17+L16+B16+B17+D16+F16+F17+H16+R16+R17+T16</f>
        <v>81</v>
      </c>
      <c r="Y16" s="413">
        <f>K17+K16+M16+C17+C16+E16+I16+G16+G17+S16+S17+U16</f>
        <v>119</v>
      </c>
      <c r="Z16" s="411">
        <f>X16+X18</f>
        <v>81</v>
      </c>
      <c r="AA16" s="413">
        <f>Y16+Y18</f>
        <v>119</v>
      </c>
      <c r="AB16" s="419" t="s">
        <v>179</v>
      </c>
      <c r="AC16" s="1"/>
      <c r="AD16" s="421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2</v>
      </c>
      <c r="AE16" s="396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7</v>
      </c>
      <c r="AF16" s="396">
        <f t="shared" ref="AF16" si="4">AD16/AE16</f>
        <v>0.2857142857142857</v>
      </c>
      <c r="AG16" s="380">
        <f t="shared" ref="AG16" si="5">Z16/AA16</f>
        <v>0.68067226890756305</v>
      </c>
    </row>
    <row r="17" spans="1:33" ht="15.75" customHeight="1" thickBot="1" x14ac:dyDescent="0.3">
      <c r="A17" s="399"/>
      <c r="B17" s="61">
        <f>O5</f>
        <v>9</v>
      </c>
      <c r="C17" s="63">
        <f>N5</f>
        <v>15</v>
      </c>
      <c r="D17" s="382">
        <f>IF(AND(B16=0,B17=0),0,1)*0+IF(AND(B16&gt;C16,B17&gt;C17),1,0)*2+IF(AND(B16&lt;C16,B17&lt;C17),1,0)*IF(AND(B16=0,B17=0),0,1)+IF(D16&gt;E16,1,0)*2+IF(D16&lt;E16,1,0)*1</f>
        <v>1</v>
      </c>
      <c r="E17" s="383"/>
      <c r="F17" s="63">
        <f>O9</f>
        <v>4</v>
      </c>
      <c r="G17" s="19">
        <f>N9</f>
        <v>15</v>
      </c>
      <c r="H17" s="382">
        <f>IF(AND(F16=0,F17=0),0,1)*0+IF(AND(F16&gt;G16,F17&gt;G17),1,0)*2+IF(AND(F16&lt;G16,F17&lt;G17),1,0)*IF(AND(F16=0,F17=0),0,1)+IF(H16&gt;I16,1,0)*2+IF(H16&lt;I16,1,0)*1</f>
        <v>1</v>
      </c>
      <c r="I17" s="383"/>
      <c r="J17" s="61">
        <f>O13</f>
        <v>8</v>
      </c>
      <c r="K17" s="63">
        <f>N13</f>
        <v>15</v>
      </c>
      <c r="L17" s="382">
        <f>IF(AND(J16=0,J17=0),0,1)*0+IF(AND(J16&gt;K16,J17&gt;K17),1,0)*2+IF(AND(J16&lt;K16,J17&lt;K17),1,0)*IF(AND(J16=0,J17=0),0,1)+IF(L16&gt;M16,1,0)*2+IF(L16&lt;M16,1,0)*1</f>
        <v>1</v>
      </c>
      <c r="M17" s="383"/>
      <c r="N17" s="401"/>
      <c r="O17" s="402"/>
      <c r="P17" s="402"/>
      <c r="Q17" s="403"/>
      <c r="R17" s="265">
        <v>15</v>
      </c>
      <c r="S17" s="264">
        <v>9</v>
      </c>
      <c r="T17" s="541">
        <f>IF(AND(R16=0,R17=0),0,1)*0+IF(AND(R16&gt;S16,R17&gt;S17),1,0)*2+IF(AND(R16&lt;S16,R17&lt;S17),1,0)*IF(AND(R16=0,R17=0),0,1)+IF(T16&gt;U16,1,0)*2+IF(T16&lt;U16,1,0)*1</f>
        <v>2</v>
      </c>
      <c r="U17" s="542"/>
      <c r="V17" s="432"/>
      <c r="W17" s="409"/>
      <c r="X17" s="435"/>
      <c r="Y17" s="436"/>
      <c r="Z17" s="386"/>
      <c r="AA17" s="388"/>
      <c r="AB17" s="392"/>
      <c r="AC17" s="1"/>
      <c r="AD17" s="421"/>
      <c r="AE17" s="396"/>
      <c r="AF17" s="396"/>
      <c r="AG17" s="380"/>
    </row>
    <row r="18" spans="1:33" ht="16.5" customHeight="1" thickTop="1" thickBot="1" x14ac:dyDescent="0.3">
      <c r="A18" s="399"/>
      <c r="B18" s="69">
        <f>O6</f>
        <v>0</v>
      </c>
      <c r="C18" s="70">
        <f>N6</f>
        <v>0</v>
      </c>
      <c r="D18" s="26">
        <f>Q6</f>
        <v>0</v>
      </c>
      <c r="E18" s="67">
        <f>P6</f>
        <v>0</v>
      </c>
      <c r="F18" s="20">
        <f>O10</f>
        <v>0</v>
      </c>
      <c r="G18" s="21">
        <f>N10</f>
        <v>0</v>
      </c>
      <c r="H18" s="27">
        <f>Q10</f>
        <v>0</v>
      </c>
      <c r="I18" s="68">
        <f>P10</f>
        <v>0</v>
      </c>
      <c r="J18" s="69">
        <f>O14</f>
        <v>0</v>
      </c>
      <c r="K18" s="70">
        <f>N14</f>
        <v>0</v>
      </c>
      <c r="L18" s="26">
        <f>Q14</f>
        <v>0</v>
      </c>
      <c r="M18" s="67">
        <f>P14</f>
        <v>0</v>
      </c>
      <c r="N18" s="401"/>
      <c r="O18" s="402"/>
      <c r="P18" s="402"/>
      <c r="Q18" s="403"/>
      <c r="R18" s="261"/>
      <c r="S18" s="262"/>
      <c r="T18" s="56"/>
      <c r="U18" s="266"/>
      <c r="V18" s="407">
        <f>D19+H19+L19+T19</f>
        <v>0</v>
      </c>
      <c r="W18" s="409"/>
      <c r="X18" s="411">
        <f>F19+J19+R18+R19+T18+J18+L18+B18+D18+F18+H18+B19</f>
        <v>0</v>
      </c>
      <c r="Y18" s="413">
        <f>K18+M18+C18+E18+I18+G18+C19+G19+K19+S18+S19+U18</f>
        <v>0</v>
      </c>
      <c r="Z18" s="386"/>
      <c r="AA18" s="388"/>
      <c r="AB18" s="392"/>
      <c r="AC18" s="1"/>
      <c r="AD18" s="421"/>
      <c r="AE18" s="396"/>
      <c r="AF18" s="396"/>
      <c r="AG18" s="380"/>
    </row>
    <row r="19" spans="1:33" ht="15.75" customHeight="1" thickBot="1" x14ac:dyDescent="0.3">
      <c r="A19" s="598"/>
      <c r="B19" s="73">
        <f>O7</f>
        <v>0</v>
      </c>
      <c r="C19" s="74">
        <f>N7</f>
        <v>0</v>
      </c>
      <c r="D19" s="382">
        <f>IF(AND(B18=0,B19=0),0,1)*0+IF(AND(B18&gt;C18,B19&gt;C19),1,0)*2+IF(AND(B18&lt;C18,B19&lt;C19),1,0)*IF(AND(B18=0,B19=0),0,1)+IF(D18&gt;E18,1,0)*2+IF(D18&lt;E18,1,0)*1</f>
        <v>0</v>
      </c>
      <c r="E19" s="383"/>
      <c r="F19" s="74">
        <f>O11</f>
        <v>0</v>
      </c>
      <c r="G19" s="23">
        <f>N11</f>
        <v>0</v>
      </c>
      <c r="H19" s="417">
        <f>IF(AND(F18=0,F19=0),0,1)*0+IF(AND(F18&gt;G18,F19&gt;G19),1,0)*2+IF(AND(F18&lt;G18,F19&lt;G19),1,0)*IF(AND(F18=0,F19=0),0,1)+IF(H18&gt;I18,1,0)*2+IF(H18&lt;I18,1,0)*1</f>
        <v>0</v>
      </c>
      <c r="I19" s="418"/>
      <c r="J19" s="73">
        <f>O15</f>
        <v>0</v>
      </c>
      <c r="K19" s="74">
        <f>N15</f>
        <v>0</v>
      </c>
      <c r="L19" s="417">
        <f>IF(AND(J18=0,J19=0),0,1)*0+IF(AND(J18&gt;K18,J19&gt;K19),1,0)*2+IF(AND(J18&lt;K18,J19&lt;K19),1,0)*IF(AND(J18=0,J19=0),0,1)+IF(L18&gt;M18,1,0)*2+IF(L18&lt;M18,1,0)*1</f>
        <v>0</v>
      </c>
      <c r="M19" s="418"/>
      <c r="N19" s="440"/>
      <c r="O19" s="441"/>
      <c r="P19" s="441"/>
      <c r="Q19" s="442"/>
      <c r="R19" s="58"/>
      <c r="S19" s="59"/>
      <c r="T19" s="541">
        <f>IF(AND(R18=0,R19=0),0,1)*0+IF(AND(R18&gt;S18,R19&gt;S19),1,0)*2+IF(AND(R18&lt;S18,R19&lt;S19),1,0)*IF(AND(R18=0,R19=0),0,1)+IF(T18&gt;U18,1,0)*2+IF(T18&lt;U18,1,0)*1</f>
        <v>0</v>
      </c>
      <c r="U19" s="542"/>
      <c r="V19" s="408"/>
      <c r="W19" s="434"/>
      <c r="X19" s="412"/>
      <c r="Y19" s="414"/>
      <c r="Z19" s="412"/>
      <c r="AA19" s="414"/>
      <c r="AB19" s="420"/>
      <c r="AC19" s="1"/>
      <c r="AD19" s="421"/>
      <c r="AE19" s="396"/>
      <c r="AF19" s="396"/>
      <c r="AG19" s="380"/>
    </row>
    <row r="20" spans="1:33" ht="16.5" customHeight="1" thickTop="1" thickBot="1" x14ac:dyDescent="0.3">
      <c r="A20" s="597" t="s">
        <v>104</v>
      </c>
      <c r="B20" s="44">
        <f>S4</f>
        <v>3</v>
      </c>
      <c r="C20" s="28">
        <f>R4</f>
        <v>15</v>
      </c>
      <c r="D20" s="43">
        <f>U4</f>
        <v>0</v>
      </c>
      <c r="E20" s="24">
        <f>T4</f>
        <v>0</v>
      </c>
      <c r="F20" s="16">
        <f>S8</f>
        <v>2</v>
      </c>
      <c r="G20" s="17">
        <f>R8</f>
        <v>15</v>
      </c>
      <c r="H20" s="88">
        <f>U8</f>
        <v>0</v>
      </c>
      <c r="I20" s="68">
        <f>T8</f>
        <v>0</v>
      </c>
      <c r="J20" s="85">
        <f>S12</f>
        <v>6</v>
      </c>
      <c r="K20" s="90">
        <f>R12</f>
        <v>15</v>
      </c>
      <c r="L20" s="88">
        <f>U12</f>
        <v>0</v>
      </c>
      <c r="M20" s="67">
        <f>T12</f>
        <v>0</v>
      </c>
      <c r="N20" s="45">
        <f>S16</f>
        <v>15</v>
      </c>
      <c r="O20" s="29">
        <f>R16</f>
        <v>13</v>
      </c>
      <c r="P20" s="6">
        <f>U16</f>
        <v>5</v>
      </c>
      <c r="Q20" s="13">
        <f>T16</f>
        <v>11</v>
      </c>
      <c r="R20" s="401"/>
      <c r="S20" s="402"/>
      <c r="T20" s="402"/>
      <c r="U20" s="403"/>
      <c r="V20" s="407">
        <f>P21+L21+H21+D21</f>
        <v>4</v>
      </c>
      <c r="W20" s="409">
        <f>V20+V22</f>
        <v>4</v>
      </c>
      <c r="X20" s="411">
        <f>P20+N20+N21+L20+J20+J21+H20+F20+F21+D20+B20+B21</f>
        <v>57</v>
      </c>
      <c r="Y20" s="413">
        <f>Q20+O20+O21+M20+K20+K21+I20+G20+G21+E20+C20+C21</f>
        <v>129</v>
      </c>
      <c r="Z20" s="386">
        <f>X20+X22</f>
        <v>57</v>
      </c>
      <c r="AA20" s="388">
        <f>Y20+Y22</f>
        <v>129</v>
      </c>
      <c r="AB20" s="392" t="s">
        <v>180</v>
      </c>
      <c r="AC20" s="1"/>
      <c r="AD20" s="394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1</v>
      </c>
      <c r="AE20" s="396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8</v>
      </c>
      <c r="AF20" s="396">
        <f t="shared" ref="AF20" si="6">AD20/AE20</f>
        <v>0.125</v>
      </c>
      <c r="AG20" s="380">
        <f t="shared" ref="AG20" si="7">Z20/AA20</f>
        <v>0.44186046511627908</v>
      </c>
    </row>
    <row r="21" spans="1:33" ht="15.75" customHeight="1" thickBot="1" x14ac:dyDescent="0.3">
      <c r="A21" s="399"/>
      <c r="B21" s="61">
        <f>S5</f>
        <v>7</v>
      </c>
      <c r="C21" s="63">
        <f>R5</f>
        <v>15</v>
      </c>
      <c r="D21" s="382">
        <f>IF(AND(B20=0,B21=0),0,1)*0+IF(AND(B20&gt;C20,B21&gt;C21),1,0)*2+IF(AND(B20&lt;C20,B21&lt;C21),1,0)*IF(AND(B20=0,B21=0),0,1)+IF(D20&gt;E20,1,0)*2+IF(D20&lt;E20,1,0)*1</f>
        <v>1</v>
      </c>
      <c r="E21" s="383"/>
      <c r="F21" s="63">
        <f>S9</f>
        <v>3</v>
      </c>
      <c r="G21" s="19">
        <f>R9</f>
        <v>15</v>
      </c>
      <c r="H21" s="382">
        <f>IF(AND(F20=0,F21=0),0,1)*0+IF(AND(F20&gt;G20,F21&gt;G21),1,0)*2+IF(AND(F20&lt;G20,F21&lt;G21),1,0)*IF(AND(F20=0,F21=0),0,1)+IF(H20&gt;I20,1,0)*2+IF(H20&lt;I20,1,0)*1</f>
        <v>1</v>
      </c>
      <c r="I21" s="383"/>
      <c r="J21" s="61">
        <f>S13</f>
        <v>7</v>
      </c>
      <c r="K21" s="63">
        <f>R13</f>
        <v>15</v>
      </c>
      <c r="L21" s="382">
        <f>IF(AND(J20=0,J21=0),0,1)*0+IF(AND(J20&gt;K20,J21&gt;K21),1,0)*2+IF(AND(J20&lt;K20,J21&lt;K21),1,0)*IF(AND(J20=0,J21=0),0,1)+IF(L20&gt;M20,1,0)*2+IF(L20&lt;M20,1,0)*1</f>
        <v>1</v>
      </c>
      <c r="M21" s="383"/>
      <c r="N21" s="48">
        <f>S17</f>
        <v>9</v>
      </c>
      <c r="O21" s="49">
        <f>R17</f>
        <v>15</v>
      </c>
      <c r="P21" s="382">
        <f>IF(AND(N20=0,N21=0),0,1)*0+IF(AND(N20&gt;O20,N21&gt;O21),1,0)*2+IF(AND(N20&lt;O20,N21&lt;O21),1,0)*IF(AND(N20=0,N21=0),0,1)+IF(P20&gt;Q20,1,0)*2+IF(P20&lt;Q20,1,0)*1</f>
        <v>1</v>
      </c>
      <c r="Q21" s="383"/>
      <c r="R21" s="401"/>
      <c r="S21" s="402"/>
      <c r="T21" s="402"/>
      <c r="U21" s="403"/>
      <c r="V21" s="408"/>
      <c r="W21" s="409"/>
      <c r="X21" s="412"/>
      <c r="Y21" s="414"/>
      <c r="Z21" s="386"/>
      <c r="AA21" s="388"/>
      <c r="AB21" s="392"/>
      <c r="AC21" s="1"/>
      <c r="AD21" s="394"/>
      <c r="AE21" s="396"/>
      <c r="AF21" s="396"/>
      <c r="AG21" s="380"/>
    </row>
    <row r="22" spans="1:33" ht="15.75" customHeight="1" thickBot="1" x14ac:dyDescent="0.3">
      <c r="A22" s="399"/>
      <c r="B22" s="69">
        <f>S6</f>
        <v>0</v>
      </c>
      <c r="C22" s="70">
        <f>R6</f>
        <v>0</v>
      </c>
      <c r="D22" s="22">
        <f>U6</f>
        <v>0</v>
      </c>
      <c r="E22" s="67">
        <f>T6</f>
        <v>0</v>
      </c>
      <c r="F22" s="20">
        <f>S10</f>
        <v>0</v>
      </c>
      <c r="G22" s="21">
        <f>R10</f>
        <v>0</v>
      </c>
      <c r="H22" s="22">
        <f>U10</f>
        <v>0</v>
      </c>
      <c r="I22" s="68">
        <f>T10</f>
        <v>0</v>
      </c>
      <c r="J22" s="69">
        <f>S14</f>
        <v>0</v>
      </c>
      <c r="K22" s="30">
        <f>R14</f>
        <v>0</v>
      </c>
      <c r="L22" s="22">
        <f>U14</f>
        <v>0</v>
      </c>
      <c r="M22" s="67">
        <f>T14</f>
        <v>0</v>
      </c>
      <c r="N22" s="54">
        <f>S18</f>
        <v>0</v>
      </c>
      <c r="O22" s="31">
        <f>R18</f>
        <v>0</v>
      </c>
      <c r="P22" s="12">
        <f>U18</f>
        <v>0</v>
      </c>
      <c r="Q22" s="13">
        <f>T18</f>
        <v>0</v>
      </c>
      <c r="R22" s="401"/>
      <c r="S22" s="402"/>
      <c r="T22" s="402"/>
      <c r="U22" s="403"/>
      <c r="V22" s="384">
        <f>P23+L23+H23+D23</f>
        <v>0</v>
      </c>
      <c r="W22" s="409"/>
      <c r="X22" s="386">
        <f>P22+N22+N23+L22+J22+J23+H22+F22+F23+D22+B22+B23</f>
        <v>0</v>
      </c>
      <c r="Y22" s="388">
        <f>Q22+O22+O23+M22+K22+K23+I22+G22+G23+E22+C22+C23</f>
        <v>0</v>
      </c>
      <c r="Z22" s="386"/>
      <c r="AA22" s="388"/>
      <c r="AB22" s="392"/>
      <c r="AC22" s="1"/>
      <c r="AD22" s="394"/>
      <c r="AE22" s="396"/>
      <c r="AF22" s="396"/>
      <c r="AG22" s="380"/>
    </row>
    <row r="23" spans="1:33" ht="15.75" customHeight="1" thickBot="1" x14ac:dyDescent="0.3">
      <c r="A23" s="599"/>
      <c r="B23" s="32">
        <f>S7</f>
        <v>0</v>
      </c>
      <c r="C23" s="33">
        <f>R7</f>
        <v>0</v>
      </c>
      <c r="D23" s="390">
        <f>IF(AND(B22=0,B23=0),0,1)*0+IF(AND(B22&gt;C22,B23&gt;C23),1,0)*2+IF(AND(B22&lt;C22,B23&lt;C23),1,0)*IF(AND(B22=0,B23=0),0,1)+IF(D22&gt;E22,1,0)*2+IF(D22&lt;E22,1,0)*1</f>
        <v>0</v>
      </c>
      <c r="E23" s="391"/>
      <c r="F23" s="33">
        <f>S11</f>
        <v>0</v>
      </c>
      <c r="G23" s="34">
        <f>R11</f>
        <v>0</v>
      </c>
      <c r="H23" s="390">
        <f>IF(AND(F22=0,F23=0),0,1)*0+IF(AND(F22&gt;G22,F23&gt;G23),1,0)*2+IF(AND(F22&lt;G22,F23&lt;G23),1,0)*IF(AND(F22=0,F23=0),0,1)+IF(H22&gt;I22,1,0)*2+IF(H22&lt;I22,1,0)*1</f>
        <v>0</v>
      </c>
      <c r="I23" s="391"/>
      <c r="J23" s="32">
        <f>S15</f>
        <v>0</v>
      </c>
      <c r="K23" s="33">
        <f>R15</f>
        <v>0</v>
      </c>
      <c r="L23" s="390">
        <f>IF(AND(J22=0,J23=0),0,1)*0+IF(AND(J22&gt;K22,J23&gt;K23),1,0)*2+IF(AND(J22&lt;K22,J23&lt;K23),1,0)*IF(AND(J22=0,J23=0),0,1)+IF(L22&gt;M22,1,0)*2+IF(L22&lt;M22,1,0)*1</f>
        <v>0</v>
      </c>
      <c r="M23" s="391"/>
      <c r="N23" s="35">
        <f>S19</f>
        <v>0</v>
      </c>
      <c r="O23" s="36">
        <f>R19</f>
        <v>0</v>
      </c>
      <c r="P23" s="390">
        <f>IF(AND(N22=0,N23=0),0,1)*0+IF(AND(N22&gt;O22,N23&gt;O23),1,0)*2+IF(AND(N22&lt;O22,N23&lt;O23),1,0)*IF(AND(N22=0,N23=0),0,1)+IF(P22&gt;Q22,1,0)*2+IF(P22&lt;Q22,1,0)*1</f>
        <v>0</v>
      </c>
      <c r="Q23" s="391"/>
      <c r="R23" s="404"/>
      <c r="S23" s="405"/>
      <c r="T23" s="405"/>
      <c r="U23" s="406"/>
      <c r="V23" s="385"/>
      <c r="W23" s="410"/>
      <c r="X23" s="387"/>
      <c r="Y23" s="389"/>
      <c r="Z23" s="387"/>
      <c r="AA23" s="389"/>
      <c r="AB23" s="393"/>
      <c r="AC23" s="1"/>
      <c r="AD23" s="395"/>
      <c r="AE23" s="397"/>
      <c r="AF23" s="397"/>
      <c r="AG23" s="381"/>
    </row>
    <row r="24" spans="1:33" ht="15.75" thickTop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x14ac:dyDescent="0.25">
      <c r="A26" s="1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</sheetData>
  <mergeCells count="129">
    <mergeCell ref="A4:A7"/>
    <mergeCell ref="B4:E7"/>
    <mergeCell ref="V4:V5"/>
    <mergeCell ref="W4:W7"/>
    <mergeCell ref="X4:X5"/>
    <mergeCell ref="Y4:Y5"/>
    <mergeCell ref="P7:Q7"/>
    <mergeCell ref="T7:U7"/>
    <mergeCell ref="A1:AB1"/>
    <mergeCell ref="B3:E3"/>
    <mergeCell ref="F3:I3"/>
    <mergeCell ref="J3:M3"/>
    <mergeCell ref="N3:Q3"/>
    <mergeCell ref="R3:U3"/>
    <mergeCell ref="V3:W3"/>
    <mergeCell ref="X3:Y3"/>
    <mergeCell ref="Z3:AA3"/>
    <mergeCell ref="A8:A11"/>
    <mergeCell ref="F8:I11"/>
    <mergeCell ref="V8:V9"/>
    <mergeCell ref="W8:W11"/>
    <mergeCell ref="X8:X9"/>
    <mergeCell ref="Y8:Y9"/>
    <mergeCell ref="P11:Q11"/>
    <mergeCell ref="T11:U11"/>
    <mergeCell ref="AG4:AG7"/>
    <mergeCell ref="H5:I5"/>
    <mergeCell ref="L5:M5"/>
    <mergeCell ref="P5:Q5"/>
    <mergeCell ref="T5:U5"/>
    <mergeCell ref="V6:V7"/>
    <mergeCell ref="X6:X7"/>
    <mergeCell ref="Y6:Y7"/>
    <mergeCell ref="H7:I7"/>
    <mergeCell ref="L7:M7"/>
    <mergeCell ref="Z4:Z7"/>
    <mergeCell ref="AA4:AA7"/>
    <mergeCell ref="AB4:AB7"/>
    <mergeCell ref="AD4:AD7"/>
    <mergeCell ref="AE4:AE7"/>
    <mergeCell ref="AF4:AF7"/>
    <mergeCell ref="A12:A15"/>
    <mergeCell ref="J12:M15"/>
    <mergeCell ref="V12:V13"/>
    <mergeCell ref="W12:W15"/>
    <mergeCell ref="X12:X13"/>
    <mergeCell ref="Y12:Y13"/>
    <mergeCell ref="P15:Q15"/>
    <mergeCell ref="T15:U15"/>
    <mergeCell ref="AG8:AG11"/>
    <mergeCell ref="D9:E9"/>
    <mergeCell ref="L9:M9"/>
    <mergeCell ref="P9:Q9"/>
    <mergeCell ref="T9:U9"/>
    <mergeCell ref="V10:V11"/>
    <mergeCell ref="X10:X11"/>
    <mergeCell ref="Y10:Y11"/>
    <mergeCell ref="D11:E11"/>
    <mergeCell ref="L11:M11"/>
    <mergeCell ref="Z8:Z11"/>
    <mergeCell ref="AA8:AA11"/>
    <mergeCell ref="AB8:AB11"/>
    <mergeCell ref="AD8:AD11"/>
    <mergeCell ref="AE8:AE11"/>
    <mergeCell ref="AF8:AF11"/>
    <mergeCell ref="A16:A19"/>
    <mergeCell ref="N16:Q19"/>
    <mergeCell ref="V16:V17"/>
    <mergeCell ref="W16:W19"/>
    <mergeCell ref="X16:X17"/>
    <mergeCell ref="Y16:Y17"/>
    <mergeCell ref="L19:M19"/>
    <mergeCell ref="T19:U19"/>
    <mergeCell ref="AG12:AG15"/>
    <mergeCell ref="D13:E13"/>
    <mergeCell ref="H13:I13"/>
    <mergeCell ref="P13:Q13"/>
    <mergeCell ref="T13:U13"/>
    <mergeCell ref="V14:V15"/>
    <mergeCell ref="X14:X15"/>
    <mergeCell ref="Y14:Y15"/>
    <mergeCell ref="D15:E15"/>
    <mergeCell ref="H15:I15"/>
    <mergeCell ref="Z12:Z15"/>
    <mergeCell ref="AA12:AA15"/>
    <mergeCell ref="AB12:AB15"/>
    <mergeCell ref="AD12:AD15"/>
    <mergeCell ref="AE12:AE15"/>
    <mergeCell ref="AF12:AF15"/>
    <mergeCell ref="A20:A23"/>
    <mergeCell ref="R20:U23"/>
    <mergeCell ref="V20:V21"/>
    <mergeCell ref="W20:W23"/>
    <mergeCell ref="X20:X21"/>
    <mergeCell ref="Y20:Y21"/>
    <mergeCell ref="L23:M23"/>
    <mergeCell ref="P23:Q23"/>
    <mergeCell ref="AG16:AG19"/>
    <mergeCell ref="D17:E17"/>
    <mergeCell ref="H17:I17"/>
    <mergeCell ref="L17:M17"/>
    <mergeCell ref="T17:U17"/>
    <mergeCell ref="V18:V19"/>
    <mergeCell ref="X18:X19"/>
    <mergeCell ref="Y18:Y19"/>
    <mergeCell ref="D19:E19"/>
    <mergeCell ref="H19:I19"/>
    <mergeCell ref="Z16:Z19"/>
    <mergeCell ref="AA16:AA19"/>
    <mergeCell ref="AB16:AB19"/>
    <mergeCell ref="AD16:AD19"/>
    <mergeCell ref="AE16:AE19"/>
    <mergeCell ref="AF16:AF19"/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Z20:Z23"/>
    <mergeCell ref="AA20:AA23"/>
    <mergeCell ref="AB20:AB23"/>
    <mergeCell ref="AD20:AD23"/>
    <mergeCell ref="AE20:AE23"/>
    <mergeCell ref="AF20:AF23"/>
  </mergeCell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zoomScaleNormal="100" workbookViewId="0">
      <selection activeCell="Z30" sqref="Z30"/>
    </sheetView>
  </sheetViews>
  <sheetFormatPr defaultRowHeight="15" x14ac:dyDescent="0.25"/>
  <cols>
    <col min="1" max="1" width="17" customWidth="1"/>
    <col min="2" max="4" width="4" customWidth="1"/>
    <col min="5" max="6" width="4.140625" customWidth="1"/>
    <col min="7" max="7" width="4" customWidth="1"/>
    <col min="8" max="9" width="3.85546875" customWidth="1"/>
    <col min="10" max="10" width="4" customWidth="1"/>
    <col min="11" max="13" width="3.5703125" customWidth="1"/>
    <col min="14" max="14" width="4" customWidth="1"/>
    <col min="15" max="17" width="3.42578125" customWidth="1"/>
    <col min="18" max="18" width="4.140625" customWidth="1"/>
    <col min="19" max="19" width="3.85546875" customWidth="1"/>
    <col min="20" max="20" width="4" customWidth="1"/>
    <col min="21" max="21" width="3.7109375" customWidth="1"/>
    <col min="22" max="22" width="4.7109375" customWidth="1"/>
    <col min="23" max="23" width="4.140625" customWidth="1"/>
    <col min="24" max="24" width="4.5703125" customWidth="1"/>
    <col min="25" max="25" width="5" customWidth="1"/>
    <col min="26" max="26" width="4.7109375" customWidth="1"/>
    <col min="27" max="27" width="4.5703125" customWidth="1"/>
    <col min="28" max="28" width="8.5703125" customWidth="1"/>
    <col min="31" max="31" width="9.5703125" customWidth="1"/>
  </cols>
  <sheetData>
    <row r="1" spans="1:33" ht="35.25" customHeight="1" x14ac:dyDescent="0.25">
      <c r="A1" s="460" t="s">
        <v>198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  <c r="V1" s="460"/>
      <c r="W1" s="460"/>
      <c r="X1" s="460"/>
      <c r="Y1" s="460"/>
      <c r="Z1" s="460"/>
      <c r="AA1" s="460"/>
      <c r="AB1" s="460"/>
      <c r="AC1" s="1"/>
      <c r="AD1" s="1"/>
      <c r="AE1" s="1"/>
      <c r="AF1" s="1"/>
      <c r="AG1" s="1"/>
    </row>
    <row r="2" spans="1:33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60" customHeight="1" thickTop="1" thickBot="1" x14ac:dyDescent="0.3">
      <c r="A3" s="2" t="s">
        <v>0</v>
      </c>
      <c r="B3" s="461">
        <v>1</v>
      </c>
      <c r="C3" s="462"/>
      <c r="D3" s="462"/>
      <c r="E3" s="463"/>
      <c r="F3" s="461">
        <v>2</v>
      </c>
      <c r="G3" s="462"/>
      <c r="H3" s="462"/>
      <c r="I3" s="463"/>
      <c r="J3" s="461">
        <v>3</v>
      </c>
      <c r="K3" s="462"/>
      <c r="L3" s="462"/>
      <c r="M3" s="463"/>
      <c r="N3" s="461">
        <v>4</v>
      </c>
      <c r="O3" s="462"/>
      <c r="P3" s="462"/>
      <c r="Q3" s="462"/>
      <c r="R3" s="461">
        <v>5</v>
      </c>
      <c r="S3" s="462"/>
      <c r="T3" s="462"/>
      <c r="U3" s="463"/>
      <c r="V3" s="464" t="s">
        <v>1</v>
      </c>
      <c r="W3" s="465"/>
      <c r="X3" s="466" t="s">
        <v>2</v>
      </c>
      <c r="Y3" s="467"/>
      <c r="Z3" s="466" t="s">
        <v>3</v>
      </c>
      <c r="AA3" s="467"/>
      <c r="AB3" s="3" t="s">
        <v>4</v>
      </c>
      <c r="AC3" s="1"/>
      <c r="AD3" s="81" t="s">
        <v>6</v>
      </c>
      <c r="AE3" s="82" t="s">
        <v>7</v>
      </c>
      <c r="AF3" s="82" t="s">
        <v>8</v>
      </c>
      <c r="AG3" s="142" t="s">
        <v>9</v>
      </c>
    </row>
    <row r="4" spans="1:33" ht="16.5" customHeight="1" thickTop="1" thickBot="1" x14ac:dyDescent="0.3">
      <c r="A4" s="398" t="s">
        <v>105</v>
      </c>
      <c r="B4" s="451"/>
      <c r="C4" s="452"/>
      <c r="D4" s="452"/>
      <c r="E4" s="453"/>
      <c r="F4" s="241">
        <v>0</v>
      </c>
      <c r="G4" s="242">
        <v>15</v>
      </c>
      <c r="H4" s="243"/>
      <c r="I4" s="92"/>
      <c r="J4" s="241">
        <v>0</v>
      </c>
      <c r="K4" s="244">
        <v>15</v>
      </c>
      <c r="L4" s="243"/>
      <c r="M4" s="93"/>
      <c r="N4" s="241">
        <v>0</v>
      </c>
      <c r="O4" s="244">
        <v>15</v>
      </c>
      <c r="P4" s="243"/>
      <c r="Q4" s="92"/>
      <c r="R4" s="245">
        <v>0</v>
      </c>
      <c r="S4" s="246">
        <v>15</v>
      </c>
      <c r="T4" s="91"/>
      <c r="U4" s="93"/>
      <c r="V4" s="468">
        <f>T5+P5+L5+H5</f>
        <v>0</v>
      </c>
      <c r="W4" s="476">
        <f>V4+V6</f>
        <v>0</v>
      </c>
      <c r="X4" s="470">
        <f>J4+J5+L4+N4+N5+P4+H4+F4+F5+R4+R5+T4</f>
        <v>0</v>
      </c>
      <c r="Y4" s="472">
        <f>K5+K4+M4+O5+O4+U4+I4+G4+G5+Q4+S4+S5</f>
        <v>120</v>
      </c>
      <c r="Z4" s="546">
        <f>X4+X6</f>
        <v>0</v>
      </c>
      <c r="AA4" s="448">
        <f>Y4+Y6</f>
        <v>120</v>
      </c>
      <c r="AB4" s="419"/>
      <c r="AC4" s="1"/>
      <c r="AD4" s="421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0</v>
      </c>
      <c r="AE4" s="396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8</v>
      </c>
      <c r="AF4" s="396">
        <f>AD4/AE4</f>
        <v>0</v>
      </c>
      <c r="AG4" s="380">
        <f>Z4/AA4</f>
        <v>0</v>
      </c>
    </row>
    <row r="5" spans="1:33" ht="15.75" customHeight="1" thickBot="1" x14ac:dyDescent="0.3">
      <c r="A5" s="399"/>
      <c r="B5" s="454"/>
      <c r="C5" s="455"/>
      <c r="D5" s="455"/>
      <c r="E5" s="456"/>
      <c r="F5" s="267">
        <v>0</v>
      </c>
      <c r="G5" s="268">
        <v>15</v>
      </c>
      <c r="H5" s="534">
        <f>IF(AND(F4=0,F5=0),0,1)*0+IF(AND(F4&gt;G4,F5&gt;G5),1,0)*2+IF(AND(F4&lt;G4,F5&lt;G5),1,0)*IF(AND(F4=0,F5=0),0,1)+IF(H4&gt;I4,1,0)*2+IF(H4&lt;I4,1,0)*1</f>
        <v>0</v>
      </c>
      <c r="I5" s="535"/>
      <c r="J5" s="267">
        <v>0</v>
      </c>
      <c r="K5" s="268">
        <v>15</v>
      </c>
      <c r="L5" s="534">
        <f>IF(AND(J4=0,J5=0),0,1)*0+IF(AND(J4&gt;K4,J5&gt;K5),1,0)*2+IF(AND(J4&lt;K4,J5&lt;K5),1,0)*IF(AND(J4=0,J5=0),0,1)+IF(L4&gt;M4,1,0)*2+IF(L4&lt;M4,1,0)*1</f>
        <v>0</v>
      </c>
      <c r="M5" s="535"/>
      <c r="N5" s="267">
        <v>0</v>
      </c>
      <c r="O5" s="268">
        <v>15</v>
      </c>
      <c r="P5" s="534">
        <f>IF(AND(N4=0,N5=0),0,1)*0+IF(AND(N4&gt;O4,N5&gt;O5),1,0)*2+IF(AND(N4&lt;O4,N5&lt;O5),1,0)*IF(AND(N4=0,N5=0),0,1)+IF(P4&gt;Q4,1,0)*2+IF(P4&lt;Q4,1,0)*1</f>
        <v>0</v>
      </c>
      <c r="Q5" s="535"/>
      <c r="R5" s="269">
        <v>0</v>
      </c>
      <c r="S5" s="270">
        <v>15</v>
      </c>
      <c r="T5" s="543">
        <f>IF(AND(R4=0,R5=0),0,1)*0+IF(AND(R4&gt;S4,R5&gt;S5),1,0)*2+IF(AND(R4&lt;S4,R5&lt;S5),1,0)*IF(AND(R4=0,R5=0),0,1)+IF(T4&gt;U4,1,0)*2+IF(T4&lt;U4,1,0)*1</f>
        <v>0</v>
      </c>
      <c r="U5" s="544"/>
      <c r="V5" s="469"/>
      <c r="W5" s="477"/>
      <c r="X5" s="471"/>
      <c r="Y5" s="473"/>
      <c r="Z5" s="547"/>
      <c r="AA5" s="449"/>
      <c r="AB5" s="392"/>
      <c r="AC5" s="1"/>
      <c r="AD5" s="421"/>
      <c r="AE5" s="396"/>
      <c r="AF5" s="396"/>
      <c r="AG5" s="380"/>
    </row>
    <row r="6" spans="1:33" ht="16.5" customHeight="1" thickTop="1" thickBot="1" x14ac:dyDescent="0.3">
      <c r="A6" s="399"/>
      <c r="B6" s="454"/>
      <c r="C6" s="455"/>
      <c r="D6" s="455"/>
      <c r="E6" s="456"/>
      <c r="F6" s="247"/>
      <c r="G6" s="248"/>
      <c r="H6" s="249"/>
      <c r="I6" s="139"/>
      <c r="J6" s="247"/>
      <c r="K6" s="248"/>
      <c r="L6" s="249"/>
      <c r="M6" s="140"/>
      <c r="N6" s="247"/>
      <c r="O6" s="248"/>
      <c r="P6" s="249"/>
      <c r="Q6" s="139"/>
      <c r="R6" s="250"/>
      <c r="S6" s="251"/>
      <c r="T6" s="76"/>
      <c r="U6" s="140"/>
      <c r="V6" s="468"/>
      <c r="W6" s="477"/>
      <c r="X6" s="470"/>
      <c r="Y6" s="472"/>
      <c r="Z6" s="547"/>
      <c r="AA6" s="449"/>
      <c r="AB6" s="392"/>
      <c r="AC6" s="1"/>
      <c r="AD6" s="421"/>
      <c r="AE6" s="396"/>
      <c r="AF6" s="396"/>
      <c r="AG6" s="380"/>
    </row>
    <row r="7" spans="1:33" ht="15.75" customHeight="1" thickBot="1" x14ac:dyDescent="0.3">
      <c r="A7" s="422"/>
      <c r="B7" s="457"/>
      <c r="C7" s="458"/>
      <c r="D7" s="458"/>
      <c r="E7" s="459"/>
      <c r="F7" s="139"/>
      <c r="G7" s="137"/>
      <c r="H7" s="541"/>
      <c r="I7" s="542"/>
      <c r="J7" s="138"/>
      <c r="K7" s="137"/>
      <c r="L7" s="536"/>
      <c r="M7" s="537"/>
      <c r="N7" s="141"/>
      <c r="O7" s="137"/>
      <c r="P7" s="536"/>
      <c r="Q7" s="537"/>
      <c r="R7" s="66"/>
      <c r="S7" s="65"/>
      <c r="T7" s="417"/>
      <c r="U7" s="418"/>
      <c r="V7" s="469"/>
      <c r="W7" s="478"/>
      <c r="X7" s="471"/>
      <c r="Y7" s="473"/>
      <c r="Z7" s="548"/>
      <c r="AA7" s="450"/>
      <c r="AB7" s="420"/>
      <c r="AC7" s="1"/>
      <c r="AD7" s="421"/>
      <c r="AE7" s="396"/>
      <c r="AF7" s="396"/>
      <c r="AG7" s="380"/>
    </row>
    <row r="8" spans="1:33" ht="16.5" customHeight="1" thickTop="1" thickBot="1" x14ac:dyDescent="0.3">
      <c r="A8" s="398" t="s">
        <v>106</v>
      </c>
      <c r="B8" s="4">
        <f>G4</f>
        <v>15</v>
      </c>
      <c r="C8" s="5">
        <f>F4</f>
        <v>0</v>
      </c>
      <c r="D8" s="6"/>
      <c r="E8" s="7"/>
      <c r="F8" s="538"/>
      <c r="G8" s="539"/>
      <c r="H8" s="539"/>
      <c r="I8" s="540"/>
      <c r="J8" s="252">
        <v>15</v>
      </c>
      <c r="K8" s="253">
        <v>17</v>
      </c>
      <c r="L8" s="271">
        <v>11</v>
      </c>
      <c r="M8" s="97">
        <v>4</v>
      </c>
      <c r="N8" s="98">
        <v>4</v>
      </c>
      <c r="O8" s="99">
        <v>15</v>
      </c>
      <c r="P8" s="271"/>
      <c r="Q8" s="104"/>
      <c r="R8" s="105">
        <v>15</v>
      </c>
      <c r="S8" s="99">
        <v>9</v>
      </c>
      <c r="T8" s="88"/>
      <c r="U8" s="67"/>
      <c r="V8" s="407">
        <f>T9+P9+L9+D9</f>
        <v>7</v>
      </c>
      <c r="W8" s="433">
        <f>V8+V10</f>
        <v>7</v>
      </c>
      <c r="X8" s="411">
        <f>J8+J9+L8+N8+N9+P8+D8+B8+B9+R8+R9+T8</f>
        <v>113</v>
      </c>
      <c r="Y8" s="413">
        <f>K9+K8+M8+O9+O8+U8+E8+C8+C9+S8+S9+Q8</f>
        <v>82</v>
      </c>
      <c r="Z8" s="411">
        <f>X8+X10</f>
        <v>113</v>
      </c>
      <c r="AA8" s="413">
        <f>Y8+Y10</f>
        <v>82</v>
      </c>
      <c r="AB8" s="419" t="s">
        <v>177</v>
      </c>
      <c r="AC8" s="1"/>
      <c r="AD8" s="421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6</v>
      </c>
      <c r="AE8" s="396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3</v>
      </c>
      <c r="AF8" s="396">
        <f t="shared" ref="AF8" si="0">AD8/AE8</f>
        <v>2</v>
      </c>
      <c r="AG8" s="380">
        <f t="shared" ref="AG8" si="1">Z8/AA8</f>
        <v>1.3780487804878048</v>
      </c>
    </row>
    <row r="9" spans="1:33" ht="15.75" customHeight="1" thickBot="1" x14ac:dyDescent="0.3">
      <c r="A9" s="399"/>
      <c r="B9" s="8">
        <f>G5</f>
        <v>15</v>
      </c>
      <c r="C9" s="9">
        <f>F5</f>
        <v>0</v>
      </c>
      <c r="D9" s="382">
        <f>IF(AND(B8=0,B9=0),0,1)*0+IF(AND(B8&gt;C8,B9&gt;C9),1,0)*2+IF(AND(B8&lt;C8,B9&lt;C9),1,0)*IF(AND(B8=0,B9=0),0,1)+IF(D8&gt;E8,1,0)*2+IF(D8&lt;E8,1,0)*1</f>
        <v>2</v>
      </c>
      <c r="E9" s="383"/>
      <c r="F9" s="401"/>
      <c r="G9" s="402"/>
      <c r="H9" s="402"/>
      <c r="I9" s="545"/>
      <c r="J9" s="263">
        <v>15</v>
      </c>
      <c r="K9" s="264">
        <v>12</v>
      </c>
      <c r="L9" s="534">
        <f>IF(AND(J8=0,J9=0),0,1)*0+IF(AND(J8&gt;K8,J9&gt;K9),1,0)*2+IF(AND(J8&lt;K8,J9&lt;K9),1,0)*IF(AND(J8=0,J9=0),0,1)+IF(L8&gt;M8,1,0)*2+IF(L8&lt;M8,1,0)*1</f>
        <v>2</v>
      </c>
      <c r="M9" s="535"/>
      <c r="N9" s="263">
        <v>8</v>
      </c>
      <c r="O9" s="264">
        <v>15</v>
      </c>
      <c r="P9" s="534">
        <f>IF(AND(N8=0,N9=0),0,1)*0+IF(AND(N8&gt;O8,N9&gt;O9),1,0)*2+IF(AND(N8&lt;O8,N9&lt;O9),1,0)*IF(AND(N8=0,N9=0),0,1)+IF(P8&gt;Q8,1,0)*2+IF(P8&lt;Q8,1,0)*1</f>
        <v>1</v>
      </c>
      <c r="Q9" s="535"/>
      <c r="R9" s="265">
        <v>15</v>
      </c>
      <c r="S9" s="264">
        <v>10</v>
      </c>
      <c r="T9" s="382">
        <f>IF(AND(R8=0,R9=0),0,1)*0+IF(AND(R8&gt;S8,R9&gt;S9),1,0)*2+IF(AND(R8&lt;S8,R9&lt;S9),1,0)*IF(AND(R8=0,R9=0),0,1)+IF(T8&gt;U8,1,0)*2+IF(T8&lt;U8,1,0)*1</f>
        <v>2</v>
      </c>
      <c r="U9" s="383"/>
      <c r="V9" s="432"/>
      <c r="W9" s="409"/>
      <c r="X9" s="435"/>
      <c r="Y9" s="436"/>
      <c r="Z9" s="386"/>
      <c r="AA9" s="388"/>
      <c r="AB9" s="392"/>
      <c r="AC9" s="1"/>
      <c r="AD9" s="421"/>
      <c r="AE9" s="396"/>
      <c r="AF9" s="396"/>
      <c r="AG9" s="380"/>
    </row>
    <row r="10" spans="1:33" ht="16.5" customHeight="1" thickTop="1" thickBot="1" x14ac:dyDescent="0.3">
      <c r="A10" s="399"/>
      <c r="B10" s="10"/>
      <c r="C10" s="11"/>
      <c r="D10" s="12"/>
      <c r="E10" s="13"/>
      <c r="F10" s="401"/>
      <c r="G10" s="402"/>
      <c r="H10" s="402"/>
      <c r="I10" s="545"/>
      <c r="J10" s="254"/>
      <c r="K10" s="255"/>
      <c r="L10" s="256"/>
      <c r="M10" s="273"/>
      <c r="N10" s="254"/>
      <c r="O10" s="255"/>
      <c r="P10" s="256"/>
      <c r="Q10" s="68"/>
      <c r="R10" s="257"/>
      <c r="S10" s="255"/>
      <c r="T10" s="68"/>
      <c r="U10" s="72"/>
      <c r="V10" s="407">
        <f>P11+L11+D11+T11</f>
        <v>0</v>
      </c>
      <c r="W10" s="409"/>
      <c r="X10" s="411">
        <f>J10+J11+L10+N10+N11+P10+D10+B10+B11+R10+R11+T10</f>
        <v>0</v>
      </c>
      <c r="Y10" s="413">
        <f>K11+K10+M10+O11+O10+U10+E10+C10+C11+S10+S11+Q10</f>
        <v>0</v>
      </c>
      <c r="Z10" s="386"/>
      <c r="AA10" s="388"/>
      <c r="AB10" s="392"/>
      <c r="AC10" s="1"/>
      <c r="AD10" s="421"/>
      <c r="AE10" s="396"/>
      <c r="AF10" s="396"/>
      <c r="AG10" s="380"/>
    </row>
    <row r="11" spans="1:33" ht="15.75" customHeight="1" thickBot="1" x14ac:dyDescent="0.3">
      <c r="A11" s="422"/>
      <c r="B11" s="14"/>
      <c r="C11" s="15"/>
      <c r="D11" s="382"/>
      <c r="E11" s="383"/>
      <c r="F11" s="440"/>
      <c r="G11" s="441"/>
      <c r="H11" s="441"/>
      <c r="I11" s="442"/>
      <c r="J11" s="73"/>
      <c r="K11" s="74"/>
      <c r="L11" s="541"/>
      <c r="M11" s="542"/>
      <c r="N11" s="73"/>
      <c r="O11" s="74"/>
      <c r="P11" s="536"/>
      <c r="Q11" s="537"/>
      <c r="R11" s="75"/>
      <c r="S11" s="74"/>
      <c r="T11" s="417"/>
      <c r="U11" s="418"/>
      <c r="V11" s="432"/>
      <c r="W11" s="434"/>
      <c r="X11" s="435"/>
      <c r="Y11" s="436"/>
      <c r="Z11" s="412"/>
      <c r="AA11" s="414"/>
      <c r="AB11" s="420"/>
      <c r="AC11" s="1"/>
      <c r="AD11" s="421"/>
      <c r="AE11" s="396"/>
      <c r="AF11" s="396"/>
      <c r="AG11" s="380"/>
    </row>
    <row r="12" spans="1:33" ht="16.5" customHeight="1" thickTop="1" thickBot="1" x14ac:dyDescent="0.3">
      <c r="A12" s="398" t="s">
        <v>107</v>
      </c>
      <c r="B12" s="44">
        <f>K4</f>
        <v>15</v>
      </c>
      <c r="C12" s="62">
        <f>J4</f>
        <v>0</v>
      </c>
      <c r="D12" s="60"/>
      <c r="E12" s="67"/>
      <c r="F12" s="16">
        <f>K8</f>
        <v>17</v>
      </c>
      <c r="G12" s="17">
        <f>J8</f>
        <v>15</v>
      </c>
      <c r="H12" s="43">
        <f>M8</f>
        <v>4</v>
      </c>
      <c r="I12" s="68">
        <f>L8</f>
        <v>11</v>
      </c>
      <c r="J12" s="437"/>
      <c r="K12" s="438"/>
      <c r="L12" s="438"/>
      <c r="M12" s="439"/>
      <c r="N12" s="259">
        <v>6</v>
      </c>
      <c r="O12" s="253">
        <v>15</v>
      </c>
      <c r="P12" s="271"/>
      <c r="Q12" s="104"/>
      <c r="R12" s="105">
        <v>15</v>
      </c>
      <c r="S12" s="99">
        <v>5</v>
      </c>
      <c r="T12" s="68"/>
      <c r="U12" s="89"/>
      <c r="V12" s="407">
        <f>P13+H13+D13+T13</f>
        <v>6</v>
      </c>
      <c r="W12" s="433">
        <f>V12+V14</f>
        <v>6</v>
      </c>
      <c r="X12" s="411">
        <f>H12+F12+F13+D12+B12+B13+N12+N13+P12+R12+R13+T12</f>
        <v>101</v>
      </c>
      <c r="Y12" s="413">
        <f>I12+G12+G13+E12+C12+C13+O13+O12+U12+S12+S13+Q12</f>
        <v>84</v>
      </c>
      <c r="Z12" s="411">
        <f>X12+X14</f>
        <v>101</v>
      </c>
      <c r="AA12" s="413">
        <f>Y12+Y14</f>
        <v>84</v>
      </c>
      <c r="AB12" s="419" t="s">
        <v>178</v>
      </c>
      <c r="AC12" s="1"/>
      <c r="AD12" s="421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5</v>
      </c>
      <c r="AE12" s="396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4</v>
      </c>
      <c r="AF12" s="396">
        <f t="shared" ref="AF12" si="2">AD12/AE12</f>
        <v>1.25</v>
      </c>
      <c r="AG12" s="380">
        <f t="shared" ref="AG12" si="3">Z12/AA12</f>
        <v>1.2023809523809523</v>
      </c>
    </row>
    <row r="13" spans="1:33" ht="15.75" customHeight="1" thickBot="1" x14ac:dyDescent="0.3">
      <c r="A13" s="399"/>
      <c r="B13" s="61">
        <f>K5</f>
        <v>15</v>
      </c>
      <c r="C13" s="63">
        <f>J5</f>
        <v>0</v>
      </c>
      <c r="D13" s="382">
        <f>IF(AND(B12=0,B13=0),0,1)*0+IF(AND(B12&gt;C12,B13&gt;C13),1,0)*2+IF(AND(B12&lt;C12,B13&lt;C13),1,0)*IF(AND(B12=0,B13=0),0,1)+IF(D12&gt;E12,1,0)*2+IF(D12&lt;E12,1,0)*1</f>
        <v>2</v>
      </c>
      <c r="E13" s="383"/>
      <c r="F13" s="18">
        <f>K9</f>
        <v>12</v>
      </c>
      <c r="G13" s="19">
        <f>J9</f>
        <v>15</v>
      </c>
      <c r="H13" s="382">
        <f>IF(AND(F12=0,F13=0),0,1)*0+IF(AND(F12&gt;G12,F13&gt;G13),1,0)*2+IF(AND(F12&lt;G12,F13&lt;G13),1,0)*IF(AND(F12=0,F13=0),0,1)+IF(H12&gt;I12,1,0)*2+IF(H12&lt;I12,1,0)*1</f>
        <v>1</v>
      </c>
      <c r="I13" s="383"/>
      <c r="J13" s="401"/>
      <c r="K13" s="402"/>
      <c r="L13" s="402"/>
      <c r="M13" s="403"/>
      <c r="N13" s="263">
        <v>2</v>
      </c>
      <c r="O13" s="264">
        <v>15</v>
      </c>
      <c r="P13" s="534">
        <f>IF(AND(N12=0,N13=0),0,1)*0+IF(AND(N12&gt;O12,N13&gt;O13),1,0)*2+IF(AND(N12&lt;O12,N13&lt;O13),1,0)*IF(AND(N12=0,N13=0),0,1)+IF(P12&gt;Q12,1,0)*2+IF(P12&lt;Q12,1,0)*1</f>
        <v>1</v>
      </c>
      <c r="Q13" s="535"/>
      <c r="R13" s="265">
        <v>15</v>
      </c>
      <c r="S13" s="264">
        <v>8</v>
      </c>
      <c r="T13" s="382">
        <f>IF(AND(R12=0,R13=0),0,1)*0+IF(AND(R12&gt;S12,R13&gt;S13),1,0)*2+IF(AND(R12&lt;S12,R13&lt;S13),1,0)*IF(AND(R12=0,R13=0),0,1)+IF(T12&gt;U12,1,0)*2+IF(T12&lt;U12,1,0)*1</f>
        <v>2</v>
      </c>
      <c r="U13" s="383"/>
      <c r="V13" s="432"/>
      <c r="W13" s="409"/>
      <c r="X13" s="435"/>
      <c r="Y13" s="436"/>
      <c r="Z13" s="386"/>
      <c r="AA13" s="388"/>
      <c r="AB13" s="392"/>
      <c r="AC13" s="1"/>
      <c r="AD13" s="421"/>
      <c r="AE13" s="396"/>
      <c r="AF13" s="396"/>
      <c r="AG13" s="380"/>
    </row>
    <row r="14" spans="1:33" ht="16.5" customHeight="1" thickTop="1" thickBot="1" x14ac:dyDescent="0.3">
      <c r="A14" s="399"/>
      <c r="B14" s="69"/>
      <c r="C14" s="70"/>
      <c r="D14" s="71"/>
      <c r="E14" s="67"/>
      <c r="F14" s="20"/>
      <c r="G14" s="21"/>
      <c r="H14" s="22"/>
      <c r="I14" s="68"/>
      <c r="J14" s="401"/>
      <c r="K14" s="402"/>
      <c r="L14" s="402"/>
      <c r="M14" s="403"/>
      <c r="N14" s="254"/>
      <c r="O14" s="255"/>
      <c r="P14" s="256"/>
      <c r="Q14" s="68"/>
      <c r="R14" s="257"/>
      <c r="S14" s="255"/>
      <c r="T14" s="68"/>
      <c r="U14" s="72"/>
      <c r="V14" s="407">
        <f>P15+H15+D15+T15</f>
        <v>0</v>
      </c>
      <c r="W14" s="409"/>
      <c r="X14" s="411">
        <f>H14+F14+F15+D14+B14+B15+N14+N15+P14+R14+R15+T14</f>
        <v>0</v>
      </c>
      <c r="Y14" s="413">
        <f>I14+G14+G15+E14+C14+C15+O15+O14+U14+S14+S15+Q14</f>
        <v>0</v>
      </c>
      <c r="Z14" s="386"/>
      <c r="AA14" s="388"/>
      <c r="AB14" s="392"/>
      <c r="AC14" s="1"/>
      <c r="AD14" s="421"/>
      <c r="AE14" s="396"/>
      <c r="AF14" s="396"/>
      <c r="AG14" s="380"/>
    </row>
    <row r="15" spans="1:33" ht="15.75" customHeight="1" thickBot="1" x14ac:dyDescent="0.3">
      <c r="A15" s="422"/>
      <c r="B15" s="73"/>
      <c r="C15" s="74"/>
      <c r="D15" s="382"/>
      <c r="E15" s="383"/>
      <c r="F15" s="74"/>
      <c r="G15" s="23"/>
      <c r="H15" s="382"/>
      <c r="I15" s="383"/>
      <c r="J15" s="440"/>
      <c r="K15" s="441"/>
      <c r="L15" s="441"/>
      <c r="M15" s="442"/>
      <c r="N15" s="73"/>
      <c r="O15" s="74"/>
      <c r="P15" s="541"/>
      <c r="Q15" s="542"/>
      <c r="R15" s="75"/>
      <c r="S15" s="74"/>
      <c r="T15" s="382"/>
      <c r="U15" s="383"/>
      <c r="V15" s="432"/>
      <c r="W15" s="434"/>
      <c r="X15" s="435"/>
      <c r="Y15" s="436"/>
      <c r="Z15" s="412"/>
      <c r="AA15" s="414"/>
      <c r="AB15" s="420"/>
      <c r="AC15" s="1"/>
      <c r="AD15" s="421"/>
      <c r="AE15" s="396"/>
      <c r="AF15" s="396"/>
      <c r="AG15" s="380"/>
    </row>
    <row r="16" spans="1:33" ht="16.5" customHeight="1" thickTop="1" thickBot="1" x14ac:dyDescent="0.3">
      <c r="A16" s="398" t="s">
        <v>109</v>
      </c>
      <c r="B16" s="44">
        <f>O4</f>
        <v>15</v>
      </c>
      <c r="C16" s="62">
        <f>N4</f>
        <v>0</v>
      </c>
      <c r="D16" s="60"/>
      <c r="E16" s="24"/>
      <c r="F16" s="16">
        <f>O8</f>
        <v>15</v>
      </c>
      <c r="G16" s="17">
        <f>N8</f>
        <v>4</v>
      </c>
      <c r="H16" s="43"/>
      <c r="I16" s="25"/>
      <c r="J16" s="44">
        <f>O12</f>
        <v>15</v>
      </c>
      <c r="K16" s="62">
        <f>N12</f>
        <v>6</v>
      </c>
      <c r="L16" s="60"/>
      <c r="M16" s="24"/>
      <c r="N16" s="538"/>
      <c r="O16" s="539"/>
      <c r="P16" s="539"/>
      <c r="Q16" s="540"/>
      <c r="R16" s="260">
        <v>15</v>
      </c>
      <c r="S16" s="253">
        <v>0</v>
      </c>
      <c r="T16" s="46"/>
      <c r="U16" s="47"/>
      <c r="V16" s="407">
        <f>H17+D17+L17+T17</f>
        <v>8</v>
      </c>
      <c r="W16" s="433">
        <f>V16+V18</f>
        <v>8</v>
      </c>
      <c r="X16" s="411">
        <f>J16+J17+L16+B16+B17+D16+F16+F17+H16+R16+R17+T16</f>
        <v>120</v>
      </c>
      <c r="Y16" s="413">
        <f>K17+K16+M16+C17+C16+E16+I16+G16+G17+S16+S17+U16</f>
        <v>22</v>
      </c>
      <c r="Z16" s="411">
        <f>X16+X18</f>
        <v>120</v>
      </c>
      <c r="AA16" s="413">
        <f>Y16+Y18</f>
        <v>22</v>
      </c>
      <c r="AB16" s="419" t="s">
        <v>176</v>
      </c>
      <c r="AC16" s="1"/>
      <c r="AD16" s="421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8</v>
      </c>
      <c r="AE16" s="396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0</v>
      </c>
      <c r="AF16" s="396" t="e">
        <f t="shared" ref="AF16" si="4">AD16/AE16</f>
        <v>#DIV/0!</v>
      </c>
      <c r="AG16" s="380">
        <f t="shared" ref="AG16" si="5">Z16/AA16</f>
        <v>5.4545454545454541</v>
      </c>
    </row>
    <row r="17" spans="1:33" ht="15.75" customHeight="1" thickBot="1" x14ac:dyDescent="0.3">
      <c r="A17" s="399"/>
      <c r="B17" s="61">
        <f>O5</f>
        <v>15</v>
      </c>
      <c r="C17" s="63">
        <f>N5</f>
        <v>0</v>
      </c>
      <c r="D17" s="382">
        <f>IF(AND(B16=0,B17=0),0,1)*0+IF(AND(B16&gt;C16,B17&gt;C17),1,0)*2+IF(AND(B16&lt;C16,B17&lt;C17),1,0)*IF(AND(B16=0,B17=0),0,1)+IF(D16&gt;E16,1,0)*2+IF(D16&lt;E16,1,0)*1</f>
        <v>2</v>
      </c>
      <c r="E17" s="383"/>
      <c r="F17" s="63">
        <f>O9</f>
        <v>15</v>
      </c>
      <c r="G17" s="19">
        <f>N9</f>
        <v>8</v>
      </c>
      <c r="H17" s="382">
        <f>IF(AND(F16=0,F17=0),0,1)*0+IF(AND(F16&gt;G16,F17&gt;G17),1,0)*2+IF(AND(F16&lt;G16,F17&lt;G17),1,0)*IF(AND(F16=0,F17=0),0,1)+IF(H16&gt;I16,1,0)*2+IF(H16&lt;I16,1,0)*1</f>
        <v>2</v>
      </c>
      <c r="I17" s="383"/>
      <c r="J17" s="61">
        <f>O13</f>
        <v>15</v>
      </c>
      <c r="K17" s="63">
        <f>N13</f>
        <v>2</v>
      </c>
      <c r="L17" s="382">
        <f>IF(AND(J16=0,J17=0),0,1)*0+IF(AND(J16&gt;K16,J17&gt;K17),1,0)*2+IF(AND(J16&lt;K16,J17&lt;K17),1,0)*IF(AND(J16=0,J17=0),0,1)+IF(L16&gt;M16,1,0)*2+IF(L16&lt;M16,1,0)*1</f>
        <v>2</v>
      </c>
      <c r="M17" s="383"/>
      <c r="N17" s="401"/>
      <c r="O17" s="402"/>
      <c r="P17" s="402"/>
      <c r="Q17" s="545"/>
      <c r="R17" s="265">
        <v>15</v>
      </c>
      <c r="S17" s="264">
        <v>2</v>
      </c>
      <c r="T17" s="382">
        <f>IF(AND(R16=0,R17=0),0,1)*0+IF(AND(R16&gt;S16,R17&gt;S17),1,0)*2+IF(AND(R16&lt;S16,R17&lt;S17),1,0)*IF(AND(R16=0,R17=0),0,1)+IF(T16&gt;U16,1,0)*2+IF(T16&lt;U16,1,0)*1</f>
        <v>2</v>
      </c>
      <c r="U17" s="383"/>
      <c r="V17" s="432"/>
      <c r="W17" s="409"/>
      <c r="X17" s="435"/>
      <c r="Y17" s="436"/>
      <c r="Z17" s="386"/>
      <c r="AA17" s="388"/>
      <c r="AB17" s="392"/>
      <c r="AC17" s="1"/>
      <c r="AD17" s="421"/>
      <c r="AE17" s="396"/>
      <c r="AF17" s="396"/>
      <c r="AG17" s="380"/>
    </row>
    <row r="18" spans="1:33" ht="16.5" customHeight="1" thickTop="1" thickBot="1" x14ac:dyDescent="0.3">
      <c r="A18" s="399"/>
      <c r="B18" s="69"/>
      <c r="C18" s="70"/>
      <c r="D18" s="26"/>
      <c r="E18" s="67"/>
      <c r="F18" s="20"/>
      <c r="G18" s="21"/>
      <c r="H18" s="27"/>
      <c r="I18" s="68"/>
      <c r="J18" s="69"/>
      <c r="K18" s="70"/>
      <c r="L18" s="26"/>
      <c r="M18" s="67"/>
      <c r="N18" s="401"/>
      <c r="O18" s="402"/>
      <c r="P18" s="402"/>
      <c r="Q18" s="545"/>
      <c r="R18" s="261"/>
      <c r="S18" s="262"/>
      <c r="T18" s="56"/>
      <c r="U18" s="57"/>
      <c r="V18" s="407">
        <f>D19+H19+L19+T19</f>
        <v>0</v>
      </c>
      <c r="W18" s="409"/>
      <c r="X18" s="411">
        <f>F19+J19+R18+R19+T18+J18+L18+B18+D18+F18+H18+B19</f>
        <v>0</v>
      </c>
      <c r="Y18" s="413">
        <f>K18+M18+C18+E18+I18+G18+C19+G19+K19+S18+S19+U18</f>
        <v>0</v>
      </c>
      <c r="Z18" s="386"/>
      <c r="AA18" s="388"/>
      <c r="AB18" s="392"/>
      <c r="AC18" s="1"/>
      <c r="AD18" s="421"/>
      <c r="AE18" s="396"/>
      <c r="AF18" s="396"/>
      <c r="AG18" s="380"/>
    </row>
    <row r="19" spans="1:33" ht="15.75" customHeight="1" thickBot="1" x14ac:dyDescent="0.3">
      <c r="A19" s="422"/>
      <c r="B19" s="73"/>
      <c r="C19" s="74"/>
      <c r="D19" s="382"/>
      <c r="E19" s="383"/>
      <c r="F19" s="74"/>
      <c r="G19" s="23"/>
      <c r="H19" s="417"/>
      <c r="I19" s="418"/>
      <c r="J19" s="73"/>
      <c r="K19" s="74"/>
      <c r="L19" s="417"/>
      <c r="M19" s="418"/>
      <c r="N19" s="440"/>
      <c r="O19" s="441"/>
      <c r="P19" s="441"/>
      <c r="Q19" s="442"/>
      <c r="R19" s="58"/>
      <c r="S19" s="59"/>
      <c r="T19" s="382"/>
      <c r="U19" s="383"/>
      <c r="V19" s="408"/>
      <c r="W19" s="434"/>
      <c r="X19" s="412"/>
      <c r="Y19" s="414"/>
      <c r="Z19" s="412"/>
      <c r="AA19" s="414"/>
      <c r="AB19" s="420"/>
      <c r="AC19" s="1"/>
      <c r="AD19" s="421"/>
      <c r="AE19" s="396"/>
      <c r="AF19" s="396"/>
      <c r="AG19" s="380"/>
    </row>
    <row r="20" spans="1:33" ht="16.5" customHeight="1" thickTop="1" thickBot="1" x14ac:dyDescent="0.3">
      <c r="A20" s="398" t="s">
        <v>108</v>
      </c>
      <c r="B20" s="44">
        <f>S4</f>
        <v>15</v>
      </c>
      <c r="C20" s="28">
        <f>R4</f>
        <v>0</v>
      </c>
      <c r="D20" s="43"/>
      <c r="E20" s="24"/>
      <c r="F20" s="16">
        <f>S8</f>
        <v>9</v>
      </c>
      <c r="G20" s="17">
        <f>R8</f>
        <v>15</v>
      </c>
      <c r="H20" s="88"/>
      <c r="I20" s="68"/>
      <c r="J20" s="85">
        <f>S12</f>
        <v>5</v>
      </c>
      <c r="K20" s="90">
        <f>R12</f>
        <v>15</v>
      </c>
      <c r="L20" s="88"/>
      <c r="M20" s="67"/>
      <c r="N20" s="45">
        <f>S16</f>
        <v>0</v>
      </c>
      <c r="O20" s="29">
        <f>R16</f>
        <v>15</v>
      </c>
      <c r="P20" s="6"/>
      <c r="Q20" s="13"/>
      <c r="R20" s="401"/>
      <c r="S20" s="402"/>
      <c r="T20" s="402"/>
      <c r="U20" s="403"/>
      <c r="V20" s="407">
        <f>P21+L21+H21+D21</f>
        <v>5</v>
      </c>
      <c r="W20" s="409">
        <f>V20+V22</f>
        <v>5</v>
      </c>
      <c r="X20" s="411">
        <f>P20+N20+N21+L20+J20+J21+H20+F20+F21+D20+B20+B21</f>
        <v>64</v>
      </c>
      <c r="Y20" s="413">
        <f>Q20+O20+O21+M20+K20+K21+I20+G20+G21+E20+C20+C21</f>
        <v>90</v>
      </c>
      <c r="Z20" s="386">
        <f>X20+X22</f>
        <v>64</v>
      </c>
      <c r="AA20" s="388">
        <f>Y20+Y22</f>
        <v>90</v>
      </c>
      <c r="AB20" s="392" t="s">
        <v>179</v>
      </c>
      <c r="AC20" s="1"/>
      <c r="AD20" s="394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2</v>
      </c>
      <c r="AE20" s="396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6</v>
      </c>
      <c r="AF20" s="396">
        <f t="shared" ref="AF20" si="6">AD20/AE20</f>
        <v>0.33333333333333331</v>
      </c>
      <c r="AG20" s="380">
        <f t="shared" ref="AG20" si="7">Z20/AA20</f>
        <v>0.71111111111111114</v>
      </c>
    </row>
    <row r="21" spans="1:33" ht="15.75" customHeight="1" thickBot="1" x14ac:dyDescent="0.3">
      <c r="A21" s="399"/>
      <c r="B21" s="61">
        <f>S5</f>
        <v>15</v>
      </c>
      <c r="C21" s="63">
        <f>R5</f>
        <v>0</v>
      </c>
      <c r="D21" s="382">
        <f>IF(AND(B20=0,B21=0),0,1)*0+IF(AND(B20&gt;C20,B21&gt;C21),1,0)*2+IF(AND(B20&lt;C20,B21&lt;C21),1,0)*IF(AND(B20=0,B21=0),0,1)+IF(D20&gt;E20,1,0)*2+IF(D20&lt;E20,1,0)*1</f>
        <v>2</v>
      </c>
      <c r="E21" s="383"/>
      <c r="F21" s="63">
        <f>S9</f>
        <v>10</v>
      </c>
      <c r="G21" s="19">
        <f>R9</f>
        <v>15</v>
      </c>
      <c r="H21" s="382">
        <f>IF(AND(F20=0,F21=0),0,1)*0+IF(AND(F20&gt;G20,F21&gt;G21),1,0)*2+IF(AND(F20&lt;G20,F21&lt;G21),1,0)*IF(AND(F20=0,F21=0),0,1)+IF(H20&gt;I20,1,0)*2+IF(H20&lt;I20,1,0)*1</f>
        <v>1</v>
      </c>
      <c r="I21" s="383"/>
      <c r="J21" s="61">
        <f>S13</f>
        <v>8</v>
      </c>
      <c r="K21" s="63">
        <f>R13</f>
        <v>15</v>
      </c>
      <c r="L21" s="382">
        <f>IF(AND(J20=0,J21=0),0,1)*0+IF(AND(J20&gt;K20,J21&gt;K21),1,0)*2+IF(AND(J20&lt;K20,J21&lt;K21),1,0)*IF(AND(J20=0,J21=0),0,1)+IF(L20&gt;M20,1,0)*2+IF(L20&lt;M20,1,0)*1</f>
        <v>1</v>
      </c>
      <c r="M21" s="383"/>
      <c r="N21" s="48">
        <f>S17</f>
        <v>2</v>
      </c>
      <c r="O21" s="49">
        <f>R17</f>
        <v>15</v>
      </c>
      <c r="P21" s="382">
        <f>IF(AND(N20=0,N21=0),0,1)*0+IF(AND(N20&gt;O20,N21&gt;O21),1,0)*2+IF(AND(N20&lt;O20,N21&lt;O21),1,0)*IF(AND(N20=0,N21=0),0,1)+IF(P20&gt;Q20,1,0)*2+IF(P20&lt;Q20,1,0)*1</f>
        <v>1</v>
      </c>
      <c r="Q21" s="383"/>
      <c r="R21" s="401"/>
      <c r="S21" s="402"/>
      <c r="T21" s="402"/>
      <c r="U21" s="403"/>
      <c r="V21" s="408"/>
      <c r="W21" s="409"/>
      <c r="X21" s="412"/>
      <c r="Y21" s="414"/>
      <c r="Z21" s="386"/>
      <c r="AA21" s="388"/>
      <c r="AB21" s="392"/>
      <c r="AC21" s="1"/>
      <c r="AD21" s="394"/>
      <c r="AE21" s="396"/>
      <c r="AF21" s="396"/>
      <c r="AG21" s="380"/>
    </row>
    <row r="22" spans="1:33" ht="15.75" customHeight="1" thickBot="1" x14ac:dyDescent="0.3">
      <c r="A22" s="399"/>
      <c r="B22" s="69"/>
      <c r="C22" s="70"/>
      <c r="D22" s="22"/>
      <c r="E22" s="67"/>
      <c r="F22" s="20"/>
      <c r="G22" s="21"/>
      <c r="H22" s="22"/>
      <c r="I22" s="68"/>
      <c r="J22" s="69"/>
      <c r="K22" s="30"/>
      <c r="L22" s="22"/>
      <c r="M22" s="67"/>
      <c r="N22" s="54"/>
      <c r="O22" s="31"/>
      <c r="P22" s="12"/>
      <c r="Q22" s="13"/>
      <c r="R22" s="401"/>
      <c r="S22" s="402"/>
      <c r="T22" s="402"/>
      <c r="U22" s="403"/>
      <c r="V22" s="384">
        <f>P23+L23+H23+D23</f>
        <v>0</v>
      </c>
      <c r="W22" s="409"/>
      <c r="X22" s="386">
        <f>P22+N22+N23+L22+J22+J23+H22+F22+F23+D22+B22+B23</f>
        <v>0</v>
      </c>
      <c r="Y22" s="388">
        <f>Q22+O22+O23+M22+K22+K23+I22+G22+G23+E22+C22+C23</f>
        <v>0</v>
      </c>
      <c r="Z22" s="386"/>
      <c r="AA22" s="388"/>
      <c r="AB22" s="392"/>
      <c r="AC22" s="1"/>
      <c r="AD22" s="394"/>
      <c r="AE22" s="396"/>
      <c r="AF22" s="396"/>
      <c r="AG22" s="380"/>
    </row>
    <row r="23" spans="1:33" ht="15.75" customHeight="1" thickBot="1" x14ac:dyDescent="0.3">
      <c r="A23" s="400"/>
      <c r="B23" s="32"/>
      <c r="C23" s="33"/>
      <c r="D23" s="390"/>
      <c r="E23" s="391"/>
      <c r="F23" s="33"/>
      <c r="G23" s="34"/>
      <c r="H23" s="390"/>
      <c r="I23" s="391"/>
      <c r="J23" s="32"/>
      <c r="K23" s="33"/>
      <c r="L23" s="390"/>
      <c r="M23" s="391"/>
      <c r="N23" s="35"/>
      <c r="O23" s="36"/>
      <c r="P23" s="390"/>
      <c r="Q23" s="391"/>
      <c r="R23" s="404"/>
      <c r="S23" s="405"/>
      <c r="T23" s="405"/>
      <c r="U23" s="406"/>
      <c r="V23" s="385"/>
      <c r="W23" s="410"/>
      <c r="X23" s="387"/>
      <c r="Y23" s="389"/>
      <c r="Z23" s="387"/>
      <c r="AA23" s="389"/>
      <c r="AB23" s="393"/>
      <c r="AC23" s="1"/>
      <c r="AD23" s="395"/>
      <c r="AE23" s="397"/>
      <c r="AF23" s="397"/>
      <c r="AG23" s="381"/>
    </row>
    <row r="24" spans="1:33" ht="15.75" thickTop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x14ac:dyDescent="0.25">
      <c r="A26" s="1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</sheetData>
  <mergeCells count="129">
    <mergeCell ref="A4:A7"/>
    <mergeCell ref="B4:E7"/>
    <mergeCell ref="V4:V5"/>
    <mergeCell ref="W4:W7"/>
    <mergeCell ref="X4:X5"/>
    <mergeCell ref="Y4:Y5"/>
    <mergeCell ref="P7:Q7"/>
    <mergeCell ref="T7:U7"/>
    <mergeCell ref="A1:AB1"/>
    <mergeCell ref="B3:E3"/>
    <mergeCell ref="F3:I3"/>
    <mergeCell ref="J3:M3"/>
    <mergeCell ref="N3:Q3"/>
    <mergeCell ref="R3:U3"/>
    <mergeCell ref="V3:W3"/>
    <mergeCell ref="X3:Y3"/>
    <mergeCell ref="Z3:AA3"/>
    <mergeCell ref="A8:A11"/>
    <mergeCell ref="F8:I11"/>
    <mergeCell ref="V8:V9"/>
    <mergeCell ref="W8:W11"/>
    <mergeCell ref="X8:X9"/>
    <mergeCell ref="Y8:Y9"/>
    <mergeCell ref="P11:Q11"/>
    <mergeCell ref="T11:U11"/>
    <mergeCell ref="AG4:AG7"/>
    <mergeCell ref="H5:I5"/>
    <mergeCell ref="L5:M5"/>
    <mergeCell ref="P5:Q5"/>
    <mergeCell ref="T5:U5"/>
    <mergeCell ref="V6:V7"/>
    <mergeCell ref="X6:X7"/>
    <mergeCell ref="Y6:Y7"/>
    <mergeCell ref="H7:I7"/>
    <mergeCell ref="L7:M7"/>
    <mergeCell ref="Z4:Z7"/>
    <mergeCell ref="AA4:AA7"/>
    <mergeCell ref="AB4:AB7"/>
    <mergeCell ref="AD4:AD7"/>
    <mergeCell ref="AE4:AE7"/>
    <mergeCell ref="AF4:AF7"/>
    <mergeCell ref="A12:A15"/>
    <mergeCell ref="J12:M15"/>
    <mergeCell ref="V12:V13"/>
    <mergeCell ref="W12:W15"/>
    <mergeCell ref="X12:X13"/>
    <mergeCell ref="Y12:Y13"/>
    <mergeCell ref="P15:Q15"/>
    <mergeCell ref="T15:U15"/>
    <mergeCell ref="AG8:AG11"/>
    <mergeCell ref="D9:E9"/>
    <mergeCell ref="L9:M9"/>
    <mergeCell ref="P9:Q9"/>
    <mergeCell ref="T9:U9"/>
    <mergeCell ref="V10:V11"/>
    <mergeCell ref="X10:X11"/>
    <mergeCell ref="Y10:Y11"/>
    <mergeCell ref="D11:E11"/>
    <mergeCell ref="L11:M11"/>
    <mergeCell ref="Z8:Z11"/>
    <mergeCell ref="AA8:AA11"/>
    <mergeCell ref="AB8:AB11"/>
    <mergeCell ref="AD8:AD11"/>
    <mergeCell ref="AE8:AE11"/>
    <mergeCell ref="AF8:AF11"/>
    <mergeCell ref="A16:A19"/>
    <mergeCell ref="N16:Q19"/>
    <mergeCell ref="V16:V17"/>
    <mergeCell ref="W16:W19"/>
    <mergeCell ref="X16:X17"/>
    <mergeCell ref="Y16:Y17"/>
    <mergeCell ref="L19:M19"/>
    <mergeCell ref="T19:U19"/>
    <mergeCell ref="AG12:AG15"/>
    <mergeCell ref="D13:E13"/>
    <mergeCell ref="H13:I13"/>
    <mergeCell ref="P13:Q13"/>
    <mergeCell ref="T13:U13"/>
    <mergeCell ref="V14:V15"/>
    <mergeCell ref="X14:X15"/>
    <mergeCell ref="Y14:Y15"/>
    <mergeCell ref="D15:E15"/>
    <mergeCell ref="H15:I15"/>
    <mergeCell ref="Z12:Z15"/>
    <mergeCell ref="AA12:AA15"/>
    <mergeCell ref="AB12:AB15"/>
    <mergeCell ref="AD12:AD15"/>
    <mergeCell ref="AE12:AE15"/>
    <mergeCell ref="AF12:AF15"/>
    <mergeCell ref="A20:A23"/>
    <mergeCell ref="R20:U23"/>
    <mergeCell ref="V20:V21"/>
    <mergeCell ref="W20:W23"/>
    <mergeCell ref="X20:X21"/>
    <mergeCell ref="Y20:Y21"/>
    <mergeCell ref="L23:M23"/>
    <mergeCell ref="P23:Q23"/>
    <mergeCell ref="AG16:AG19"/>
    <mergeCell ref="D17:E17"/>
    <mergeCell ref="H17:I17"/>
    <mergeCell ref="L17:M17"/>
    <mergeCell ref="T17:U17"/>
    <mergeCell ref="V18:V19"/>
    <mergeCell ref="X18:X19"/>
    <mergeCell ref="Y18:Y19"/>
    <mergeCell ref="D19:E19"/>
    <mergeCell ref="H19:I19"/>
    <mergeCell ref="Z16:Z19"/>
    <mergeCell ref="AA16:AA19"/>
    <mergeCell ref="AB16:AB19"/>
    <mergeCell ref="AD16:AD19"/>
    <mergeCell ref="AE16:AE19"/>
    <mergeCell ref="AF16:AF19"/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Z20:Z23"/>
    <mergeCell ref="AA20:AA23"/>
    <mergeCell ref="AB20:AB23"/>
    <mergeCell ref="AD20:AD23"/>
    <mergeCell ref="AE20:AE23"/>
    <mergeCell ref="AF20:AF23"/>
  </mergeCells>
  <pageMargins left="0.7" right="0.7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topLeftCell="A4" zoomScaleNormal="100" workbookViewId="0">
      <selection activeCell="Z25" sqref="Z25"/>
    </sheetView>
  </sheetViews>
  <sheetFormatPr defaultRowHeight="15" x14ac:dyDescent="0.25"/>
  <cols>
    <col min="1" max="1" width="16.28515625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" customWidth="1"/>
    <col min="11" max="11" width="3.5703125" customWidth="1"/>
    <col min="12" max="12" width="3.7109375" customWidth="1"/>
    <col min="13" max="13" width="3.85546875" customWidth="1"/>
    <col min="14" max="14" width="4" customWidth="1"/>
    <col min="15" max="15" width="3.7109375" customWidth="1"/>
    <col min="16" max="16" width="4" customWidth="1"/>
    <col min="17" max="17" width="3.5703125" customWidth="1"/>
    <col min="18" max="19" width="3.85546875" customWidth="1"/>
    <col min="20" max="20" width="3.140625" customWidth="1"/>
    <col min="21" max="21" width="3.42578125" customWidth="1"/>
    <col min="22" max="22" width="3.85546875" customWidth="1"/>
    <col min="23" max="23" width="4.5703125" customWidth="1"/>
    <col min="24" max="24" width="4.28515625" customWidth="1"/>
    <col min="25" max="26" width="4.140625" customWidth="1"/>
    <col min="27" max="27" width="4.42578125" customWidth="1"/>
    <col min="28" max="28" width="8.42578125" customWidth="1"/>
    <col min="29" max="29" width="11.7109375" customWidth="1"/>
    <col min="31" max="31" width="10.140625" customWidth="1"/>
  </cols>
  <sheetData>
    <row r="1" spans="1:33" ht="37.5" customHeight="1" x14ac:dyDescent="0.25">
      <c r="A1" s="460" t="s">
        <v>197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  <c r="V1" s="460"/>
      <c r="W1" s="460"/>
      <c r="X1" s="460"/>
      <c r="Y1" s="460"/>
      <c r="Z1" s="460"/>
      <c r="AA1" s="460"/>
      <c r="AB1" s="460"/>
      <c r="AC1" s="1"/>
      <c r="AD1" s="1"/>
      <c r="AE1" s="1"/>
      <c r="AF1" s="1"/>
      <c r="AG1" s="1"/>
    </row>
    <row r="2" spans="1:33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59.25" customHeight="1" thickTop="1" thickBot="1" x14ac:dyDescent="0.3">
      <c r="A3" s="2" t="s">
        <v>0</v>
      </c>
      <c r="B3" s="461">
        <v>1</v>
      </c>
      <c r="C3" s="462"/>
      <c r="D3" s="462"/>
      <c r="E3" s="463"/>
      <c r="F3" s="461">
        <v>2</v>
      </c>
      <c r="G3" s="462"/>
      <c r="H3" s="462"/>
      <c r="I3" s="463"/>
      <c r="J3" s="461">
        <v>3</v>
      </c>
      <c r="K3" s="462"/>
      <c r="L3" s="462"/>
      <c r="M3" s="463"/>
      <c r="N3" s="461">
        <v>4</v>
      </c>
      <c r="O3" s="462"/>
      <c r="P3" s="462"/>
      <c r="Q3" s="462"/>
      <c r="R3" s="461">
        <v>5</v>
      </c>
      <c r="S3" s="462"/>
      <c r="T3" s="462"/>
      <c r="U3" s="463"/>
      <c r="V3" s="464" t="s">
        <v>1</v>
      </c>
      <c r="W3" s="465"/>
      <c r="X3" s="466" t="s">
        <v>2</v>
      </c>
      <c r="Y3" s="467"/>
      <c r="Z3" s="466" t="s">
        <v>3</v>
      </c>
      <c r="AA3" s="467"/>
      <c r="AB3" s="3" t="s">
        <v>4</v>
      </c>
      <c r="AC3" s="1"/>
      <c r="AD3" s="81" t="s">
        <v>6</v>
      </c>
      <c r="AE3" s="82" t="s">
        <v>7</v>
      </c>
      <c r="AF3" s="82" t="s">
        <v>8</v>
      </c>
      <c r="AG3" s="142" t="s">
        <v>9</v>
      </c>
    </row>
    <row r="4" spans="1:33" ht="16.5" customHeight="1" thickTop="1" thickBot="1" x14ac:dyDescent="0.3">
      <c r="A4" s="398" t="s">
        <v>110</v>
      </c>
      <c r="B4" s="451"/>
      <c r="C4" s="452"/>
      <c r="D4" s="452"/>
      <c r="E4" s="453"/>
      <c r="F4" s="241">
        <v>15</v>
      </c>
      <c r="G4" s="242">
        <v>6</v>
      </c>
      <c r="H4" s="243"/>
      <c r="I4" s="92"/>
      <c r="J4" s="241">
        <v>13</v>
      </c>
      <c r="K4" s="244">
        <v>15</v>
      </c>
      <c r="L4" s="243">
        <v>6</v>
      </c>
      <c r="M4" s="93">
        <v>11</v>
      </c>
      <c r="N4" s="241">
        <v>15</v>
      </c>
      <c r="O4" s="244">
        <v>3</v>
      </c>
      <c r="P4" s="243"/>
      <c r="Q4" s="92"/>
      <c r="R4" s="245">
        <v>15</v>
      </c>
      <c r="S4" s="246">
        <v>8</v>
      </c>
      <c r="T4" s="91"/>
      <c r="U4" s="93"/>
      <c r="V4" s="407">
        <f>T5+P5+L5+H5</f>
        <v>7</v>
      </c>
      <c r="W4" s="433">
        <f>V4+V6</f>
        <v>7</v>
      </c>
      <c r="X4" s="411">
        <f>J4+J5+L4+N4+N5+P4+H4+F4+F5+R4+R5+T4</f>
        <v>124</v>
      </c>
      <c r="Y4" s="413">
        <f>K5+K4+M4+O5+O4+U4+I4+G4+G5+Q4+S4+S5</f>
        <v>70</v>
      </c>
      <c r="Z4" s="445">
        <f>X4+X6</f>
        <v>124</v>
      </c>
      <c r="AA4" s="448">
        <f>Y4+Y6</f>
        <v>70</v>
      </c>
      <c r="AB4" s="419" t="s">
        <v>177</v>
      </c>
      <c r="AC4" s="1"/>
      <c r="AD4" s="421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7</v>
      </c>
      <c r="AE4" s="396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2</v>
      </c>
      <c r="AF4" s="396">
        <f>AD4/AE4</f>
        <v>3.5</v>
      </c>
      <c r="AG4" s="380">
        <f>Z4/AA4</f>
        <v>1.7714285714285714</v>
      </c>
    </row>
    <row r="5" spans="1:33" ht="15.75" customHeight="1" thickBot="1" x14ac:dyDescent="0.3">
      <c r="A5" s="399"/>
      <c r="B5" s="454"/>
      <c r="C5" s="455"/>
      <c r="D5" s="455"/>
      <c r="E5" s="456"/>
      <c r="F5" s="267">
        <v>15</v>
      </c>
      <c r="G5" s="268">
        <v>9</v>
      </c>
      <c r="H5" s="534">
        <f>IF(AND(F4=0,F5=0),0,1)*0+IF(AND(F4&gt;G4,F5&gt;G5),1,0)*2+IF(AND(F4&lt;G4,F5&lt;G5),1,0)*IF(AND(F4=0,F5=0),0,1)+IF(H4&gt;I4,1,0)*2+IF(H4&lt;I4,1,0)*1</f>
        <v>2</v>
      </c>
      <c r="I5" s="535"/>
      <c r="J5" s="267">
        <v>15</v>
      </c>
      <c r="K5" s="268">
        <v>5</v>
      </c>
      <c r="L5" s="534">
        <f>IF(AND(J4=0,J5=0),0,1)*0+IF(AND(J4&gt;K4,J5&gt;K5),1,0)*2+IF(AND(J4&lt;K4,J5&lt;K5),1,0)*IF(AND(J4=0,J5=0),0,1)+IF(L4&gt;M4,1,0)*2+IF(L4&lt;M4,1,0)*1</f>
        <v>1</v>
      </c>
      <c r="M5" s="535"/>
      <c r="N5" s="267">
        <v>15</v>
      </c>
      <c r="O5" s="268">
        <v>6</v>
      </c>
      <c r="P5" s="534">
        <f>IF(AND(N4=0,N5=0),0,1)*0+IF(AND(N4&gt;O4,N5&gt;O5),1,0)*2+IF(AND(N4&lt;O4,N5&lt;O5),1,0)*IF(AND(N4=0,N5=0),0,1)+IF(P4&gt;Q4,1,0)*2+IF(P4&lt;Q4,1,0)*1</f>
        <v>2</v>
      </c>
      <c r="Q5" s="535"/>
      <c r="R5" s="269">
        <v>15</v>
      </c>
      <c r="S5" s="270">
        <v>7</v>
      </c>
      <c r="T5" s="543">
        <f>IF(AND(R4=0,R5=0),0,1)*0+IF(AND(R4&gt;S4,R5&gt;S5),1,0)*2+IF(AND(R4&lt;S4,R5&lt;S5),1,0)*IF(AND(R4=0,R5=0),0,1)+IF(T4&gt;U4,1,0)*2+IF(T4&lt;U4,1,0)*1</f>
        <v>2</v>
      </c>
      <c r="U5" s="544"/>
      <c r="V5" s="432"/>
      <c r="W5" s="409"/>
      <c r="X5" s="435"/>
      <c r="Y5" s="436"/>
      <c r="Z5" s="446"/>
      <c r="AA5" s="449"/>
      <c r="AB5" s="392"/>
      <c r="AC5" s="1"/>
      <c r="AD5" s="421"/>
      <c r="AE5" s="396"/>
      <c r="AF5" s="396"/>
      <c r="AG5" s="380"/>
    </row>
    <row r="6" spans="1:33" ht="16.5" customHeight="1" thickTop="1" thickBot="1" x14ac:dyDescent="0.3">
      <c r="A6" s="399"/>
      <c r="B6" s="454"/>
      <c r="C6" s="455"/>
      <c r="D6" s="455"/>
      <c r="E6" s="456"/>
      <c r="F6" s="247"/>
      <c r="G6" s="248"/>
      <c r="H6" s="249"/>
      <c r="I6" s="139"/>
      <c r="J6" s="247"/>
      <c r="K6" s="248"/>
      <c r="L6" s="249"/>
      <c r="M6" s="274"/>
      <c r="N6" s="247"/>
      <c r="O6" s="248"/>
      <c r="P6" s="249"/>
      <c r="Q6" s="139"/>
      <c r="R6" s="250"/>
      <c r="S6" s="251"/>
      <c r="T6" s="76"/>
      <c r="U6" s="140"/>
      <c r="V6" s="407">
        <f>T7+P7+L7+H7</f>
        <v>0</v>
      </c>
      <c r="W6" s="409"/>
      <c r="X6" s="411">
        <f>J6+J7+L6+N6+N7+P6+H6+F6+F7+T6+R6+R7</f>
        <v>0</v>
      </c>
      <c r="Y6" s="413">
        <f>K7+K6+M6+O7+O6+U6+I6+G6+G7+S6+S7+Q6</f>
        <v>0</v>
      </c>
      <c r="Z6" s="446"/>
      <c r="AA6" s="449"/>
      <c r="AB6" s="392"/>
      <c r="AC6" s="1"/>
      <c r="AD6" s="421"/>
      <c r="AE6" s="396"/>
      <c r="AF6" s="396"/>
      <c r="AG6" s="380"/>
    </row>
    <row r="7" spans="1:33" ht="15.75" customHeight="1" thickBot="1" x14ac:dyDescent="0.3">
      <c r="A7" s="422"/>
      <c r="B7" s="457"/>
      <c r="C7" s="458"/>
      <c r="D7" s="458"/>
      <c r="E7" s="459"/>
      <c r="F7" s="139"/>
      <c r="G7" s="137"/>
      <c r="H7" s="541">
        <f>IF(AND(F6=0,F7=0),0,1)*0+IF(AND(F6&gt;G6,F7&gt;G7),1,0)*2+IF(AND(F6&lt;G6,F7&lt;G7),1,0)*IF(AND(F6=0,F7=0),0,1)+IF(H6&gt;I6,1,0)*2+IF(H6&lt;I6,1,0)*1</f>
        <v>0</v>
      </c>
      <c r="I7" s="542"/>
      <c r="J7" s="138"/>
      <c r="K7" s="137"/>
      <c r="L7" s="536">
        <f>IF(AND(J6=0,J7=0),0,1)*0+IF(AND(J6&gt;K6,J7&gt;K7),1,0)*2+IF(AND(J6&lt;K6,J7&lt;K7),1,0)*IF(AND(J6=0,J7=0),0,1)+IF(L6&gt;M6,1,0)*2+IF(L6&lt;M6,1,0)*1</f>
        <v>0</v>
      </c>
      <c r="M7" s="537"/>
      <c r="N7" s="141"/>
      <c r="O7" s="137"/>
      <c r="P7" s="536">
        <f>IF(AND(N6=0,N7=0),0,1)*0+IF(AND(N6&gt;O6,N7&gt;O7),1,0)*2+IF(AND(N6&lt;O6,N7&lt;O7),1,0)*IF(AND(N6=0,N7=0),0,1)+IF(P6&gt;Q6,1,0)*2+IF(P6&lt;Q6,1,0)*1</f>
        <v>0</v>
      </c>
      <c r="Q7" s="537"/>
      <c r="R7" s="66"/>
      <c r="S7" s="65"/>
      <c r="T7" s="417">
        <f>IF(AND(R6=0,R7=0),0,1)*0+IF(AND(R6&gt;S6,R7&gt;S7),1,0)*2+IF(AND(R6&lt;S6,R7&lt;S7),1,0)*IF(AND(R6=0,R7=0),0,1)+IF(T6&gt;U6,1,0)*2+IF(T6&lt;U6,1,0)*1</f>
        <v>0</v>
      </c>
      <c r="U7" s="418"/>
      <c r="V7" s="432"/>
      <c r="W7" s="434"/>
      <c r="X7" s="435"/>
      <c r="Y7" s="436"/>
      <c r="Z7" s="447"/>
      <c r="AA7" s="450"/>
      <c r="AB7" s="420"/>
      <c r="AC7" s="1"/>
      <c r="AD7" s="421"/>
      <c r="AE7" s="396"/>
      <c r="AF7" s="396"/>
      <c r="AG7" s="380"/>
    </row>
    <row r="8" spans="1:33" ht="16.5" customHeight="1" thickTop="1" thickBot="1" x14ac:dyDescent="0.3">
      <c r="A8" s="398" t="s">
        <v>133</v>
      </c>
      <c r="B8" s="4">
        <f>G4</f>
        <v>6</v>
      </c>
      <c r="C8" s="5">
        <f>F4</f>
        <v>15</v>
      </c>
      <c r="D8" s="6">
        <f>I4</f>
        <v>0</v>
      </c>
      <c r="E8" s="7">
        <f>H4</f>
        <v>0</v>
      </c>
      <c r="F8" s="538"/>
      <c r="G8" s="539"/>
      <c r="H8" s="539"/>
      <c r="I8" s="540"/>
      <c r="J8" s="252">
        <v>6</v>
      </c>
      <c r="K8" s="253">
        <v>15</v>
      </c>
      <c r="L8" s="271"/>
      <c r="M8" s="97"/>
      <c r="N8" s="98">
        <v>15</v>
      </c>
      <c r="O8" s="99">
        <v>9</v>
      </c>
      <c r="P8" s="271"/>
      <c r="Q8" s="104"/>
      <c r="R8" s="105">
        <v>16</v>
      </c>
      <c r="S8" s="99">
        <v>14</v>
      </c>
      <c r="T8" s="88"/>
      <c r="U8" s="67"/>
      <c r="V8" s="407">
        <f>T9+P9+L9+D9</f>
        <v>6</v>
      </c>
      <c r="W8" s="433">
        <f>V8+V10</f>
        <v>6</v>
      </c>
      <c r="X8" s="411">
        <f>J8+J9+L8+N8+N9+P8+D8+B8+B9+R8+R9+T8</f>
        <v>90</v>
      </c>
      <c r="Y8" s="413">
        <f>K9+K8+M8+O9+O8+U8+E8+C8+C9+S8+S9+Q8</f>
        <v>104</v>
      </c>
      <c r="Z8" s="411">
        <f>X8+X10</f>
        <v>90</v>
      </c>
      <c r="AA8" s="413">
        <f>Y8+Y10</f>
        <v>104</v>
      </c>
      <c r="AB8" s="419" t="s">
        <v>178</v>
      </c>
      <c r="AC8" s="1"/>
      <c r="AD8" s="421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4</v>
      </c>
      <c r="AE8" s="396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4</v>
      </c>
      <c r="AF8" s="396">
        <f t="shared" ref="AF8" si="0">AD8/AE8</f>
        <v>1</v>
      </c>
      <c r="AG8" s="380">
        <f t="shared" ref="AG8" si="1">Z8/AA8</f>
        <v>0.86538461538461542</v>
      </c>
    </row>
    <row r="9" spans="1:33" ht="15.75" customHeight="1" thickBot="1" x14ac:dyDescent="0.3">
      <c r="A9" s="399"/>
      <c r="B9" s="8">
        <f>G5</f>
        <v>9</v>
      </c>
      <c r="C9" s="9">
        <f>F5</f>
        <v>15</v>
      </c>
      <c r="D9" s="382">
        <f>IF(AND(B8=0,B9=0),0,1)*0+IF(AND(B8&gt;C8,B9&gt;C9),1,0)*2+IF(AND(B8&lt;C8,B9&lt;C9),1,0)*IF(AND(B8=0,B9=0),0,1)+IF(D8&gt;E8,1,0)*2+IF(D8&lt;E8,1,0)*1</f>
        <v>1</v>
      </c>
      <c r="E9" s="383"/>
      <c r="F9" s="401"/>
      <c r="G9" s="402"/>
      <c r="H9" s="402"/>
      <c r="I9" s="545"/>
      <c r="J9" s="263">
        <v>8</v>
      </c>
      <c r="K9" s="264">
        <v>15</v>
      </c>
      <c r="L9" s="534">
        <f>IF(AND(J8=0,J9=0),0,1)*0+IF(AND(J8&gt;K8,J9&gt;K9),1,0)*2+IF(AND(J8&lt;K8,J9&lt;K9),1,0)*IF(AND(J8=0,J9=0),0,1)+IF(L8&gt;M8,1,0)*2+IF(L8&lt;M8,1,0)*1</f>
        <v>1</v>
      </c>
      <c r="M9" s="535"/>
      <c r="N9" s="263">
        <v>15</v>
      </c>
      <c r="O9" s="264">
        <v>10</v>
      </c>
      <c r="P9" s="534">
        <f>IF(AND(N8=0,N9=0),0,1)*0+IF(AND(N8&gt;O8,N9&gt;O9),1,0)*2+IF(AND(N8&lt;O8,N9&lt;O9),1,0)*IF(AND(N8=0,N9=0),0,1)+IF(P8&gt;Q8,1,0)*2+IF(P8&lt;Q8,1,0)*1</f>
        <v>2</v>
      </c>
      <c r="Q9" s="535"/>
      <c r="R9" s="265">
        <v>15</v>
      </c>
      <c r="S9" s="264">
        <v>11</v>
      </c>
      <c r="T9" s="382">
        <f>IF(AND(R8=0,R9=0),0,1)*0+IF(AND(R8&gt;S8,R9&gt;S9),1,0)*2+IF(AND(R8&lt;S8,R9&lt;S9),1,0)*IF(AND(R8=0,R9=0),0,1)+IF(T8&gt;U8,1,0)*2+IF(T8&lt;U8,1,0)*1</f>
        <v>2</v>
      </c>
      <c r="U9" s="383"/>
      <c r="V9" s="432"/>
      <c r="W9" s="409"/>
      <c r="X9" s="435"/>
      <c r="Y9" s="436"/>
      <c r="Z9" s="386"/>
      <c r="AA9" s="388"/>
      <c r="AB9" s="392"/>
      <c r="AC9" s="1"/>
      <c r="AD9" s="421"/>
      <c r="AE9" s="396"/>
      <c r="AF9" s="396"/>
      <c r="AG9" s="380"/>
    </row>
    <row r="10" spans="1:33" ht="16.5" customHeight="1" thickTop="1" thickBot="1" x14ac:dyDescent="0.3">
      <c r="A10" s="399"/>
      <c r="B10" s="10">
        <f>G6</f>
        <v>0</v>
      </c>
      <c r="C10" s="11">
        <f>F6</f>
        <v>0</v>
      </c>
      <c r="D10" s="12">
        <f>I6</f>
        <v>0</v>
      </c>
      <c r="E10" s="13">
        <f>H6</f>
        <v>0</v>
      </c>
      <c r="F10" s="401"/>
      <c r="G10" s="402"/>
      <c r="H10" s="402"/>
      <c r="I10" s="545"/>
      <c r="J10" s="254"/>
      <c r="K10" s="255"/>
      <c r="L10" s="256"/>
      <c r="M10" s="273"/>
      <c r="N10" s="254"/>
      <c r="O10" s="255"/>
      <c r="P10" s="256"/>
      <c r="Q10" s="68"/>
      <c r="R10" s="257"/>
      <c r="S10" s="255"/>
      <c r="T10" s="68"/>
      <c r="U10" s="72"/>
      <c r="V10" s="407">
        <f>P11+L11+D11+T11</f>
        <v>0</v>
      </c>
      <c r="W10" s="409"/>
      <c r="X10" s="411">
        <f>J10+J11+L10+N10+N11+P10+D10+B10+B11+R10+R11+T10</f>
        <v>0</v>
      </c>
      <c r="Y10" s="413">
        <f>K11+K10+M10+O11+O10+U10+E10+C10+C11+S10+S11+Q10</f>
        <v>0</v>
      </c>
      <c r="Z10" s="386"/>
      <c r="AA10" s="388"/>
      <c r="AB10" s="392"/>
      <c r="AC10" s="1"/>
      <c r="AD10" s="421"/>
      <c r="AE10" s="396"/>
      <c r="AF10" s="396"/>
      <c r="AG10" s="380"/>
    </row>
    <row r="11" spans="1:33" ht="15.75" customHeight="1" thickBot="1" x14ac:dyDescent="0.3">
      <c r="A11" s="422"/>
      <c r="B11" s="14">
        <f>G7</f>
        <v>0</v>
      </c>
      <c r="C11" s="15">
        <f>F7</f>
        <v>0</v>
      </c>
      <c r="D11" s="382">
        <f>IF(AND(B10=0,B11=0),0,1)*0+IF(AND(B10&gt;C10,B11&gt;C11),1,0)*2+IF(AND(B10&lt;C10,B11&lt;C11),1,0)*IF(AND(B10=0,B11=0),0,1)+IF(D10&gt;E10,1,0)*2+IF(D10&lt;E10,1,0)*1</f>
        <v>0</v>
      </c>
      <c r="E11" s="383"/>
      <c r="F11" s="440"/>
      <c r="G11" s="441"/>
      <c r="H11" s="441"/>
      <c r="I11" s="442"/>
      <c r="J11" s="73"/>
      <c r="K11" s="74"/>
      <c r="L11" s="541">
        <f>IF(AND(J10=0,J11=0),0,1)*0+IF(AND(J10&gt;K10,J11&gt;K11),1,0)*2+IF(AND(J10&lt;K10,J11&lt;K11),1,0)*IF(AND(J10=0,J11=0),0,1)+IF(L10&gt;M10,1,0)*2+IF(L10&lt;M10,1,0)*1</f>
        <v>0</v>
      </c>
      <c r="M11" s="542"/>
      <c r="N11" s="73"/>
      <c r="O11" s="74"/>
      <c r="P11" s="536">
        <f>IF(AND(N10=0,N11=0),0,1)*0+IF(AND(N10&gt;O10,N11&gt;O11),1,0)*2+IF(AND(N10&lt;O10,N11&lt;O11),1,0)*IF(AND(N10=0,N11=0),0,1)+IF(P10&gt;Q10,1,0)*2+IF(P10&lt;Q10,1,0)*1</f>
        <v>0</v>
      </c>
      <c r="Q11" s="537"/>
      <c r="R11" s="75"/>
      <c r="S11" s="74"/>
      <c r="T11" s="417">
        <f>IF(AND(R10=0,R11=0),0,1)*0+IF(AND(R10&gt;S10,R11&gt;S11),1,0)*2+IF(AND(R10&lt;S10,R11&lt;S11),1,0)*IF(AND(R10=0,R11=0),0,1)+IF(T10&gt;U10,1,0)*2+IF(T10&lt;U10,1,0)*1</f>
        <v>0</v>
      </c>
      <c r="U11" s="418"/>
      <c r="V11" s="432"/>
      <c r="W11" s="434"/>
      <c r="X11" s="435"/>
      <c r="Y11" s="436"/>
      <c r="Z11" s="412"/>
      <c r="AA11" s="414"/>
      <c r="AB11" s="420"/>
      <c r="AC11" s="1"/>
      <c r="AD11" s="421"/>
      <c r="AE11" s="396"/>
      <c r="AF11" s="396"/>
      <c r="AG11" s="380"/>
    </row>
    <row r="12" spans="1:33" ht="16.5" customHeight="1" thickTop="1" thickBot="1" x14ac:dyDescent="0.3">
      <c r="A12" s="398" t="s">
        <v>111</v>
      </c>
      <c r="B12" s="44">
        <f>K4</f>
        <v>15</v>
      </c>
      <c r="C12" s="62">
        <f>J4</f>
        <v>13</v>
      </c>
      <c r="D12" s="60">
        <f>M4</f>
        <v>11</v>
      </c>
      <c r="E12" s="67">
        <f>L4</f>
        <v>6</v>
      </c>
      <c r="F12" s="16">
        <f>K8</f>
        <v>15</v>
      </c>
      <c r="G12" s="17">
        <f>J8</f>
        <v>6</v>
      </c>
      <c r="H12" s="43">
        <f>M8</f>
        <v>0</v>
      </c>
      <c r="I12" s="68">
        <f>L8</f>
        <v>0</v>
      </c>
      <c r="J12" s="437"/>
      <c r="K12" s="438"/>
      <c r="L12" s="438"/>
      <c r="M12" s="439"/>
      <c r="N12" s="259">
        <v>15</v>
      </c>
      <c r="O12" s="253">
        <v>2</v>
      </c>
      <c r="P12" s="271"/>
      <c r="Q12" s="104"/>
      <c r="R12" s="105">
        <v>15</v>
      </c>
      <c r="S12" s="99">
        <v>8</v>
      </c>
      <c r="T12" s="68"/>
      <c r="U12" s="272"/>
      <c r="V12" s="407">
        <f>P13+H13+D13+T13</f>
        <v>8</v>
      </c>
      <c r="W12" s="433">
        <f>V12+V14</f>
        <v>8</v>
      </c>
      <c r="X12" s="411">
        <f>H12+F12+F13+D12+B12+B13+N12+N13+P12+R12+R13+T12</f>
        <v>121</v>
      </c>
      <c r="Y12" s="413">
        <f>I12+G12+G13+E12+C12+C13+O13+O12+U12+S12+S13+Q12</f>
        <v>67</v>
      </c>
      <c r="Z12" s="411">
        <f>X12+X14</f>
        <v>121</v>
      </c>
      <c r="AA12" s="413">
        <f>Y12+Y14</f>
        <v>67</v>
      </c>
      <c r="AB12" s="419" t="s">
        <v>176</v>
      </c>
      <c r="AC12" s="1"/>
      <c r="AD12" s="421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8</v>
      </c>
      <c r="AE12" s="396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1</v>
      </c>
      <c r="AF12" s="396">
        <f t="shared" ref="AF12" si="2">AD12/AE12</f>
        <v>8</v>
      </c>
      <c r="AG12" s="380">
        <f t="shared" ref="AG12" si="3">Z12/AA12</f>
        <v>1.8059701492537314</v>
      </c>
    </row>
    <row r="13" spans="1:33" ht="15.75" customHeight="1" thickBot="1" x14ac:dyDescent="0.3">
      <c r="A13" s="399"/>
      <c r="B13" s="61">
        <f>K5</f>
        <v>5</v>
      </c>
      <c r="C13" s="63">
        <f>J5</f>
        <v>15</v>
      </c>
      <c r="D13" s="382">
        <f>IF(AND(B12=0,B13=0),0,1)*0+IF(AND(B12&gt;C12,B13&gt;C13),1,0)*2+IF(AND(B12&lt;C12,B13&lt;C13),1,0)*IF(AND(B12=0,B13=0),0,1)+IF(D12&gt;E12,1,0)*2+IF(D12&lt;E12,1,0)*1</f>
        <v>2</v>
      </c>
      <c r="E13" s="383"/>
      <c r="F13" s="18">
        <f>K9</f>
        <v>15</v>
      </c>
      <c r="G13" s="19">
        <f>J9</f>
        <v>8</v>
      </c>
      <c r="H13" s="382">
        <f>IF(AND(F12=0,F13=0),0,1)*0+IF(AND(F12&gt;G12,F13&gt;G13),1,0)*2+IF(AND(F12&lt;G12,F13&lt;G13),1,0)*IF(AND(F12=0,F13=0),0,1)+IF(H12&gt;I12,1,0)*2+IF(H12&lt;I12,1,0)*1</f>
        <v>2</v>
      </c>
      <c r="I13" s="383"/>
      <c r="J13" s="401"/>
      <c r="K13" s="402"/>
      <c r="L13" s="402"/>
      <c r="M13" s="403"/>
      <c r="N13" s="263">
        <v>15</v>
      </c>
      <c r="O13" s="264">
        <v>3</v>
      </c>
      <c r="P13" s="534">
        <f>IF(AND(N12=0,N13=0),0,1)*0+IF(AND(N12&gt;O12,N13&gt;O13),1,0)*2+IF(AND(N12&lt;O12,N13&lt;O13),1,0)*IF(AND(N12=0,N13=0),0,1)+IF(P12&gt;Q12,1,0)*2+IF(P12&lt;Q12,1,0)*1</f>
        <v>2</v>
      </c>
      <c r="Q13" s="535"/>
      <c r="R13" s="265">
        <v>15</v>
      </c>
      <c r="S13" s="264">
        <v>6</v>
      </c>
      <c r="T13" s="541">
        <f>IF(AND(R12=0,R13=0),0,1)*0+IF(AND(R12&gt;S12,R13&gt;S13),1,0)*2+IF(AND(R12&lt;S12,R13&lt;S13),1,0)*IF(AND(R12=0,R13=0),0,1)+IF(T12&gt;U12,1,0)*2+IF(T12&lt;U12,1,0)*1</f>
        <v>2</v>
      </c>
      <c r="U13" s="542"/>
      <c r="V13" s="432"/>
      <c r="W13" s="409"/>
      <c r="X13" s="435"/>
      <c r="Y13" s="436"/>
      <c r="Z13" s="386"/>
      <c r="AA13" s="388"/>
      <c r="AB13" s="392"/>
      <c r="AC13" s="1"/>
      <c r="AD13" s="421"/>
      <c r="AE13" s="396"/>
      <c r="AF13" s="396"/>
      <c r="AG13" s="380"/>
    </row>
    <row r="14" spans="1:33" ht="16.5" customHeight="1" thickTop="1" thickBot="1" x14ac:dyDescent="0.3">
      <c r="A14" s="399"/>
      <c r="B14" s="69">
        <f>K6</f>
        <v>0</v>
      </c>
      <c r="C14" s="70">
        <f>J6</f>
        <v>0</v>
      </c>
      <c r="D14" s="71">
        <f>M6</f>
        <v>0</v>
      </c>
      <c r="E14" s="67">
        <f>L6</f>
        <v>0</v>
      </c>
      <c r="F14" s="20">
        <f>K10</f>
        <v>0</v>
      </c>
      <c r="G14" s="21">
        <f>J10</f>
        <v>0</v>
      </c>
      <c r="H14" s="22">
        <f>M10</f>
        <v>0</v>
      </c>
      <c r="I14" s="68">
        <f>L10</f>
        <v>0</v>
      </c>
      <c r="J14" s="401"/>
      <c r="K14" s="402"/>
      <c r="L14" s="402"/>
      <c r="M14" s="403"/>
      <c r="N14" s="254"/>
      <c r="O14" s="255"/>
      <c r="P14" s="256"/>
      <c r="Q14" s="68"/>
      <c r="R14" s="257"/>
      <c r="S14" s="255"/>
      <c r="T14" s="68"/>
      <c r="U14" s="258"/>
      <c r="V14" s="407">
        <f>P15+H15+D15+T15</f>
        <v>0</v>
      </c>
      <c r="W14" s="409"/>
      <c r="X14" s="411">
        <f>H14+F14+F15+D14+B14+B15+N14+N15+P14+R14+R15+T14</f>
        <v>0</v>
      </c>
      <c r="Y14" s="413">
        <f>I14+G14+G15+E14+C14+C15+O15+O14+U14+S14+S15+Q14</f>
        <v>0</v>
      </c>
      <c r="Z14" s="386"/>
      <c r="AA14" s="388"/>
      <c r="AB14" s="392"/>
      <c r="AC14" s="1"/>
      <c r="AD14" s="421"/>
      <c r="AE14" s="396"/>
      <c r="AF14" s="396"/>
      <c r="AG14" s="380"/>
    </row>
    <row r="15" spans="1:33" ht="15.75" customHeight="1" thickBot="1" x14ac:dyDescent="0.3">
      <c r="A15" s="422"/>
      <c r="B15" s="73">
        <f>K7</f>
        <v>0</v>
      </c>
      <c r="C15" s="74">
        <f>J7</f>
        <v>0</v>
      </c>
      <c r="D15" s="382">
        <f>IF(AND(B14=0,B15=0),0,1)*0+IF(AND(B14&gt;C14,B15&gt;C15),1,0)*2+IF(AND(B14&lt;C14,B15&lt;C15),1,0)*IF(AND(B14=0,B15=0),0,1)+IF(D14&gt;E14,1,0)*2+IF(D14&lt;E14,1,0)*1</f>
        <v>0</v>
      </c>
      <c r="E15" s="383"/>
      <c r="F15" s="74">
        <f>K11</f>
        <v>0</v>
      </c>
      <c r="G15" s="23">
        <f>J11</f>
        <v>0</v>
      </c>
      <c r="H15" s="382">
        <f>IF(AND(F14=0,F15=0),0,1)*0+IF(AND(F14&gt;G14,F15&gt;G15),1,0)*2+IF(AND(F14&lt;G14,F15&lt;G15),1,0)*IF(AND(F14=0,F15=0),0,1)+IF(H14&gt;I14,1,0)*2+IF(H14&lt;I14,1,0)*1</f>
        <v>0</v>
      </c>
      <c r="I15" s="383"/>
      <c r="J15" s="440"/>
      <c r="K15" s="441"/>
      <c r="L15" s="441"/>
      <c r="M15" s="442"/>
      <c r="N15" s="73"/>
      <c r="O15" s="74"/>
      <c r="P15" s="541">
        <f>IF(AND(N14=0,N15=0),0,1)*0+IF(AND(N14&gt;O14,N15&gt;O15),1,0)*2+IF(AND(N14&lt;O14,N15&lt;O15),1,0)*IF(AND(N14=0,N15=0),0,1)+IF(P14&gt;Q14,1,0)*2+IF(P14&lt;Q14,1,0)*1</f>
        <v>0</v>
      </c>
      <c r="Q15" s="542"/>
      <c r="R15" s="75"/>
      <c r="S15" s="74"/>
      <c r="T15" s="541">
        <f>IF(AND(R14=0,R15=0),0,1)*0+IF(AND(R14&gt;S14,R15&gt;S15),1,0)*2+IF(AND(R14&lt;S14,R15&lt;S15),1,0)*IF(AND(R14=0,R15=0),0,1)+IF(T14&gt;U14,1,0)*2+IF(T14&lt;U14,1,0)*1</f>
        <v>0</v>
      </c>
      <c r="U15" s="542"/>
      <c r="V15" s="432"/>
      <c r="W15" s="434"/>
      <c r="X15" s="435"/>
      <c r="Y15" s="436"/>
      <c r="Z15" s="412"/>
      <c r="AA15" s="414"/>
      <c r="AB15" s="420"/>
      <c r="AC15" s="1"/>
      <c r="AD15" s="421"/>
      <c r="AE15" s="396"/>
      <c r="AF15" s="396"/>
      <c r="AG15" s="380"/>
    </row>
    <row r="16" spans="1:33" ht="16.5" customHeight="1" thickTop="1" thickBot="1" x14ac:dyDescent="0.3">
      <c r="A16" s="398" t="s">
        <v>112</v>
      </c>
      <c r="B16" s="44">
        <f>O4</f>
        <v>3</v>
      </c>
      <c r="C16" s="62">
        <f>N4</f>
        <v>15</v>
      </c>
      <c r="D16" s="60">
        <f>Q4</f>
        <v>0</v>
      </c>
      <c r="E16" s="24">
        <f>P4</f>
        <v>0</v>
      </c>
      <c r="F16" s="16">
        <f>O8</f>
        <v>9</v>
      </c>
      <c r="G16" s="17">
        <f>N8</f>
        <v>15</v>
      </c>
      <c r="H16" s="43">
        <f>Q8</f>
        <v>0</v>
      </c>
      <c r="I16" s="25">
        <f>P8</f>
        <v>0</v>
      </c>
      <c r="J16" s="44">
        <f>O12</f>
        <v>2</v>
      </c>
      <c r="K16" s="62">
        <f>N12</f>
        <v>15</v>
      </c>
      <c r="L16" s="60">
        <f>Q12</f>
        <v>0</v>
      </c>
      <c r="M16" s="24">
        <f>P12</f>
        <v>0</v>
      </c>
      <c r="N16" s="538"/>
      <c r="O16" s="539"/>
      <c r="P16" s="539"/>
      <c r="Q16" s="540"/>
      <c r="R16" s="260">
        <v>21</v>
      </c>
      <c r="S16" s="253">
        <v>19</v>
      </c>
      <c r="T16" s="134">
        <v>11</v>
      </c>
      <c r="U16" s="135">
        <v>9</v>
      </c>
      <c r="V16" s="407">
        <f>H17+D17+L17+T17</f>
        <v>5</v>
      </c>
      <c r="W16" s="433">
        <f>V16+V18</f>
        <v>5</v>
      </c>
      <c r="X16" s="411">
        <f>J16+J17+L16+B16+B17+D16+F16+F17+H16+R16+R17+T16</f>
        <v>74</v>
      </c>
      <c r="Y16" s="413">
        <f>K17+K16+M16+C17+C16+E16+I16+G16+G17+S16+S17+U16</f>
        <v>133</v>
      </c>
      <c r="Z16" s="411">
        <f>X16+X18</f>
        <v>74</v>
      </c>
      <c r="AA16" s="413">
        <f>Y16+Y18</f>
        <v>133</v>
      </c>
      <c r="AB16" s="419" t="s">
        <v>179</v>
      </c>
      <c r="AC16" s="1"/>
      <c r="AD16" s="421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2</v>
      </c>
      <c r="AE16" s="396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7</v>
      </c>
      <c r="AF16" s="396">
        <f t="shared" ref="AF16" si="4">AD16/AE16</f>
        <v>0.2857142857142857</v>
      </c>
      <c r="AG16" s="380">
        <f t="shared" ref="AG16" si="5">Z16/AA16</f>
        <v>0.55639097744360899</v>
      </c>
    </row>
    <row r="17" spans="1:33" ht="15.75" customHeight="1" thickBot="1" x14ac:dyDescent="0.3">
      <c r="A17" s="399"/>
      <c r="B17" s="61">
        <f>O5</f>
        <v>6</v>
      </c>
      <c r="C17" s="63">
        <f>N5</f>
        <v>15</v>
      </c>
      <c r="D17" s="382">
        <f>IF(AND(B16=0,B17=0),0,1)*0+IF(AND(B16&gt;C16,B17&gt;C17),1,0)*2+IF(AND(B16&lt;C16,B17&lt;C17),1,0)*IF(AND(B16=0,B17=0),0,1)+IF(D16&gt;E16,1,0)*2+IF(D16&lt;E16,1,0)*1</f>
        <v>1</v>
      </c>
      <c r="E17" s="383"/>
      <c r="F17" s="63">
        <f>O9</f>
        <v>10</v>
      </c>
      <c r="G17" s="19">
        <f>N9</f>
        <v>15</v>
      </c>
      <c r="H17" s="382">
        <f>IF(AND(F16=0,F17=0),0,1)*0+IF(AND(F16&gt;G16,F17&gt;G17),1,0)*2+IF(AND(F16&lt;G16,F17&lt;G17),1,0)*IF(AND(F16=0,F17=0),0,1)+IF(H16&gt;I16,1,0)*2+IF(H16&lt;I16,1,0)*1</f>
        <v>1</v>
      </c>
      <c r="I17" s="383"/>
      <c r="J17" s="61">
        <f>O13</f>
        <v>3</v>
      </c>
      <c r="K17" s="63">
        <f>N13</f>
        <v>15</v>
      </c>
      <c r="L17" s="382">
        <f>IF(AND(J16=0,J17=0),0,1)*0+IF(AND(J16&gt;K16,J17&gt;K17),1,0)*2+IF(AND(J16&lt;K16,J17&lt;K17),1,0)*IF(AND(J16=0,J17=0),0,1)+IF(L16&gt;M16,1,0)*2+IF(L16&lt;M16,1,0)*1</f>
        <v>1</v>
      </c>
      <c r="M17" s="383"/>
      <c r="N17" s="401"/>
      <c r="O17" s="402"/>
      <c r="P17" s="402"/>
      <c r="Q17" s="545"/>
      <c r="R17" s="265">
        <v>9</v>
      </c>
      <c r="S17" s="264">
        <v>15</v>
      </c>
      <c r="T17" s="541">
        <f>IF(AND(R16=0,R17=0),0,1)*0+IF(AND(R16&gt;S16,R17&gt;S17),1,0)*2+IF(AND(R16&lt;S16,R17&lt;S17),1,0)*IF(AND(R16=0,R17=0),0,1)+IF(T16&gt;U16,1,0)*2+IF(T16&lt;U16,1,0)*1</f>
        <v>2</v>
      </c>
      <c r="U17" s="542"/>
      <c r="V17" s="432"/>
      <c r="W17" s="409"/>
      <c r="X17" s="435"/>
      <c r="Y17" s="436"/>
      <c r="Z17" s="386"/>
      <c r="AA17" s="388"/>
      <c r="AB17" s="392"/>
      <c r="AC17" s="1"/>
      <c r="AD17" s="421"/>
      <c r="AE17" s="396"/>
      <c r="AF17" s="396"/>
      <c r="AG17" s="380"/>
    </row>
    <row r="18" spans="1:33" ht="16.5" customHeight="1" thickTop="1" thickBot="1" x14ac:dyDescent="0.3">
      <c r="A18" s="399"/>
      <c r="B18" s="69">
        <f>O6</f>
        <v>0</v>
      </c>
      <c r="C18" s="70">
        <f>N6</f>
        <v>0</v>
      </c>
      <c r="D18" s="26">
        <f>Q6</f>
        <v>0</v>
      </c>
      <c r="E18" s="67">
        <f>P6</f>
        <v>0</v>
      </c>
      <c r="F18" s="20">
        <f>O10</f>
        <v>0</v>
      </c>
      <c r="G18" s="21">
        <f>N10</f>
        <v>0</v>
      </c>
      <c r="H18" s="27">
        <f>Q10</f>
        <v>0</v>
      </c>
      <c r="I18" s="68">
        <f>P10</f>
        <v>0</v>
      </c>
      <c r="J18" s="69">
        <f>O14</f>
        <v>0</v>
      </c>
      <c r="K18" s="70">
        <f>N14</f>
        <v>0</v>
      </c>
      <c r="L18" s="26">
        <f>Q14</f>
        <v>0</v>
      </c>
      <c r="M18" s="67">
        <f>P14</f>
        <v>0</v>
      </c>
      <c r="N18" s="401"/>
      <c r="O18" s="402"/>
      <c r="P18" s="402"/>
      <c r="Q18" s="545"/>
      <c r="R18" s="261"/>
      <c r="S18" s="262"/>
      <c r="T18" s="56"/>
      <c r="U18" s="266"/>
      <c r="V18" s="407">
        <f>D19+H19+L19+T19</f>
        <v>0</v>
      </c>
      <c r="W18" s="409"/>
      <c r="X18" s="411">
        <f>F19+J19+R18+R19+T18+J18+L18+B18+D18+F18+H18+B19</f>
        <v>0</v>
      </c>
      <c r="Y18" s="413">
        <f>K18+M18+C18+E18+I18+G18+C19+G19+K19+S18+S19+U18</f>
        <v>0</v>
      </c>
      <c r="Z18" s="386"/>
      <c r="AA18" s="388"/>
      <c r="AB18" s="392"/>
      <c r="AC18" s="1"/>
      <c r="AD18" s="421"/>
      <c r="AE18" s="396"/>
      <c r="AF18" s="396"/>
      <c r="AG18" s="380"/>
    </row>
    <row r="19" spans="1:33" ht="15.75" customHeight="1" thickBot="1" x14ac:dyDescent="0.3">
      <c r="A19" s="422"/>
      <c r="B19" s="73">
        <f>O7</f>
        <v>0</v>
      </c>
      <c r="C19" s="74">
        <f>N7</f>
        <v>0</v>
      </c>
      <c r="D19" s="382">
        <f>IF(AND(B18=0,B19=0),0,1)*0+IF(AND(B18&gt;C18,B19&gt;C19),1,0)*2+IF(AND(B18&lt;C18,B19&lt;C19),1,0)*IF(AND(B18=0,B19=0),0,1)+IF(D18&gt;E18,1,0)*2+IF(D18&lt;E18,1,0)*1</f>
        <v>0</v>
      </c>
      <c r="E19" s="383"/>
      <c r="F19" s="74">
        <f>O11</f>
        <v>0</v>
      </c>
      <c r="G19" s="23">
        <f>N11</f>
        <v>0</v>
      </c>
      <c r="H19" s="417">
        <f>IF(AND(F18=0,F19=0),0,1)*0+IF(AND(F18&gt;G18,F19&gt;G19),1,0)*2+IF(AND(F18&lt;G18,F19&lt;G19),1,0)*IF(AND(F18=0,F19=0),0,1)+IF(H18&gt;I18,1,0)*2+IF(H18&lt;I18,1,0)*1</f>
        <v>0</v>
      </c>
      <c r="I19" s="418"/>
      <c r="J19" s="73">
        <f>O15</f>
        <v>0</v>
      </c>
      <c r="K19" s="74">
        <f>N15</f>
        <v>0</v>
      </c>
      <c r="L19" s="417">
        <f>IF(AND(J18=0,J19=0),0,1)*0+IF(AND(J18&gt;K18,J19&gt;K19),1,0)*2+IF(AND(J18&lt;K18,J19&lt;K19),1,0)*IF(AND(J18=0,J19=0),0,1)+IF(L18&gt;M18,1,0)*2+IF(L18&lt;M18,1,0)*1</f>
        <v>0</v>
      </c>
      <c r="M19" s="418"/>
      <c r="N19" s="440"/>
      <c r="O19" s="441"/>
      <c r="P19" s="441"/>
      <c r="Q19" s="442"/>
      <c r="R19" s="58"/>
      <c r="S19" s="59"/>
      <c r="T19" s="541">
        <f>IF(AND(R18=0,R19=0),0,1)*0+IF(AND(R18&gt;S18,R19&gt;S19),1,0)*2+IF(AND(R18&lt;S18,R19&lt;S19),1,0)*IF(AND(R18=0,R19=0),0,1)+IF(T18&gt;U18,1,0)*2+IF(T18&lt;U18,1,0)*1</f>
        <v>0</v>
      </c>
      <c r="U19" s="542"/>
      <c r="V19" s="408"/>
      <c r="W19" s="434"/>
      <c r="X19" s="412"/>
      <c r="Y19" s="414"/>
      <c r="Z19" s="412"/>
      <c r="AA19" s="414"/>
      <c r="AB19" s="420"/>
      <c r="AC19" s="1"/>
      <c r="AD19" s="421"/>
      <c r="AE19" s="396"/>
      <c r="AF19" s="396"/>
      <c r="AG19" s="380"/>
    </row>
    <row r="20" spans="1:33" ht="16.5" customHeight="1" thickTop="1" thickBot="1" x14ac:dyDescent="0.3">
      <c r="A20" s="398" t="s">
        <v>113</v>
      </c>
      <c r="B20" s="44">
        <f>S4</f>
        <v>8</v>
      </c>
      <c r="C20" s="28">
        <f>R4</f>
        <v>15</v>
      </c>
      <c r="D20" s="43">
        <f>U4</f>
        <v>0</v>
      </c>
      <c r="E20" s="24">
        <f>T4</f>
        <v>0</v>
      </c>
      <c r="F20" s="16">
        <f>S8</f>
        <v>14</v>
      </c>
      <c r="G20" s="17">
        <f>R8</f>
        <v>16</v>
      </c>
      <c r="H20" s="88">
        <f>U8</f>
        <v>0</v>
      </c>
      <c r="I20" s="68">
        <f>T8</f>
        <v>0</v>
      </c>
      <c r="J20" s="85">
        <f>S12</f>
        <v>8</v>
      </c>
      <c r="K20" s="90">
        <f>R12</f>
        <v>15</v>
      </c>
      <c r="L20" s="88">
        <f>U12</f>
        <v>0</v>
      </c>
      <c r="M20" s="67">
        <f>T12</f>
        <v>0</v>
      </c>
      <c r="N20" s="45">
        <f>S16</f>
        <v>19</v>
      </c>
      <c r="O20" s="29">
        <f>R16</f>
        <v>21</v>
      </c>
      <c r="P20" s="6">
        <f>U16</f>
        <v>9</v>
      </c>
      <c r="Q20" s="13">
        <f>T16</f>
        <v>11</v>
      </c>
      <c r="R20" s="401"/>
      <c r="S20" s="402"/>
      <c r="T20" s="402"/>
      <c r="U20" s="403"/>
      <c r="V20" s="407">
        <f>P21+L21+H21+D21</f>
        <v>4</v>
      </c>
      <c r="W20" s="409">
        <f>V20+V22</f>
        <v>4</v>
      </c>
      <c r="X20" s="411">
        <f>P20+N20+N21+L20+J20+J21+H20+F20+F21+D20+B20+B21</f>
        <v>97</v>
      </c>
      <c r="Y20" s="413">
        <f>Q20+O20+O21+M20+K20+K21+I20+G20+G21+E20+C20+C21</f>
        <v>132</v>
      </c>
      <c r="Z20" s="386">
        <f>X20+X22</f>
        <v>97</v>
      </c>
      <c r="AA20" s="388">
        <f>Y20+Y22</f>
        <v>132</v>
      </c>
      <c r="AB20" s="392" t="s">
        <v>180</v>
      </c>
      <c r="AC20" s="1"/>
      <c r="AD20" s="394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1</v>
      </c>
      <c r="AE20" s="396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8</v>
      </c>
      <c r="AF20" s="396">
        <f t="shared" ref="AF20" si="6">AD20/AE20</f>
        <v>0.125</v>
      </c>
      <c r="AG20" s="380">
        <f t="shared" ref="AG20" si="7">Z20/AA20</f>
        <v>0.73484848484848486</v>
      </c>
    </row>
    <row r="21" spans="1:33" ht="15.75" customHeight="1" thickBot="1" x14ac:dyDescent="0.3">
      <c r="A21" s="399"/>
      <c r="B21" s="61">
        <f>S5</f>
        <v>7</v>
      </c>
      <c r="C21" s="63">
        <f>R5</f>
        <v>15</v>
      </c>
      <c r="D21" s="382">
        <f>IF(AND(B20=0,B21=0),0,1)*0+IF(AND(B20&gt;C20,B21&gt;C21),1,0)*2+IF(AND(B20&lt;C20,B21&lt;C21),1,0)*IF(AND(B20=0,B21=0),0,1)+IF(D20&gt;E20,1,0)*2+IF(D20&lt;E20,1,0)*1</f>
        <v>1</v>
      </c>
      <c r="E21" s="383"/>
      <c r="F21" s="63">
        <f>S9</f>
        <v>11</v>
      </c>
      <c r="G21" s="19">
        <f>R9</f>
        <v>15</v>
      </c>
      <c r="H21" s="382">
        <f>IF(AND(F20=0,F21=0),0,1)*0+IF(AND(F20&gt;G20,F21&gt;G21),1,0)*2+IF(AND(F20&lt;G20,F21&lt;G21),1,0)*IF(AND(F20=0,F21=0),0,1)+IF(H20&gt;I20,1,0)*2+IF(H20&lt;I20,1,0)*1</f>
        <v>1</v>
      </c>
      <c r="I21" s="383"/>
      <c r="J21" s="61">
        <f>S13</f>
        <v>6</v>
      </c>
      <c r="K21" s="63">
        <f>R13</f>
        <v>15</v>
      </c>
      <c r="L21" s="382">
        <f>IF(AND(J20=0,J21=0),0,1)*0+IF(AND(J20&gt;K20,J21&gt;K21),1,0)*2+IF(AND(J20&lt;K20,J21&lt;K21),1,0)*IF(AND(J20=0,J21=0),0,1)+IF(L20&gt;M20,1,0)*2+IF(L20&lt;M20,1,0)*1</f>
        <v>1</v>
      </c>
      <c r="M21" s="383"/>
      <c r="N21" s="48">
        <f>S17</f>
        <v>15</v>
      </c>
      <c r="O21" s="49">
        <f>R17</f>
        <v>9</v>
      </c>
      <c r="P21" s="382">
        <f>IF(AND(N20=0,N21=0),0,1)*0+IF(AND(N20&gt;O20,N21&gt;O21),1,0)*2+IF(AND(N20&lt;O20,N21&lt;O21),1,0)*IF(AND(N20=0,N21=0),0,1)+IF(P20&gt;Q20,1,0)*2+IF(P20&lt;Q20,1,0)*1</f>
        <v>1</v>
      </c>
      <c r="Q21" s="383"/>
      <c r="R21" s="401"/>
      <c r="S21" s="402"/>
      <c r="T21" s="402"/>
      <c r="U21" s="403"/>
      <c r="V21" s="408"/>
      <c r="W21" s="409"/>
      <c r="X21" s="412"/>
      <c r="Y21" s="414"/>
      <c r="Z21" s="386"/>
      <c r="AA21" s="388"/>
      <c r="AB21" s="392"/>
      <c r="AC21" s="1"/>
      <c r="AD21" s="394"/>
      <c r="AE21" s="396"/>
      <c r="AF21" s="396"/>
      <c r="AG21" s="380"/>
    </row>
    <row r="22" spans="1:33" ht="15.75" customHeight="1" thickBot="1" x14ac:dyDescent="0.3">
      <c r="A22" s="399"/>
      <c r="B22" s="69">
        <f>S6</f>
        <v>0</v>
      </c>
      <c r="C22" s="70">
        <f>R6</f>
        <v>0</v>
      </c>
      <c r="D22" s="22">
        <f>U6</f>
        <v>0</v>
      </c>
      <c r="E22" s="67">
        <f>T6</f>
        <v>0</v>
      </c>
      <c r="F22" s="20">
        <f>S10</f>
        <v>0</v>
      </c>
      <c r="G22" s="21">
        <f>R10</f>
        <v>0</v>
      </c>
      <c r="H22" s="22">
        <f>U10</f>
        <v>0</v>
      </c>
      <c r="I22" s="68">
        <f>T10</f>
        <v>0</v>
      </c>
      <c r="J22" s="69">
        <f>S14</f>
        <v>0</v>
      </c>
      <c r="K22" s="30">
        <f>R14</f>
        <v>0</v>
      </c>
      <c r="L22" s="22">
        <f>U14</f>
        <v>0</v>
      </c>
      <c r="M22" s="67">
        <f>T14</f>
        <v>0</v>
      </c>
      <c r="N22" s="54">
        <f>S18</f>
        <v>0</v>
      </c>
      <c r="O22" s="31">
        <f>R18</f>
        <v>0</v>
      </c>
      <c r="P22" s="12">
        <f>U18</f>
        <v>0</v>
      </c>
      <c r="Q22" s="13">
        <f>T18</f>
        <v>0</v>
      </c>
      <c r="R22" s="401"/>
      <c r="S22" s="402"/>
      <c r="T22" s="402"/>
      <c r="U22" s="403"/>
      <c r="V22" s="384">
        <f>P23+L23+H23+D23</f>
        <v>0</v>
      </c>
      <c r="W22" s="409"/>
      <c r="X22" s="386">
        <f>P22+N22+N23+L22+J22+J23+H22+F22+F23+D22+B22+B23</f>
        <v>0</v>
      </c>
      <c r="Y22" s="388">
        <f>Q22+O22+O23+M22+K22+K23+I22+G22+G23+E22+C22+C23</f>
        <v>0</v>
      </c>
      <c r="Z22" s="386"/>
      <c r="AA22" s="388"/>
      <c r="AB22" s="392"/>
      <c r="AC22" s="1"/>
      <c r="AD22" s="394"/>
      <c r="AE22" s="396"/>
      <c r="AF22" s="396"/>
      <c r="AG22" s="380"/>
    </row>
    <row r="23" spans="1:33" ht="15.75" customHeight="1" thickBot="1" x14ac:dyDescent="0.3">
      <c r="A23" s="400"/>
      <c r="B23" s="32">
        <f>S7</f>
        <v>0</v>
      </c>
      <c r="C23" s="33">
        <f>R7</f>
        <v>0</v>
      </c>
      <c r="D23" s="390">
        <f>IF(AND(B22=0,B23=0),0,1)*0+IF(AND(B22&gt;C22,B23&gt;C23),1,0)*2+IF(AND(B22&lt;C22,B23&lt;C23),1,0)*IF(AND(B22=0,B23=0),0,1)+IF(D22&gt;E22,1,0)*2+IF(D22&lt;E22,1,0)*1</f>
        <v>0</v>
      </c>
      <c r="E23" s="391"/>
      <c r="F23" s="33">
        <f>S11</f>
        <v>0</v>
      </c>
      <c r="G23" s="34">
        <f>R11</f>
        <v>0</v>
      </c>
      <c r="H23" s="390">
        <f>IF(AND(F22=0,F23=0),0,1)*0+IF(AND(F22&gt;G22,F23&gt;G23),1,0)*2+IF(AND(F22&lt;G22,F23&lt;G23),1,0)*IF(AND(F22=0,F23=0),0,1)+IF(H22&gt;I22,1,0)*2+IF(H22&lt;I22,1,0)*1</f>
        <v>0</v>
      </c>
      <c r="I23" s="391"/>
      <c r="J23" s="32">
        <f>S15</f>
        <v>0</v>
      </c>
      <c r="K23" s="33">
        <f>R15</f>
        <v>0</v>
      </c>
      <c r="L23" s="390">
        <f>IF(AND(J22=0,J23=0),0,1)*0+IF(AND(J22&gt;K22,J23&gt;K23),1,0)*2+IF(AND(J22&lt;K22,J23&lt;K23),1,0)*IF(AND(J22=0,J23=0),0,1)+IF(L22&gt;M22,1,0)*2+IF(L22&lt;M22,1,0)*1</f>
        <v>0</v>
      </c>
      <c r="M23" s="391"/>
      <c r="N23" s="35">
        <f>S19</f>
        <v>0</v>
      </c>
      <c r="O23" s="36">
        <f>R19</f>
        <v>0</v>
      </c>
      <c r="P23" s="390">
        <f>IF(AND(N22=0,N23=0),0,1)*0+IF(AND(N22&gt;O22,N23&gt;O23),1,0)*2+IF(AND(N22&lt;O22,N23&lt;O23),1,0)*IF(AND(N22=0,N23=0),0,1)+IF(P22&gt;Q22,1,0)*2+IF(P22&lt;Q22,1,0)*1</f>
        <v>0</v>
      </c>
      <c r="Q23" s="391"/>
      <c r="R23" s="404"/>
      <c r="S23" s="405"/>
      <c r="T23" s="405"/>
      <c r="U23" s="406"/>
      <c r="V23" s="385"/>
      <c r="W23" s="410"/>
      <c r="X23" s="387"/>
      <c r="Y23" s="389"/>
      <c r="Z23" s="387"/>
      <c r="AA23" s="389"/>
      <c r="AB23" s="393"/>
      <c r="AC23" s="1"/>
      <c r="AD23" s="395"/>
      <c r="AE23" s="397"/>
      <c r="AF23" s="397"/>
      <c r="AG23" s="381"/>
    </row>
    <row r="24" spans="1:33" ht="15.75" thickTop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x14ac:dyDescent="0.25">
      <c r="A26" s="1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</sheetData>
  <mergeCells count="129">
    <mergeCell ref="A4:A7"/>
    <mergeCell ref="B4:E7"/>
    <mergeCell ref="V4:V5"/>
    <mergeCell ref="W4:W7"/>
    <mergeCell ref="X4:X5"/>
    <mergeCell ref="Y4:Y5"/>
    <mergeCell ref="P7:Q7"/>
    <mergeCell ref="T7:U7"/>
    <mergeCell ref="A1:AB1"/>
    <mergeCell ref="B3:E3"/>
    <mergeCell ref="F3:I3"/>
    <mergeCell ref="J3:M3"/>
    <mergeCell ref="N3:Q3"/>
    <mergeCell ref="R3:U3"/>
    <mergeCell ref="V3:W3"/>
    <mergeCell ref="X3:Y3"/>
    <mergeCell ref="Z3:AA3"/>
    <mergeCell ref="A8:A11"/>
    <mergeCell ref="F8:I11"/>
    <mergeCell ref="V8:V9"/>
    <mergeCell ref="W8:W11"/>
    <mergeCell ref="X8:X9"/>
    <mergeCell ref="Y8:Y9"/>
    <mergeCell ref="P11:Q11"/>
    <mergeCell ref="T11:U11"/>
    <mergeCell ref="AG4:AG7"/>
    <mergeCell ref="H5:I5"/>
    <mergeCell ref="L5:M5"/>
    <mergeCell ref="P5:Q5"/>
    <mergeCell ref="T5:U5"/>
    <mergeCell ref="V6:V7"/>
    <mergeCell ref="X6:X7"/>
    <mergeCell ref="Y6:Y7"/>
    <mergeCell ref="H7:I7"/>
    <mergeCell ref="L7:M7"/>
    <mergeCell ref="Z4:Z7"/>
    <mergeCell ref="AA4:AA7"/>
    <mergeCell ref="AB4:AB7"/>
    <mergeCell ref="AD4:AD7"/>
    <mergeCell ref="AE4:AE7"/>
    <mergeCell ref="AF4:AF7"/>
    <mergeCell ref="A12:A15"/>
    <mergeCell ref="J12:M15"/>
    <mergeCell ref="V12:V13"/>
    <mergeCell ref="W12:W15"/>
    <mergeCell ref="X12:X13"/>
    <mergeCell ref="Y12:Y13"/>
    <mergeCell ref="P15:Q15"/>
    <mergeCell ref="T15:U15"/>
    <mergeCell ref="AG8:AG11"/>
    <mergeCell ref="D9:E9"/>
    <mergeCell ref="L9:M9"/>
    <mergeCell ref="P9:Q9"/>
    <mergeCell ref="T9:U9"/>
    <mergeCell ref="V10:V11"/>
    <mergeCell ref="X10:X11"/>
    <mergeCell ref="Y10:Y11"/>
    <mergeCell ref="D11:E11"/>
    <mergeCell ref="L11:M11"/>
    <mergeCell ref="Z8:Z11"/>
    <mergeCell ref="AA8:AA11"/>
    <mergeCell ref="AB8:AB11"/>
    <mergeCell ref="AD8:AD11"/>
    <mergeCell ref="AE8:AE11"/>
    <mergeCell ref="AF8:AF11"/>
    <mergeCell ref="A16:A19"/>
    <mergeCell ref="N16:Q19"/>
    <mergeCell ref="V16:V17"/>
    <mergeCell ref="W16:W19"/>
    <mergeCell ref="X16:X17"/>
    <mergeCell ref="Y16:Y17"/>
    <mergeCell ref="L19:M19"/>
    <mergeCell ref="T19:U19"/>
    <mergeCell ref="AG12:AG15"/>
    <mergeCell ref="D13:E13"/>
    <mergeCell ref="H13:I13"/>
    <mergeCell ref="P13:Q13"/>
    <mergeCell ref="T13:U13"/>
    <mergeCell ref="V14:V15"/>
    <mergeCell ref="X14:X15"/>
    <mergeCell ref="Y14:Y15"/>
    <mergeCell ref="D15:E15"/>
    <mergeCell ref="H15:I15"/>
    <mergeCell ref="Z12:Z15"/>
    <mergeCell ref="AA12:AA15"/>
    <mergeCell ref="AB12:AB15"/>
    <mergeCell ref="AD12:AD15"/>
    <mergeCell ref="AE12:AE15"/>
    <mergeCell ref="AF12:AF15"/>
    <mergeCell ref="A20:A23"/>
    <mergeCell ref="R20:U23"/>
    <mergeCell ref="V20:V21"/>
    <mergeCell ref="W20:W23"/>
    <mergeCell ref="X20:X21"/>
    <mergeCell ref="Y20:Y21"/>
    <mergeCell ref="L23:M23"/>
    <mergeCell ref="P23:Q23"/>
    <mergeCell ref="AG16:AG19"/>
    <mergeCell ref="D17:E17"/>
    <mergeCell ref="H17:I17"/>
    <mergeCell ref="L17:M17"/>
    <mergeCell ref="T17:U17"/>
    <mergeCell ref="V18:V19"/>
    <mergeCell ref="X18:X19"/>
    <mergeCell ref="Y18:Y19"/>
    <mergeCell ref="D19:E19"/>
    <mergeCell ref="H19:I19"/>
    <mergeCell ref="Z16:Z19"/>
    <mergeCell ref="AA16:AA19"/>
    <mergeCell ref="AB16:AB19"/>
    <mergeCell ref="AD16:AD19"/>
    <mergeCell ref="AE16:AE19"/>
    <mergeCell ref="AF16:AF19"/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Z20:Z23"/>
    <mergeCell ref="AA20:AA23"/>
    <mergeCell ref="AB20:AB23"/>
    <mergeCell ref="AD20:AD23"/>
    <mergeCell ref="AE20:AE23"/>
    <mergeCell ref="AF20:AF23"/>
  </mergeCell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topLeftCell="A4" zoomScaleNormal="100" workbookViewId="0">
      <selection activeCell="AB26" sqref="AB26"/>
    </sheetView>
  </sheetViews>
  <sheetFormatPr defaultRowHeight="15" x14ac:dyDescent="0.25"/>
  <cols>
    <col min="1" max="1" width="16.140625" customWidth="1"/>
    <col min="2" max="2" width="4" customWidth="1"/>
    <col min="3" max="3" width="3.5703125" customWidth="1"/>
    <col min="4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3.42578125" customWidth="1"/>
    <col min="11" max="11" width="3.85546875" customWidth="1"/>
    <col min="12" max="12" width="3.7109375" customWidth="1"/>
    <col min="13" max="13" width="3.85546875" customWidth="1"/>
    <col min="14" max="14" width="4.28515625" customWidth="1"/>
    <col min="15" max="15" width="3.7109375" customWidth="1"/>
    <col min="16" max="16" width="4.140625" customWidth="1"/>
    <col min="17" max="17" width="3.5703125" customWidth="1"/>
    <col min="18" max="18" width="4.28515625" customWidth="1"/>
    <col min="19" max="19" width="3.85546875" customWidth="1"/>
    <col min="20" max="21" width="3.7109375" customWidth="1"/>
    <col min="22" max="22" width="4" customWidth="1"/>
    <col min="23" max="24" width="4.28515625" customWidth="1"/>
    <col min="25" max="26" width="4.140625" customWidth="1"/>
    <col min="27" max="27" width="4.28515625" customWidth="1"/>
    <col min="28" max="28" width="8.5703125" customWidth="1"/>
    <col min="29" max="29" width="14.28515625" customWidth="1"/>
    <col min="31" max="31" width="9.7109375" customWidth="1"/>
  </cols>
  <sheetData>
    <row r="1" spans="1:33" ht="39.75" customHeight="1" x14ac:dyDescent="0.25">
      <c r="A1" s="460" t="s">
        <v>196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  <c r="V1" s="460"/>
      <c r="W1" s="460"/>
      <c r="X1" s="460"/>
      <c r="Y1" s="460"/>
      <c r="Z1" s="460"/>
      <c r="AA1" s="460"/>
      <c r="AB1" s="460"/>
      <c r="AC1" s="1"/>
      <c r="AD1" s="1"/>
      <c r="AE1" s="1"/>
      <c r="AF1" s="1"/>
      <c r="AG1" s="1"/>
    </row>
    <row r="2" spans="1:33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57.75" customHeight="1" thickTop="1" thickBot="1" x14ac:dyDescent="0.3">
      <c r="A3" s="2" t="s">
        <v>0</v>
      </c>
      <c r="B3" s="461">
        <v>1</v>
      </c>
      <c r="C3" s="462"/>
      <c r="D3" s="462"/>
      <c r="E3" s="463"/>
      <c r="F3" s="461">
        <v>2</v>
      </c>
      <c r="G3" s="462"/>
      <c r="H3" s="462"/>
      <c r="I3" s="463"/>
      <c r="J3" s="461">
        <v>3</v>
      </c>
      <c r="K3" s="462"/>
      <c r="L3" s="462"/>
      <c r="M3" s="463"/>
      <c r="N3" s="461">
        <v>4</v>
      </c>
      <c r="O3" s="462"/>
      <c r="P3" s="462"/>
      <c r="Q3" s="462"/>
      <c r="R3" s="461">
        <v>5</v>
      </c>
      <c r="S3" s="462"/>
      <c r="T3" s="462"/>
      <c r="U3" s="463"/>
      <c r="V3" s="464" t="s">
        <v>1</v>
      </c>
      <c r="W3" s="465"/>
      <c r="X3" s="466" t="s">
        <v>2</v>
      </c>
      <c r="Y3" s="467"/>
      <c r="Z3" s="466" t="s">
        <v>3</v>
      </c>
      <c r="AA3" s="467"/>
      <c r="AB3" s="3" t="s">
        <v>4</v>
      </c>
      <c r="AC3" s="1"/>
      <c r="AD3" s="81" t="s">
        <v>6</v>
      </c>
      <c r="AE3" s="82" t="s">
        <v>7</v>
      </c>
      <c r="AF3" s="82" t="s">
        <v>8</v>
      </c>
      <c r="AG3" s="142" t="s">
        <v>9</v>
      </c>
    </row>
    <row r="4" spans="1:33" ht="16.5" customHeight="1" thickTop="1" thickBot="1" x14ac:dyDescent="0.3">
      <c r="A4" s="398" t="s">
        <v>114</v>
      </c>
      <c r="B4" s="451"/>
      <c r="C4" s="452"/>
      <c r="D4" s="452"/>
      <c r="E4" s="453"/>
      <c r="F4" s="241">
        <v>15</v>
      </c>
      <c r="G4" s="242">
        <v>9</v>
      </c>
      <c r="H4" s="243"/>
      <c r="I4" s="92"/>
      <c r="J4" s="241">
        <v>15</v>
      </c>
      <c r="K4" s="244">
        <v>8</v>
      </c>
      <c r="L4" s="243"/>
      <c r="M4" s="93"/>
      <c r="N4" s="241">
        <v>15</v>
      </c>
      <c r="O4" s="244">
        <v>8</v>
      </c>
      <c r="P4" s="243"/>
      <c r="Q4" s="92"/>
      <c r="R4" s="245">
        <v>15</v>
      </c>
      <c r="S4" s="246">
        <v>7</v>
      </c>
      <c r="T4" s="91"/>
      <c r="U4" s="93"/>
      <c r="V4" s="407">
        <f>T5+P5+L5+H5</f>
        <v>8</v>
      </c>
      <c r="W4" s="433">
        <f>V4+V6</f>
        <v>8</v>
      </c>
      <c r="X4" s="411">
        <f>J4+J5+L4+N4+N5+P4+H4+F4+F5+R4+R5+T4</f>
        <v>120</v>
      </c>
      <c r="Y4" s="413">
        <f>K5+K4+M4+O5+O4+U4+I4+G4+G5+Q4+S4+S5</f>
        <v>65</v>
      </c>
      <c r="Z4" s="445">
        <f>X4+X6</f>
        <v>120</v>
      </c>
      <c r="AA4" s="448">
        <f>Y4+Y6</f>
        <v>65</v>
      </c>
      <c r="AB4" s="419" t="s">
        <v>176</v>
      </c>
      <c r="AC4" s="1"/>
      <c r="AD4" s="421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8</v>
      </c>
      <c r="AE4" s="396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0</v>
      </c>
      <c r="AF4" s="396" t="e">
        <f>AD4/AE4</f>
        <v>#DIV/0!</v>
      </c>
      <c r="AG4" s="380">
        <f>Z4/AA4</f>
        <v>1.8461538461538463</v>
      </c>
    </row>
    <row r="5" spans="1:33" ht="15.75" customHeight="1" thickBot="1" x14ac:dyDescent="0.3">
      <c r="A5" s="399"/>
      <c r="B5" s="454"/>
      <c r="C5" s="455"/>
      <c r="D5" s="455"/>
      <c r="E5" s="456"/>
      <c r="F5" s="267">
        <v>15</v>
      </c>
      <c r="G5" s="268">
        <v>5</v>
      </c>
      <c r="H5" s="534">
        <f>IF(AND(F4=0,F5=0),0,1)*0+IF(AND(F4&gt;G4,F5&gt;G5),1,0)*2+IF(AND(F4&lt;G4,F5&lt;G5),1,0)*IF(AND(F4=0,F5=0),0,1)+IF(H4&gt;I4,1,0)*2+IF(H4&lt;I4,1,0)*1</f>
        <v>2</v>
      </c>
      <c r="I5" s="535"/>
      <c r="J5" s="267">
        <v>15</v>
      </c>
      <c r="K5" s="268">
        <v>8</v>
      </c>
      <c r="L5" s="534">
        <f>IF(AND(J4=0,J5=0),0,1)*0+IF(AND(J4&gt;K4,J5&gt;K5),1,0)*2+IF(AND(J4&lt;K4,J5&lt;K5),1,0)*IF(AND(J4=0,J5=0),0,1)+IF(L4&gt;M4,1,0)*2+IF(L4&lt;M4,1,0)*1</f>
        <v>2</v>
      </c>
      <c r="M5" s="535"/>
      <c r="N5" s="267">
        <v>15</v>
      </c>
      <c r="O5" s="268">
        <v>12</v>
      </c>
      <c r="P5" s="534">
        <f>IF(AND(N4=0,N5=0),0,1)*0+IF(AND(N4&gt;O4,N5&gt;O5),1,0)*2+IF(AND(N4&lt;O4,N5&lt;O5),1,0)*IF(AND(N4=0,N5=0),0,1)+IF(P4&gt;Q4,1,0)*2+IF(P4&lt;Q4,1,0)*1</f>
        <v>2</v>
      </c>
      <c r="Q5" s="535"/>
      <c r="R5" s="269">
        <v>15</v>
      </c>
      <c r="S5" s="270">
        <v>8</v>
      </c>
      <c r="T5" s="543">
        <f>IF(AND(R4=0,R5=0),0,1)*0+IF(AND(R4&gt;S4,R5&gt;S5),1,0)*2+IF(AND(R4&lt;S4,R5&lt;S5),1,0)*IF(AND(R4=0,R5=0),0,1)+IF(T4&gt;U4,1,0)*2+IF(T4&lt;U4,1,0)*1</f>
        <v>2</v>
      </c>
      <c r="U5" s="544"/>
      <c r="V5" s="432"/>
      <c r="W5" s="409"/>
      <c r="X5" s="435"/>
      <c r="Y5" s="436"/>
      <c r="Z5" s="446"/>
      <c r="AA5" s="449"/>
      <c r="AB5" s="392"/>
      <c r="AC5" s="1"/>
      <c r="AD5" s="421"/>
      <c r="AE5" s="396"/>
      <c r="AF5" s="396"/>
      <c r="AG5" s="380"/>
    </row>
    <row r="6" spans="1:33" ht="16.5" customHeight="1" thickTop="1" thickBot="1" x14ac:dyDescent="0.3">
      <c r="A6" s="399"/>
      <c r="B6" s="454"/>
      <c r="C6" s="455"/>
      <c r="D6" s="455"/>
      <c r="E6" s="456"/>
      <c r="F6" s="247"/>
      <c r="G6" s="248"/>
      <c r="H6" s="249"/>
      <c r="I6" s="139"/>
      <c r="J6" s="247"/>
      <c r="K6" s="248"/>
      <c r="L6" s="249"/>
      <c r="M6" s="274"/>
      <c r="N6" s="247"/>
      <c r="O6" s="248"/>
      <c r="P6" s="249"/>
      <c r="Q6" s="139"/>
      <c r="R6" s="250"/>
      <c r="S6" s="251"/>
      <c r="T6" s="76"/>
      <c r="U6" s="140"/>
      <c r="V6" s="407">
        <f>T7+P7+L7+H7</f>
        <v>0</v>
      </c>
      <c r="W6" s="409"/>
      <c r="X6" s="411">
        <f>J6+J7+L6+N6+N7+P6+H6+F6+F7+T6+R6+R7</f>
        <v>0</v>
      </c>
      <c r="Y6" s="413">
        <f>K7+K6+M6+O7+O6+U6+I6+G6+G7+S6+S7+Q6</f>
        <v>0</v>
      </c>
      <c r="Z6" s="446"/>
      <c r="AA6" s="449"/>
      <c r="AB6" s="392"/>
      <c r="AC6" s="1"/>
      <c r="AD6" s="421"/>
      <c r="AE6" s="396"/>
      <c r="AF6" s="396"/>
      <c r="AG6" s="380"/>
    </row>
    <row r="7" spans="1:33" ht="15.75" customHeight="1" thickBot="1" x14ac:dyDescent="0.3">
      <c r="A7" s="422"/>
      <c r="B7" s="457"/>
      <c r="C7" s="458"/>
      <c r="D7" s="458"/>
      <c r="E7" s="459"/>
      <c r="F7" s="139"/>
      <c r="G7" s="137"/>
      <c r="H7" s="541">
        <f>IF(AND(F6=0,F7=0),0,1)*0+IF(AND(F6&gt;G6,F7&gt;G7),1,0)*2+IF(AND(F6&lt;G6,F7&lt;G7),1,0)*IF(AND(F6=0,F7=0),0,1)+IF(H6&gt;I6,1,0)*2+IF(H6&lt;I6,1,0)*1</f>
        <v>0</v>
      </c>
      <c r="I7" s="542"/>
      <c r="J7" s="138"/>
      <c r="K7" s="137"/>
      <c r="L7" s="536">
        <f>IF(AND(J6=0,J7=0),0,1)*0+IF(AND(J6&gt;K6,J7&gt;K7),1,0)*2+IF(AND(J6&lt;K6,J7&lt;K7),1,0)*IF(AND(J6=0,J7=0),0,1)+IF(L6&gt;M6,1,0)*2+IF(L6&lt;M6,1,0)*1</f>
        <v>0</v>
      </c>
      <c r="M7" s="537"/>
      <c r="N7" s="141"/>
      <c r="O7" s="137"/>
      <c r="P7" s="536">
        <f>IF(AND(N6=0,N7=0),0,1)*0+IF(AND(N6&gt;O6,N7&gt;O7),1,0)*2+IF(AND(N6&lt;O6,N7&lt;O7),1,0)*IF(AND(N6=0,N7=0),0,1)+IF(P6&gt;Q6,1,0)*2+IF(P6&lt;Q6,1,0)*1</f>
        <v>0</v>
      </c>
      <c r="Q7" s="537"/>
      <c r="R7" s="66"/>
      <c r="S7" s="65"/>
      <c r="T7" s="417">
        <f>IF(AND(R6=0,R7=0),0,1)*0+IF(AND(R6&gt;S6,R7&gt;S7),1,0)*2+IF(AND(R6&lt;S6,R7&lt;S7),1,0)*IF(AND(R6=0,R7=0),0,1)+IF(T6&gt;U6,1,0)*2+IF(T6&lt;U6,1,0)*1</f>
        <v>0</v>
      </c>
      <c r="U7" s="418"/>
      <c r="V7" s="432"/>
      <c r="W7" s="434"/>
      <c r="X7" s="435"/>
      <c r="Y7" s="436"/>
      <c r="Z7" s="447"/>
      <c r="AA7" s="450"/>
      <c r="AB7" s="420"/>
      <c r="AC7" s="1"/>
      <c r="AD7" s="421"/>
      <c r="AE7" s="396"/>
      <c r="AF7" s="396"/>
      <c r="AG7" s="380"/>
    </row>
    <row r="8" spans="1:33" ht="16.5" customHeight="1" thickTop="1" thickBot="1" x14ac:dyDescent="0.3">
      <c r="A8" s="398" t="s">
        <v>117</v>
      </c>
      <c r="B8" s="4">
        <f>G4</f>
        <v>9</v>
      </c>
      <c r="C8" s="5">
        <f>F4</f>
        <v>15</v>
      </c>
      <c r="D8" s="6">
        <f>I4</f>
        <v>0</v>
      </c>
      <c r="E8" s="7">
        <f>H4</f>
        <v>0</v>
      </c>
      <c r="F8" s="538"/>
      <c r="G8" s="539"/>
      <c r="H8" s="539"/>
      <c r="I8" s="540"/>
      <c r="J8" s="252">
        <v>5</v>
      </c>
      <c r="K8" s="253">
        <v>15</v>
      </c>
      <c r="L8" s="271"/>
      <c r="M8" s="97"/>
      <c r="N8" s="98">
        <v>13</v>
      </c>
      <c r="O8" s="99">
        <v>15</v>
      </c>
      <c r="P8" s="271"/>
      <c r="Q8" s="104"/>
      <c r="R8" s="105">
        <v>15</v>
      </c>
      <c r="S8" s="99">
        <v>5</v>
      </c>
      <c r="T8" s="88"/>
      <c r="U8" s="67"/>
      <c r="V8" s="407">
        <f>T9+P9+L9+D9</f>
        <v>5</v>
      </c>
      <c r="W8" s="433">
        <f>V8+V10</f>
        <v>5</v>
      </c>
      <c r="X8" s="411">
        <f>J8+J9+L8+N8+N9+P8+D8+B8+B9+R8+R9+T8</f>
        <v>83</v>
      </c>
      <c r="Y8" s="413">
        <f>K9+K8+M8+O9+O8+U8+E8+C8+C9+S8+S9+Q8</f>
        <v>106</v>
      </c>
      <c r="Z8" s="411">
        <f>X8+X10</f>
        <v>83</v>
      </c>
      <c r="AA8" s="413">
        <f>Y8+Y10</f>
        <v>106</v>
      </c>
      <c r="AB8" s="419" t="s">
        <v>179</v>
      </c>
      <c r="AC8" s="1"/>
      <c r="AD8" s="421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2</v>
      </c>
      <c r="AE8" s="396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6</v>
      </c>
      <c r="AF8" s="396">
        <f t="shared" ref="AF8" si="0">AD8/AE8</f>
        <v>0.33333333333333331</v>
      </c>
      <c r="AG8" s="380">
        <f t="shared" ref="AG8" si="1">Z8/AA8</f>
        <v>0.78301886792452835</v>
      </c>
    </row>
    <row r="9" spans="1:33" ht="15.75" customHeight="1" thickBot="1" x14ac:dyDescent="0.3">
      <c r="A9" s="399"/>
      <c r="B9" s="8">
        <f>G5</f>
        <v>5</v>
      </c>
      <c r="C9" s="9">
        <f>F5</f>
        <v>15</v>
      </c>
      <c r="D9" s="382">
        <f>IF(AND(B8=0,B9=0),0,1)*0+IF(AND(B8&gt;C8,B9&gt;C9),1,0)*2+IF(AND(B8&lt;C8,B9&lt;C9),1,0)*IF(AND(B8=0,B9=0),0,1)+IF(D8&gt;E8,1,0)*2+IF(D8&lt;E8,1,0)*1</f>
        <v>1</v>
      </c>
      <c r="E9" s="383"/>
      <c r="F9" s="401"/>
      <c r="G9" s="402"/>
      <c r="H9" s="402"/>
      <c r="I9" s="545"/>
      <c r="J9" s="263">
        <v>8</v>
      </c>
      <c r="K9" s="264">
        <v>15</v>
      </c>
      <c r="L9" s="534">
        <f>IF(AND(J8=0,J9=0),0,1)*0+IF(AND(J8&gt;K8,J9&gt;K9),1,0)*2+IF(AND(J8&lt;K8,J9&lt;K9),1,0)*IF(AND(J8=0,J9=0),0,1)+IF(L8&gt;M8,1,0)*2+IF(L8&lt;M8,1,0)*1</f>
        <v>1</v>
      </c>
      <c r="M9" s="535"/>
      <c r="N9" s="263">
        <v>13</v>
      </c>
      <c r="O9" s="264">
        <v>15</v>
      </c>
      <c r="P9" s="534">
        <f>IF(AND(N8=0,N9=0),0,1)*0+IF(AND(N8&gt;O8,N9&gt;O9),1,0)*2+IF(AND(N8&lt;O8,N9&lt;O9),1,0)*IF(AND(N8=0,N9=0),0,1)+IF(P8&gt;Q8,1,0)*2+IF(P8&lt;Q8,1,0)*1</f>
        <v>1</v>
      </c>
      <c r="Q9" s="535"/>
      <c r="R9" s="265">
        <v>15</v>
      </c>
      <c r="S9" s="264">
        <v>11</v>
      </c>
      <c r="T9" s="382">
        <f>IF(AND(R8=0,R9=0),0,1)*0+IF(AND(R8&gt;S8,R9&gt;S9),1,0)*2+IF(AND(R8&lt;S8,R9&lt;S9),1,0)*IF(AND(R8=0,R9=0),0,1)+IF(T8&gt;U8,1,0)*2+IF(T8&lt;U8,1,0)*1</f>
        <v>2</v>
      </c>
      <c r="U9" s="383"/>
      <c r="V9" s="432"/>
      <c r="W9" s="409"/>
      <c r="X9" s="435"/>
      <c r="Y9" s="436"/>
      <c r="Z9" s="386"/>
      <c r="AA9" s="388"/>
      <c r="AB9" s="392"/>
      <c r="AC9" s="1"/>
      <c r="AD9" s="421"/>
      <c r="AE9" s="396"/>
      <c r="AF9" s="396"/>
      <c r="AG9" s="380"/>
    </row>
    <row r="10" spans="1:33" ht="16.5" customHeight="1" thickTop="1" thickBot="1" x14ac:dyDescent="0.3">
      <c r="A10" s="399"/>
      <c r="B10" s="10">
        <f>G6</f>
        <v>0</v>
      </c>
      <c r="C10" s="11">
        <f>F6</f>
        <v>0</v>
      </c>
      <c r="D10" s="12">
        <f>I6</f>
        <v>0</v>
      </c>
      <c r="E10" s="13">
        <f>H6</f>
        <v>0</v>
      </c>
      <c r="F10" s="401"/>
      <c r="G10" s="402"/>
      <c r="H10" s="402"/>
      <c r="I10" s="545"/>
      <c r="J10" s="254"/>
      <c r="K10" s="255"/>
      <c r="L10" s="256"/>
      <c r="M10" s="273"/>
      <c r="N10" s="254"/>
      <c r="O10" s="255"/>
      <c r="P10" s="256"/>
      <c r="Q10" s="68"/>
      <c r="R10" s="257"/>
      <c r="S10" s="255"/>
      <c r="T10" s="68"/>
      <c r="U10" s="72"/>
      <c r="V10" s="407">
        <f>P11+L11+D11+T11</f>
        <v>0</v>
      </c>
      <c r="W10" s="409"/>
      <c r="X10" s="411">
        <f>J10+J11+L10+N10+N11+P10+D10+B10+B11+R10+R11+T10</f>
        <v>0</v>
      </c>
      <c r="Y10" s="413">
        <f>K11+K10+M10+O11+O10+U10+E10+C10+C11+S10+S11+Q10</f>
        <v>0</v>
      </c>
      <c r="Z10" s="386"/>
      <c r="AA10" s="388"/>
      <c r="AB10" s="392"/>
      <c r="AC10" s="1"/>
      <c r="AD10" s="421"/>
      <c r="AE10" s="396"/>
      <c r="AF10" s="396"/>
      <c r="AG10" s="380"/>
    </row>
    <row r="11" spans="1:33" ht="15.75" customHeight="1" thickBot="1" x14ac:dyDescent="0.3">
      <c r="A11" s="422"/>
      <c r="B11" s="14">
        <f>G7</f>
        <v>0</v>
      </c>
      <c r="C11" s="15">
        <f>F7</f>
        <v>0</v>
      </c>
      <c r="D11" s="382">
        <f>IF(AND(B10=0,B11=0),0,1)*0+IF(AND(B10&gt;C10,B11&gt;C11),1,0)*2+IF(AND(B10&lt;C10,B11&lt;C11),1,0)*IF(AND(B10=0,B11=0),0,1)+IF(D10&gt;E10,1,0)*2+IF(D10&lt;E10,1,0)*1</f>
        <v>0</v>
      </c>
      <c r="E11" s="383"/>
      <c r="F11" s="440"/>
      <c r="G11" s="441"/>
      <c r="H11" s="441"/>
      <c r="I11" s="442"/>
      <c r="J11" s="73"/>
      <c r="K11" s="74"/>
      <c r="L11" s="541">
        <f>IF(AND(J10=0,J11=0),0,1)*0+IF(AND(J10&gt;K10,J11&gt;K11),1,0)*2+IF(AND(J10&lt;K10,J11&lt;K11),1,0)*IF(AND(J10=0,J11=0),0,1)+IF(L10&gt;M10,1,0)*2+IF(L10&lt;M10,1,0)*1</f>
        <v>0</v>
      </c>
      <c r="M11" s="542"/>
      <c r="N11" s="73"/>
      <c r="O11" s="74"/>
      <c r="P11" s="536">
        <f>IF(AND(N10=0,N11=0),0,1)*0+IF(AND(N10&gt;O10,N11&gt;O11),1,0)*2+IF(AND(N10&lt;O10,N11&lt;O11),1,0)*IF(AND(N10=0,N11=0),0,1)+IF(P10&gt;Q10,1,0)*2+IF(P10&lt;Q10,1,0)*1</f>
        <v>0</v>
      </c>
      <c r="Q11" s="537"/>
      <c r="R11" s="75"/>
      <c r="S11" s="74"/>
      <c r="T11" s="417">
        <f>IF(AND(R10=0,R11=0),0,1)*0+IF(AND(R10&gt;S10,R11&gt;S11),1,0)*2+IF(AND(R10&lt;S10,R11&lt;S11),1,0)*IF(AND(R10=0,R11=0),0,1)+IF(T10&gt;U10,1,0)*2+IF(T10&lt;U10,1,0)*1</f>
        <v>0</v>
      </c>
      <c r="U11" s="418"/>
      <c r="V11" s="432"/>
      <c r="W11" s="434"/>
      <c r="X11" s="435"/>
      <c r="Y11" s="436"/>
      <c r="Z11" s="412"/>
      <c r="AA11" s="414"/>
      <c r="AB11" s="420"/>
      <c r="AC11" s="1"/>
      <c r="AD11" s="421"/>
      <c r="AE11" s="396"/>
      <c r="AF11" s="396"/>
      <c r="AG11" s="380"/>
    </row>
    <row r="12" spans="1:33" ht="16.5" customHeight="1" thickTop="1" thickBot="1" x14ac:dyDescent="0.3">
      <c r="A12" s="398" t="s">
        <v>134</v>
      </c>
      <c r="B12" s="44">
        <f>K4</f>
        <v>8</v>
      </c>
      <c r="C12" s="62">
        <f>J4</f>
        <v>15</v>
      </c>
      <c r="D12" s="60">
        <f>M4</f>
        <v>0</v>
      </c>
      <c r="E12" s="67">
        <f>L4</f>
        <v>0</v>
      </c>
      <c r="F12" s="16">
        <f>K8</f>
        <v>15</v>
      </c>
      <c r="G12" s="17">
        <f>J8</f>
        <v>5</v>
      </c>
      <c r="H12" s="43">
        <f>M8</f>
        <v>0</v>
      </c>
      <c r="I12" s="68">
        <f>L8</f>
        <v>0</v>
      </c>
      <c r="J12" s="437"/>
      <c r="K12" s="438"/>
      <c r="L12" s="438"/>
      <c r="M12" s="439"/>
      <c r="N12" s="259">
        <v>15</v>
      </c>
      <c r="O12" s="253">
        <v>10</v>
      </c>
      <c r="P12" s="271"/>
      <c r="Q12" s="104"/>
      <c r="R12" s="105">
        <v>15</v>
      </c>
      <c r="S12" s="99">
        <v>8</v>
      </c>
      <c r="T12" s="68"/>
      <c r="U12" s="89"/>
      <c r="V12" s="407">
        <f>P13+H13+D13+T13</f>
        <v>7</v>
      </c>
      <c r="W12" s="433">
        <f>V12+V14</f>
        <v>7</v>
      </c>
      <c r="X12" s="411">
        <f>H12+F12+F13+D12+B12+B13+N12+N13+P12+R12+R13+T12</f>
        <v>106</v>
      </c>
      <c r="Y12" s="413">
        <f>I12+G12+G13+E12+C12+C13+O13+O12+U12+S12+S13+Q12</f>
        <v>80</v>
      </c>
      <c r="Z12" s="411">
        <f>X12+X14</f>
        <v>106</v>
      </c>
      <c r="AA12" s="413">
        <f>Y12+Y14</f>
        <v>80</v>
      </c>
      <c r="AB12" s="419" t="s">
        <v>177</v>
      </c>
      <c r="AC12" s="1"/>
      <c r="AD12" s="421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6</v>
      </c>
      <c r="AE12" s="396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2</v>
      </c>
      <c r="AF12" s="396">
        <f t="shared" ref="AF12" si="2">AD12/AE12</f>
        <v>3</v>
      </c>
      <c r="AG12" s="380">
        <f t="shared" ref="AG12" si="3">Z12/AA12</f>
        <v>1.325</v>
      </c>
    </row>
    <row r="13" spans="1:33" ht="15.75" customHeight="1" thickBot="1" x14ac:dyDescent="0.3">
      <c r="A13" s="399"/>
      <c r="B13" s="61">
        <f>K5</f>
        <v>8</v>
      </c>
      <c r="C13" s="63">
        <f>J5</f>
        <v>15</v>
      </c>
      <c r="D13" s="382">
        <f>IF(AND(B12=0,B13=0),0,1)*0+IF(AND(B12&gt;C12,B13&gt;C13),1,0)*2+IF(AND(B12&lt;C12,B13&lt;C13),1,0)*IF(AND(B12=0,B13=0),0,1)+IF(D12&gt;E12,1,0)*2+IF(D12&lt;E12,1,0)*1</f>
        <v>1</v>
      </c>
      <c r="E13" s="383"/>
      <c r="F13" s="18">
        <f>K9</f>
        <v>15</v>
      </c>
      <c r="G13" s="19">
        <f>J9</f>
        <v>8</v>
      </c>
      <c r="H13" s="382">
        <f>IF(AND(F12=0,F13=0),0,1)*0+IF(AND(F12&gt;G12,F13&gt;G13),1,0)*2+IF(AND(F12&lt;G12,F13&lt;G13),1,0)*IF(AND(F12=0,F13=0),0,1)+IF(H12&gt;I12,1,0)*2+IF(H12&lt;I12,1,0)*1</f>
        <v>2</v>
      </c>
      <c r="I13" s="383"/>
      <c r="J13" s="401"/>
      <c r="K13" s="402"/>
      <c r="L13" s="402"/>
      <c r="M13" s="403"/>
      <c r="N13" s="263">
        <v>15</v>
      </c>
      <c r="O13" s="264">
        <v>10</v>
      </c>
      <c r="P13" s="534">
        <f>IF(AND(N12=0,N13=0),0,1)*0+IF(AND(N12&gt;O12,N13&gt;O13),1,0)*2+IF(AND(N12&lt;O12,N13&lt;O13),1,0)*IF(AND(N12=0,N13=0),0,1)+IF(P12&gt;Q12,1,0)*2+IF(P12&lt;Q12,1,0)*1</f>
        <v>2</v>
      </c>
      <c r="Q13" s="535"/>
      <c r="R13" s="265">
        <v>15</v>
      </c>
      <c r="S13" s="264">
        <v>9</v>
      </c>
      <c r="T13" s="382">
        <f>IF(AND(R12=0,R13=0),0,1)*0+IF(AND(R12&gt;S12,R13&gt;S13),1,0)*2+IF(AND(R12&lt;S12,R13&lt;S13),1,0)*IF(AND(R12=0,R13=0),0,1)+IF(T12&gt;U12,1,0)*2+IF(T12&lt;U12,1,0)*1</f>
        <v>2</v>
      </c>
      <c r="U13" s="383"/>
      <c r="V13" s="432"/>
      <c r="W13" s="409"/>
      <c r="X13" s="435"/>
      <c r="Y13" s="436"/>
      <c r="Z13" s="386"/>
      <c r="AA13" s="388"/>
      <c r="AB13" s="392"/>
      <c r="AC13" s="1"/>
      <c r="AD13" s="421"/>
      <c r="AE13" s="396"/>
      <c r="AF13" s="396"/>
      <c r="AG13" s="380"/>
    </row>
    <row r="14" spans="1:33" ht="16.5" customHeight="1" thickTop="1" thickBot="1" x14ac:dyDescent="0.3">
      <c r="A14" s="399"/>
      <c r="B14" s="69">
        <f>K6</f>
        <v>0</v>
      </c>
      <c r="C14" s="70">
        <f>J6</f>
        <v>0</v>
      </c>
      <c r="D14" s="71">
        <f>M6</f>
        <v>0</v>
      </c>
      <c r="E14" s="67">
        <f>L6</f>
        <v>0</v>
      </c>
      <c r="F14" s="20">
        <f>K10</f>
        <v>0</v>
      </c>
      <c r="G14" s="21">
        <f>J10</f>
        <v>0</v>
      </c>
      <c r="H14" s="22">
        <f>M10</f>
        <v>0</v>
      </c>
      <c r="I14" s="68">
        <f>L10</f>
        <v>0</v>
      </c>
      <c r="J14" s="401"/>
      <c r="K14" s="402"/>
      <c r="L14" s="402"/>
      <c r="M14" s="403"/>
      <c r="N14" s="254"/>
      <c r="O14" s="255"/>
      <c r="P14" s="256"/>
      <c r="Q14" s="68"/>
      <c r="R14" s="257"/>
      <c r="S14" s="255"/>
      <c r="T14" s="68"/>
      <c r="U14" s="72"/>
      <c r="V14" s="407">
        <f>P15+H15+D15+T15</f>
        <v>0</v>
      </c>
      <c r="W14" s="409"/>
      <c r="X14" s="411">
        <f>H14+F14+F15+D14+B14+B15+N14+N15+P14+R14+R15+T14</f>
        <v>0</v>
      </c>
      <c r="Y14" s="413">
        <f>I14+G14+G15+E14+C14+C15+O15+O14+U14+S14+S15+Q14</f>
        <v>0</v>
      </c>
      <c r="Z14" s="386"/>
      <c r="AA14" s="388"/>
      <c r="AB14" s="392"/>
      <c r="AC14" s="1"/>
      <c r="AD14" s="421"/>
      <c r="AE14" s="396"/>
      <c r="AF14" s="396"/>
      <c r="AG14" s="380"/>
    </row>
    <row r="15" spans="1:33" ht="15.75" customHeight="1" thickBot="1" x14ac:dyDescent="0.3">
      <c r="A15" s="422"/>
      <c r="B15" s="73">
        <f>K7</f>
        <v>0</v>
      </c>
      <c r="C15" s="74">
        <f>J7</f>
        <v>0</v>
      </c>
      <c r="D15" s="382">
        <f>IF(AND(B14=0,B15=0),0,1)*0+IF(AND(B14&gt;C14,B15&gt;C15),1,0)*2+IF(AND(B14&lt;C14,B15&lt;C15),1,0)*IF(AND(B14=0,B15=0),0,1)+IF(D14&gt;E14,1,0)*2+IF(D14&lt;E14,1,0)*1</f>
        <v>0</v>
      </c>
      <c r="E15" s="383"/>
      <c r="F15" s="74">
        <f>K11</f>
        <v>0</v>
      </c>
      <c r="G15" s="23">
        <f>J11</f>
        <v>0</v>
      </c>
      <c r="H15" s="382">
        <f>IF(AND(F14=0,F15=0),0,1)*0+IF(AND(F14&gt;G14,F15&gt;G15),1,0)*2+IF(AND(F14&lt;G14,F15&lt;G15),1,0)*IF(AND(F14=0,F15=0),0,1)+IF(H14&gt;I14,1,0)*2+IF(H14&lt;I14,1,0)*1</f>
        <v>0</v>
      </c>
      <c r="I15" s="383"/>
      <c r="J15" s="440"/>
      <c r="K15" s="441"/>
      <c r="L15" s="441"/>
      <c r="M15" s="442"/>
      <c r="N15" s="73"/>
      <c r="O15" s="74"/>
      <c r="P15" s="541">
        <f>IF(AND(N14=0,N15=0),0,1)*0+IF(AND(N14&gt;O14,N15&gt;O15),1,0)*2+IF(AND(N14&lt;O14,N15&lt;O15),1,0)*IF(AND(N14=0,N15=0),0,1)+IF(P14&gt;Q14,1,0)*2+IF(P14&lt;Q14,1,0)*1</f>
        <v>0</v>
      </c>
      <c r="Q15" s="542"/>
      <c r="R15" s="75"/>
      <c r="S15" s="74"/>
      <c r="T15" s="382">
        <f>IF(AND(R14=0,R15=0),0,1)*0+IF(AND(R14&gt;S14,R15&gt;S15),1,0)*2+IF(AND(R14&lt;S14,R15&lt;S15),1,0)*IF(AND(R14=0,R15=0),0,1)+IF(T14&gt;U14,1,0)*2+IF(T14&lt;U14,1,0)*1</f>
        <v>0</v>
      </c>
      <c r="U15" s="383"/>
      <c r="V15" s="432"/>
      <c r="W15" s="434"/>
      <c r="X15" s="435"/>
      <c r="Y15" s="436"/>
      <c r="Z15" s="412"/>
      <c r="AA15" s="414"/>
      <c r="AB15" s="420"/>
      <c r="AC15" s="1"/>
      <c r="AD15" s="421"/>
      <c r="AE15" s="396"/>
      <c r="AF15" s="396"/>
      <c r="AG15" s="380"/>
    </row>
    <row r="16" spans="1:33" ht="16.5" customHeight="1" thickTop="1" thickBot="1" x14ac:dyDescent="0.3">
      <c r="A16" s="398" t="s">
        <v>115</v>
      </c>
      <c r="B16" s="44">
        <f>O4</f>
        <v>8</v>
      </c>
      <c r="C16" s="62">
        <f>N4</f>
        <v>15</v>
      </c>
      <c r="D16" s="60">
        <f>Q4</f>
        <v>0</v>
      </c>
      <c r="E16" s="24">
        <f>P4</f>
        <v>0</v>
      </c>
      <c r="F16" s="16">
        <f>O8</f>
        <v>15</v>
      </c>
      <c r="G16" s="17">
        <f>N8</f>
        <v>13</v>
      </c>
      <c r="H16" s="43">
        <f>Q8</f>
        <v>0</v>
      </c>
      <c r="I16" s="25">
        <f>P8</f>
        <v>0</v>
      </c>
      <c r="J16" s="44">
        <f>O12</f>
        <v>10</v>
      </c>
      <c r="K16" s="62">
        <f>N12</f>
        <v>15</v>
      </c>
      <c r="L16" s="60">
        <f>Q12</f>
        <v>0</v>
      </c>
      <c r="M16" s="24">
        <f>P12</f>
        <v>0</v>
      </c>
      <c r="N16" s="538"/>
      <c r="O16" s="539"/>
      <c r="P16" s="539"/>
      <c r="Q16" s="540"/>
      <c r="R16" s="260">
        <v>19</v>
      </c>
      <c r="S16" s="253">
        <v>17</v>
      </c>
      <c r="T16" s="46"/>
      <c r="U16" s="47"/>
      <c r="V16" s="407">
        <f>H17+D17+L17+T17</f>
        <v>6</v>
      </c>
      <c r="W16" s="433">
        <f>V16+V18</f>
        <v>6</v>
      </c>
      <c r="X16" s="411">
        <f>J16+J17+L16+B16+B17+D16+F16+F17+H16+R16+R17+T16</f>
        <v>104</v>
      </c>
      <c r="Y16" s="413">
        <f>K17+K16+M16+C17+C16+E16+I16+G16+G17+S16+S17+U16</f>
        <v>112</v>
      </c>
      <c r="Z16" s="411">
        <f>X16+X18</f>
        <v>104</v>
      </c>
      <c r="AA16" s="413">
        <f>Y16+Y18</f>
        <v>112</v>
      </c>
      <c r="AB16" s="419" t="s">
        <v>178</v>
      </c>
      <c r="AC16" s="1"/>
      <c r="AD16" s="421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4</v>
      </c>
      <c r="AE16" s="396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4</v>
      </c>
      <c r="AF16" s="396">
        <f t="shared" ref="AF16" si="4">AD16/AE16</f>
        <v>1</v>
      </c>
      <c r="AG16" s="380">
        <f t="shared" ref="AG16" si="5">Z16/AA16</f>
        <v>0.9285714285714286</v>
      </c>
    </row>
    <row r="17" spans="1:33" ht="15.75" customHeight="1" thickBot="1" x14ac:dyDescent="0.3">
      <c r="A17" s="399"/>
      <c r="B17" s="61">
        <f>O5</f>
        <v>12</v>
      </c>
      <c r="C17" s="63">
        <f>N5</f>
        <v>15</v>
      </c>
      <c r="D17" s="382">
        <f>IF(AND(B16=0,B17=0),0,1)*0+IF(AND(B16&gt;C16,B17&gt;C17),1,0)*2+IF(AND(B16&lt;C16,B17&lt;C17),1,0)*IF(AND(B16=0,B17=0),0,1)+IF(D16&gt;E16,1,0)*2+IF(D16&lt;E16,1,0)*1</f>
        <v>1</v>
      </c>
      <c r="E17" s="383"/>
      <c r="F17" s="63">
        <f>O9</f>
        <v>15</v>
      </c>
      <c r="G17" s="19">
        <f>N9</f>
        <v>13</v>
      </c>
      <c r="H17" s="382">
        <f>IF(AND(F16=0,F17=0),0,1)*0+IF(AND(F16&gt;G16,F17&gt;G17),1,0)*2+IF(AND(F16&lt;G16,F17&lt;G17),1,0)*IF(AND(F16=0,F17=0),0,1)+IF(H16&gt;I16,1,0)*2+IF(H16&lt;I16,1,0)*1</f>
        <v>2</v>
      </c>
      <c r="I17" s="383"/>
      <c r="J17" s="61">
        <f>O13</f>
        <v>10</v>
      </c>
      <c r="K17" s="63">
        <f>N13</f>
        <v>15</v>
      </c>
      <c r="L17" s="382">
        <f>IF(AND(J16=0,J17=0),0,1)*0+IF(AND(J16&gt;K16,J17&gt;K17),1,0)*2+IF(AND(J16&lt;K16,J17&lt;K17),1,0)*IF(AND(J16=0,J17=0),0,1)+IF(L16&gt;M16,1,0)*2+IF(L16&lt;M16,1,0)*1</f>
        <v>1</v>
      </c>
      <c r="M17" s="383"/>
      <c r="N17" s="401"/>
      <c r="O17" s="402"/>
      <c r="P17" s="402"/>
      <c r="Q17" s="545"/>
      <c r="R17" s="265">
        <v>15</v>
      </c>
      <c r="S17" s="264">
        <v>9</v>
      </c>
      <c r="T17" s="382">
        <f>IF(AND(R16=0,R17=0),0,1)*0+IF(AND(R16&gt;S16,R17&gt;S17),1,0)*2+IF(AND(R16&lt;S16,R17&lt;S17),1,0)*IF(AND(R16=0,R17=0),0,1)+IF(T16&gt;U16,1,0)*2+IF(T16&lt;U16,1,0)*1</f>
        <v>2</v>
      </c>
      <c r="U17" s="383"/>
      <c r="V17" s="432"/>
      <c r="W17" s="409"/>
      <c r="X17" s="435"/>
      <c r="Y17" s="436"/>
      <c r="Z17" s="386"/>
      <c r="AA17" s="388"/>
      <c r="AB17" s="392"/>
      <c r="AC17" s="1"/>
      <c r="AD17" s="421"/>
      <c r="AE17" s="396"/>
      <c r="AF17" s="396"/>
      <c r="AG17" s="380"/>
    </row>
    <row r="18" spans="1:33" ht="16.5" customHeight="1" thickTop="1" thickBot="1" x14ac:dyDescent="0.3">
      <c r="A18" s="399"/>
      <c r="B18" s="69">
        <f>O6</f>
        <v>0</v>
      </c>
      <c r="C18" s="70">
        <f>N6</f>
        <v>0</v>
      </c>
      <c r="D18" s="26">
        <f>Q6</f>
        <v>0</v>
      </c>
      <c r="E18" s="67">
        <f>P6</f>
        <v>0</v>
      </c>
      <c r="F18" s="20">
        <f>O10</f>
        <v>0</v>
      </c>
      <c r="G18" s="21">
        <f>N10</f>
        <v>0</v>
      </c>
      <c r="H18" s="27">
        <f>Q10</f>
        <v>0</v>
      </c>
      <c r="I18" s="68">
        <f>P10</f>
        <v>0</v>
      </c>
      <c r="J18" s="69">
        <f>O14</f>
        <v>0</v>
      </c>
      <c r="K18" s="70">
        <f>N14</f>
        <v>0</v>
      </c>
      <c r="L18" s="26">
        <f>Q14</f>
        <v>0</v>
      </c>
      <c r="M18" s="67">
        <f>P14</f>
        <v>0</v>
      </c>
      <c r="N18" s="401"/>
      <c r="O18" s="402"/>
      <c r="P18" s="402"/>
      <c r="Q18" s="545"/>
      <c r="R18" s="261"/>
      <c r="S18" s="262"/>
      <c r="T18" s="56"/>
      <c r="U18" s="57"/>
      <c r="V18" s="407">
        <f>D19+H19+L19+T19</f>
        <v>0</v>
      </c>
      <c r="W18" s="409"/>
      <c r="X18" s="411">
        <f>F19+J19+R18+R19+T18+J18+L18+B18+D18+F18+H18+B19</f>
        <v>0</v>
      </c>
      <c r="Y18" s="413">
        <f>K18+M18+C18+E18+I18+G18+C19+G19+K19+S18+S19+U18</f>
        <v>0</v>
      </c>
      <c r="Z18" s="386"/>
      <c r="AA18" s="388"/>
      <c r="AB18" s="392"/>
      <c r="AC18" s="1"/>
      <c r="AD18" s="421"/>
      <c r="AE18" s="396"/>
      <c r="AF18" s="396"/>
      <c r="AG18" s="380"/>
    </row>
    <row r="19" spans="1:33" ht="15.75" customHeight="1" thickBot="1" x14ac:dyDescent="0.3">
      <c r="A19" s="422"/>
      <c r="B19" s="73">
        <f>O7</f>
        <v>0</v>
      </c>
      <c r="C19" s="74">
        <f>N7</f>
        <v>0</v>
      </c>
      <c r="D19" s="382">
        <f>IF(AND(B18=0,B19=0),0,1)*0+IF(AND(B18&gt;C18,B19&gt;C19),1,0)*2+IF(AND(B18&lt;C18,B19&lt;C19),1,0)*IF(AND(B18=0,B19=0),0,1)+IF(D18&gt;E18,1,0)*2+IF(D18&lt;E18,1,0)*1</f>
        <v>0</v>
      </c>
      <c r="E19" s="383"/>
      <c r="F19" s="74">
        <f>O11</f>
        <v>0</v>
      </c>
      <c r="G19" s="23">
        <f>N11</f>
        <v>0</v>
      </c>
      <c r="H19" s="417">
        <f>IF(AND(F18=0,F19=0),0,1)*0+IF(AND(F18&gt;G18,F19&gt;G19),1,0)*2+IF(AND(F18&lt;G18,F19&lt;G19),1,0)*IF(AND(F18=0,F19=0),0,1)+IF(H18&gt;I18,1,0)*2+IF(H18&lt;I18,1,0)*1</f>
        <v>0</v>
      </c>
      <c r="I19" s="418"/>
      <c r="J19" s="73">
        <f>O15</f>
        <v>0</v>
      </c>
      <c r="K19" s="74">
        <f>N15</f>
        <v>0</v>
      </c>
      <c r="L19" s="417">
        <f>IF(AND(J18=0,J19=0),0,1)*0+IF(AND(J18&gt;K18,J19&gt;K19),1,0)*2+IF(AND(J18&lt;K18,J19&lt;K19),1,0)*IF(AND(J18=0,J19=0),0,1)+IF(L18&gt;M18,1,0)*2+IF(L18&lt;M18,1,0)*1</f>
        <v>0</v>
      </c>
      <c r="M19" s="418"/>
      <c r="N19" s="440"/>
      <c r="O19" s="441"/>
      <c r="P19" s="441"/>
      <c r="Q19" s="442"/>
      <c r="R19" s="58"/>
      <c r="S19" s="59"/>
      <c r="T19" s="382">
        <f>IF(AND(R18=0,R19=0),0,1)*0+IF(AND(R18&gt;S18,R19&gt;S19),1,0)*2+IF(AND(R18&lt;S18,R19&lt;S19),1,0)*IF(AND(R18=0,R19=0),0,1)+IF(T18&gt;U18,1,0)*2+IF(T18&lt;U18,1,0)*1</f>
        <v>0</v>
      </c>
      <c r="U19" s="383"/>
      <c r="V19" s="408"/>
      <c r="W19" s="434"/>
      <c r="X19" s="412"/>
      <c r="Y19" s="414"/>
      <c r="Z19" s="412"/>
      <c r="AA19" s="414"/>
      <c r="AB19" s="420"/>
      <c r="AC19" s="1"/>
      <c r="AD19" s="421"/>
      <c r="AE19" s="396"/>
      <c r="AF19" s="396"/>
      <c r="AG19" s="380"/>
    </row>
    <row r="20" spans="1:33" ht="16.5" customHeight="1" thickTop="1" thickBot="1" x14ac:dyDescent="0.3">
      <c r="A20" s="398" t="s">
        <v>116</v>
      </c>
      <c r="B20" s="44">
        <f>S4</f>
        <v>7</v>
      </c>
      <c r="C20" s="28">
        <f>R4</f>
        <v>15</v>
      </c>
      <c r="D20" s="43">
        <f>U4</f>
        <v>0</v>
      </c>
      <c r="E20" s="24">
        <f>T4</f>
        <v>0</v>
      </c>
      <c r="F20" s="16">
        <f>S8</f>
        <v>5</v>
      </c>
      <c r="G20" s="17">
        <f>R8</f>
        <v>15</v>
      </c>
      <c r="H20" s="88">
        <f>U8</f>
        <v>0</v>
      </c>
      <c r="I20" s="68">
        <f>T8</f>
        <v>0</v>
      </c>
      <c r="J20" s="85">
        <f>S12</f>
        <v>8</v>
      </c>
      <c r="K20" s="90">
        <f>R12</f>
        <v>15</v>
      </c>
      <c r="L20" s="88">
        <f>U12</f>
        <v>0</v>
      </c>
      <c r="M20" s="67">
        <f>T12</f>
        <v>0</v>
      </c>
      <c r="N20" s="45">
        <f>S16</f>
        <v>17</v>
      </c>
      <c r="O20" s="29">
        <f>R16</f>
        <v>19</v>
      </c>
      <c r="P20" s="6">
        <f>U16</f>
        <v>0</v>
      </c>
      <c r="Q20" s="13">
        <f>T16</f>
        <v>0</v>
      </c>
      <c r="R20" s="401"/>
      <c r="S20" s="402"/>
      <c r="T20" s="402"/>
      <c r="U20" s="403"/>
      <c r="V20" s="407">
        <f>P21+L21+H21+D21</f>
        <v>4</v>
      </c>
      <c r="W20" s="409">
        <f>V20+V22</f>
        <v>4</v>
      </c>
      <c r="X20" s="411">
        <f>P20+N20+N21+L20+J20+J21+H20+F20+F21+D20+B20+B21</f>
        <v>74</v>
      </c>
      <c r="Y20" s="413">
        <f>Q20+O20+O21+M20+K20+K21+I20+G20+G21+E20+C20+C21</f>
        <v>124</v>
      </c>
      <c r="Z20" s="386">
        <f>X20+X22</f>
        <v>74</v>
      </c>
      <c r="AA20" s="388">
        <f>Y20+Y22</f>
        <v>124</v>
      </c>
      <c r="AB20" s="392" t="s">
        <v>180</v>
      </c>
      <c r="AC20" s="1"/>
      <c r="AD20" s="394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0</v>
      </c>
      <c r="AE20" s="396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8</v>
      </c>
      <c r="AF20" s="396">
        <f t="shared" ref="AF20" si="6">AD20/AE20</f>
        <v>0</v>
      </c>
      <c r="AG20" s="380">
        <f t="shared" ref="AG20" si="7">Z20/AA20</f>
        <v>0.59677419354838712</v>
      </c>
    </row>
    <row r="21" spans="1:33" ht="15.75" customHeight="1" thickBot="1" x14ac:dyDescent="0.3">
      <c r="A21" s="399"/>
      <c r="B21" s="61">
        <f>S5</f>
        <v>8</v>
      </c>
      <c r="C21" s="63">
        <f>R5</f>
        <v>15</v>
      </c>
      <c r="D21" s="382">
        <f>IF(AND(B20=0,B21=0),0,1)*0+IF(AND(B20&gt;C20,B21&gt;C21),1,0)*2+IF(AND(B20&lt;C20,B21&lt;C21),1,0)*IF(AND(B20=0,B21=0),0,1)+IF(D20&gt;E20,1,0)*2+IF(D20&lt;E20,1,0)*1</f>
        <v>1</v>
      </c>
      <c r="E21" s="383"/>
      <c r="F21" s="63">
        <f>S9</f>
        <v>11</v>
      </c>
      <c r="G21" s="19">
        <f>R9</f>
        <v>15</v>
      </c>
      <c r="H21" s="382">
        <f>IF(AND(F20=0,F21=0),0,1)*0+IF(AND(F20&gt;G20,F21&gt;G21),1,0)*2+IF(AND(F20&lt;G20,F21&lt;G21),1,0)*IF(AND(F20=0,F21=0),0,1)+IF(H20&gt;I20,1,0)*2+IF(H20&lt;I20,1,0)*1</f>
        <v>1</v>
      </c>
      <c r="I21" s="383"/>
      <c r="J21" s="61">
        <f>S13</f>
        <v>9</v>
      </c>
      <c r="K21" s="63">
        <f>R13</f>
        <v>15</v>
      </c>
      <c r="L21" s="382">
        <f>IF(AND(J20=0,J21=0),0,1)*0+IF(AND(J20&gt;K20,J21&gt;K21),1,0)*2+IF(AND(J20&lt;K20,J21&lt;K21),1,0)*IF(AND(J20=0,J21=0),0,1)+IF(L20&gt;M20,1,0)*2+IF(L20&lt;M20,1,0)*1</f>
        <v>1</v>
      </c>
      <c r="M21" s="383"/>
      <c r="N21" s="48">
        <f>S17</f>
        <v>9</v>
      </c>
      <c r="O21" s="49">
        <f>R17</f>
        <v>15</v>
      </c>
      <c r="P21" s="382">
        <f>IF(AND(N20=0,N21=0),0,1)*0+IF(AND(N20&gt;O20,N21&gt;O21),1,0)*2+IF(AND(N20&lt;O20,N21&lt;O21),1,0)*IF(AND(N20=0,N21=0),0,1)+IF(P20&gt;Q20,1,0)*2+IF(P20&lt;Q20,1,0)*1</f>
        <v>1</v>
      </c>
      <c r="Q21" s="383"/>
      <c r="R21" s="401"/>
      <c r="S21" s="402"/>
      <c r="T21" s="402"/>
      <c r="U21" s="403"/>
      <c r="V21" s="408"/>
      <c r="W21" s="409"/>
      <c r="X21" s="412"/>
      <c r="Y21" s="414"/>
      <c r="Z21" s="386"/>
      <c r="AA21" s="388"/>
      <c r="AB21" s="392"/>
      <c r="AC21" s="1"/>
      <c r="AD21" s="394"/>
      <c r="AE21" s="396"/>
      <c r="AF21" s="396"/>
      <c r="AG21" s="380"/>
    </row>
    <row r="22" spans="1:33" ht="15.75" customHeight="1" thickBot="1" x14ac:dyDescent="0.3">
      <c r="A22" s="399"/>
      <c r="B22" s="69">
        <f>S6</f>
        <v>0</v>
      </c>
      <c r="C22" s="70">
        <f>R6</f>
        <v>0</v>
      </c>
      <c r="D22" s="22">
        <f>U6</f>
        <v>0</v>
      </c>
      <c r="E22" s="67">
        <f>T6</f>
        <v>0</v>
      </c>
      <c r="F22" s="20">
        <f>S10</f>
        <v>0</v>
      </c>
      <c r="G22" s="21">
        <f>R10</f>
        <v>0</v>
      </c>
      <c r="H22" s="22">
        <f>U10</f>
        <v>0</v>
      </c>
      <c r="I22" s="68">
        <f>T10</f>
        <v>0</v>
      </c>
      <c r="J22" s="69">
        <f>S14</f>
        <v>0</v>
      </c>
      <c r="K22" s="30">
        <f>R14</f>
        <v>0</v>
      </c>
      <c r="L22" s="22">
        <f>U14</f>
        <v>0</v>
      </c>
      <c r="M22" s="67">
        <f>T14</f>
        <v>0</v>
      </c>
      <c r="N22" s="54">
        <f>S18</f>
        <v>0</v>
      </c>
      <c r="O22" s="31">
        <f>R18</f>
        <v>0</v>
      </c>
      <c r="P22" s="12">
        <f>U18</f>
        <v>0</v>
      </c>
      <c r="Q22" s="13">
        <f>T18</f>
        <v>0</v>
      </c>
      <c r="R22" s="401"/>
      <c r="S22" s="402"/>
      <c r="T22" s="402"/>
      <c r="U22" s="403"/>
      <c r="V22" s="384">
        <f>P23+L23+H23+D23</f>
        <v>0</v>
      </c>
      <c r="W22" s="409"/>
      <c r="X22" s="386">
        <f>P22+N22+N23+L22+J22+J23+H22+F22+F23+D22+B22+B23</f>
        <v>0</v>
      </c>
      <c r="Y22" s="388">
        <f>Q22+O22+O23+M22+K22+K23+I22+G22+G23+E22+C22+C23</f>
        <v>0</v>
      </c>
      <c r="Z22" s="386"/>
      <c r="AA22" s="388"/>
      <c r="AB22" s="392"/>
      <c r="AC22" s="1"/>
      <c r="AD22" s="394"/>
      <c r="AE22" s="396"/>
      <c r="AF22" s="396"/>
      <c r="AG22" s="380"/>
    </row>
    <row r="23" spans="1:33" ht="15.75" customHeight="1" thickBot="1" x14ac:dyDescent="0.3">
      <c r="A23" s="400"/>
      <c r="B23" s="32">
        <f>S7</f>
        <v>0</v>
      </c>
      <c r="C23" s="33">
        <f>R7</f>
        <v>0</v>
      </c>
      <c r="D23" s="390">
        <f>IF(AND(B22=0,B23=0),0,1)*0+IF(AND(B22&gt;C22,B23&gt;C23),1,0)*2+IF(AND(B22&lt;C22,B23&lt;C23),1,0)*IF(AND(B22=0,B23=0),0,1)+IF(D22&gt;E22,1,0)*2+IF(D22&lt;E22,1,0)*1</f>
        <v>0</v>
      </c>
      <c r="E23" s="391"/>
      <c r="F23" s="33">
        <f>S11</f>
        <v>0</v>
      </c>
      <c r="G23" s="34">
        <f>R11</f>
        <v>0</v>
      </c>
      <c r="H23" s="390">
        <f>IF(AND(F22=0,F23=0),0,1)*0+IF(AND(F22&gt;G22,F23&gt;G23),1,0)*2+IF(AND(F22&lt;G22,F23&lt;G23),1,0)*IF(AND(F22=0,F23=0),0,1)+IF(H22&gt;I22,1,0)*2+IF(H22&lt;I22,1,0)*1</f>
        <v>0</v>
      </c>
      <c r="I23" s="391"/>
      <c r="J23" s="32">
        <f>S15</f>
        <v>0</v>
      </c>
      <c r="K23" s="33">
        <f>R15</f>
        <v>0</v>
      </c>
      <c r="L23" s="390">
        <f>IF(AND(J22=0,J23=0),0,1)*0+IF(AND(J22&gt;K22,J23&gt;K23),1,0)*2+IF(AND(J22&lt;K22,J23&lt;K23),1,0)*IF(AND(J22=0,J23=0),0,1)+IF(L22&gt;M22,1,0)*2+IF(L22&lt;M22,1,0)*1</f>
        <v>0</v>
      </c>
      <c r="M23" s="391"/>
      <c r="N23" s="35">
        <f>S19</f>
        <v>0</v>
      </c>
      <c r="O23" s="36">
        <f>R19</f>
        <v>0</v>
      </c>
      <c r="P23" s="390">
        <f>IF(AND(N22=0,N23=0),0,1)*0+IF(AND(N22&gt;O22,N23&gt;O23),1,0)*2+IF(AND(N22&lt;O22,N23&lt;O23),1,0)*IF(AND(N22=0,N23=0),0,1)+IF(P22&gt;Q22,1,0)*2+IF(P22&lt;Q22,1,0)*1</f>
        <v>0</v>
      </c>
      <c r="Q23" s="391"/>
      <c r="R23" s="404"/>
      <c r="S23" s="405"/>
      <c r="T23" s="405"/>
      <c r="U23" s="406"/>
      <c r="V23" s="385"/>
      <c r="W23" s="410"/>
      <c r="X23" s="387"/>
      <c r="Y23" s="389"/>
      <c r="Z23" s="387"/>
      <c r="AA23" s="389"/>
      <c r="AB23" s="393"/>
      <c r="AC23" s="1"/>
      <c r="AD23" s="395"/>
      <c r="AE23" s="397"/>
      <c r="AF23" s="397"/>
      <c r="AG23" s="381"/>
    </row>
    <row r="24" spans="1:33" ht="15.75" thickTop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x14ac:dyDescent="0.25">
      <c r="A26" s="1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</sheetData>
  <mergeCells count="129">
    <mergeCell ref="A4:A7"/>
    <mergeCell ref="B4:E7"/>
    <mergeCell ref="V4:V5"/>
    <mergeCell ref="W4:W7"/>
    <mergeCell ref="X4:X5"/>
    <mergeCell ref="Y4:Y5"/>
    <mergeCell ref="P7:Q7"/>
    <mergeCell ref="T7:U7"/>
    <mergeCell ref="A1:AB1"/>
    <mergeCell ref="B3:E3"/>
    <mergeCell ref="F3:I3"/>
    <mergeCell ref="J3:M3"/>
    <mergeCell ref="N3:Q3"/>
    <mergeCell ref="R3:U3"/>
    <mergeCell ref="V3:W3"/>
    <mergeCell ref="X3:Y3"/>
    <mergeCell ref="Z3:AA3"/>
    <mergeCell ref="A8:A11"/>
    <mergeCell ref="F8:I11"/>
    <mergeCell ref="V8:V9"/>
    <mergeCell ref="W8:W11"/>
    <mergeCell ref="X8:X9"/>
    <mergeCell ref="Y8:Y9"/>
    <mergeCell ref="P11:Q11"/>
    <mergeCell ref="T11:U11"/>
    <mergeCell ref="AG4:AG7"/>
    <mergeCell ref="H5:I5"/>
    <mergeCell ref="L5:M5"/>
    <mergeCell ref="P5:Q5"/>
    <mergeCell ref="T5:U5"/>
    <mergeCell ref="V6:V7"/>
    <mergeCell ref="X6:X7"/>
    <mergeCell ref="Y6:Y7"/>
    <mergeCell ref="H7:I7"/>
    <mergeCell ref="L7:M7"/>
    <mergeCell ref="Z4:Z7"/>
    <mergeCell ref="AA4:AA7"/>
    <mergeCell ref="AB4:AB7"/>
    <mergeCell ref="AD4:AD7"/>
    <mergeCell ref="AE4:AE7"/>
    <mergeCell ref="AF4:AF7"/>
    <mergeCell ref="A12:A15"/>
    <mergeCell ref="J12:M15"/>
    <mergeCell ref="V12:V13"/>
    <mergeCell ref="W12:W15"/>
    <mergeCell ref="X12:X13"/>
    <mergeCell ref="Y12:Y13"/>
    <mergeCell ref="P15:Q15"/>
    <mergeCell ref="T15:U15"/>
    <mergeCell ref="AG8:AG11"/>
    <mergeCell ref="D9:E9"/>
    <mergeCell ref="L9:M9"/>
    <mergeCell ref="P9:Q9"/>
    <mergeCell ref="T9:U9"/>
    <mergeCell ref="V10:V11"/>
    <mergeCell ref="X10:X11"/>
    <mergeCell ref="Y10:Y11"/>
    <mergeCell ref="D11:E11"/>
    <mergeCell ref="L11:M11"/>
    <mergeCell ref="Z8:Z11"/>
    <mergeCell ref="AA8:AA11"/>
    <mergeCell ref="AB8:AB11"/>
    <mergeCell ref="AD8:AD11"/>
    <mergeCell ref="AE8:AE11"/>
    <mergeCell ref="AF8:AF11"/>
    <mergeCell ref="A16:A19"/>
    <mergeCell ref="N16:Q19"/>
    <mergeCell ref="V16:V17"/>
    <mergeCell ref="W16:W19"/>
    <mergeCell ref="X16:X17"/>
    <mergeCell ref="Y16:Y17"/>
    <mergeCell ref="L19:M19"/>
    <mergeCell ref="T19:U19"/>
    <mergeCell ref="AG12:AG15"/>
    <mergeCell ref="D13:E13"/>
    <mergeCell ref="H13:I13"/>
    <mergeCell ref="P13:Q13"/>
    <mergeCell ref="T13:U13"/>
    <mergeCell ref="V14:V15"/>
    <mergeCell ref="X14:X15"/>
    <mergeCell ref="Y14:Y15"/>
    <mergeCell ref="D15:E15"/>
    <mergeCell ref="H15:I15"/>
    <mergeCell ref="Z12:Z15"/>
    <mergeCell ref="AA12:AA15"/>
    <mergeCell ref="AB12:AB15"/>
    <mergeCell ref="AD12:AD15"/>
    <mergeCell ref="AE12:AE15"/>
    <mergeCell ref="AF12:AF15"/>
    <mergeCell ref="A20:A23"/>
    <mergeCell ref="R20:U23"/>
    <mergeCell ref="V20:V21"/>
    <mergeCell ref="W20:W23"/>
    <mergeCell ref="X20:X21"/>
    <mergeCell ref="Y20:Y21"/>
    <mergeCell ref="L23:M23"/>
    <mergeCell ref="P23:Q23"/>
    <mergeCell ref="AG16:AG19"/>
    <mergeCell ref="D17:E17"/>
    <mergeCell ref="H17:I17"/>
    <mergeCell ref="L17:M17"/>
    <mergeCell ref="T17:U17"/>
    <mergeCell ref="V18:V19"/>
    <mergeCell ref="X18:X19"/>
    <mergeCell ref="Y18:Y19"/>
    <mergeCell ref="D19:E19"/>
    <mergeCell ref="H19:I19"/>
    <mergeCell ref="Z16:Z19"/>
    <mergeCell ref="AA16:AA19"/>
    <mergeCell ref="AB16:AB19"/>
    <mergeCell ref="AD16:AD19"/>
    <mergeCell ref="AE16:AE19"/>
    <mergeCell ref="AF16:AF19"/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Z20:Z23"/>
    <mergeCell ref="AA20:AA23"/>
    <mergeCell ref="AB20:AB23"/>
    <mergeCell ref="AD20:AD23"/>
    <mergeCell ref="AE20:AE23"/>
    <mergeCell ref="AF20:AF23"/>
  </mergeCells>
  <pageMargins left="0.7" right="0.7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topLeftCell="A4" zoomScale="90" zoomScaleNormal="90" workbookViewId="0">
      <selection activeCell="A2" sqref="A2"/>
    </sheetView>
  </sheetViews>
  <sheetFormatPr defaultRowHeight="15" x14ac:dyDescent="0.25"/>
  <cols>
    <col min="1" max="1" width="16.7109375" customWidth="1"/>
    <col min="2" max="2" width="3.7109375" customWidth="1"/>
    <col min="3" max="3" width="3.5703125" customWidth="1"/>
    <col min="4" max="4" width="4" customWidth="1"/>
    <col min="5" max="6" width="3.85546875" customWidth="1"/>
    <col min="7" max="7" width="3.7109375" customWidth="1"/>
    <col min="8" max="9" width="3.85546875" customWidth="1"/>
    <col min="10" max="10" width="4" customWidth="1"/>
    <col min="11" max="11" width="3.5703125" customWidth="1"/>
    <col min="12" max="12" width="3.7109375" customWidth="1"/>
    <col min="13" max="13" width="3.85546875" customWidth="1"/>
    <col min="14" max="15" width="3.7109375" customWidth="1"/>
    <col min="16" max="16" width="4.5703125" customWidth="1"/>
    <col min="17" max="17" width="3.5703125" customWidth="1"/>
    <col min="18" max="18" width="3.85546875" customWidth="1"/>
    <col min="19" max="19" width="3.7109375" customWidth="1"/>
    <col min="20" max="20" width="4.140625" customWidth="1"/>
    <col min="21" max="21" width="3.7109375" customWidth="1"/>
    <col min="22" max="22" width="4.5703125" customWidth="1"/>
    <col min="23" max="23" width="4.85546875" customWidth="1"/>
    <col min="24" max="25" width="4.7109375" customWidth="1"/>
    <col min="26" max="27" width="4.85546875" customWidth="1"/>
    <col min="28" max="28" width="8.5703125" customWidth="1"/>
    <col min="29" max="29" width="11.42578125" customWidth="1"/>
    <col min="31" max="31" width="9.5703125" customWidth="1"/>
  </cols>
  <sheetData>
    <row r="1" spans="1:33" ht="38.25" customHeight="1" x14ac:dyDescent="0.25">
      <c r="A1" s="460" t="s">
        <v>195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  <c r="V1" s="460"/>
      <c r="W1" s="460"/>
      <c r="X1" s="460"/>
      <c r="Y1" s="460"/>
      <c r="Z1" s="460"/>
      <c r="AA1" s="460"/>
      <c r="AB1" s="460"/>
      <c r="AC1" s="1"/>
      <c r="AD1" s="1"/>
      <c r="AE1" s="1"/>
      <c r="AF1" s="1"/>
      <c r="AG1" s="1"/>
    </row>
    <row r="2" spans="1:33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62.25" customHeight="1" thickTop="1" thickBot="1" x14ac:dyDescent="0.3">
      <c r="A3" s="2" t="s">
        <v>0</v>
      </c>
      <c r="B3" s="461">
        <v>1</v>
      </c>
      <c r="C3" s="462"/>
      <c r="D3" s="462"/>
      <c r="E3" s="463"/>
      <c r="F3" s="461">
        <v>2</v>
      </c>
      <c r="G3" s="462"/>
      <c r="H3" s="462"/>
      <c r="I3" s="463"/>
      <c r="J3" s="461">
        <v>3</v>
      </c>
      <c r="K3" s="462"/>
      <c r="L3" s="462"/>
      <c r="M3" s="463"/>
      <c r="N3" s="461">
        <v>4</v>
      </c>
      <c r="O3" s="462"/>
      <c r="P3" s="462"/>
      <c r="Q3" s="462"/>
      <c r="R3" s="461">
        <v>5</v>
      </c>
      <c r="S3" s="462"/>
      <c r="T3" s="462"/>
      <c r="U3" s="463"/>
      <c r="V3" s="464" t="s">
        <v>1</v>
      </c>
      <c r="W3" s="465"/>
      <c r="X3" s="466" t="s">
        <v>2</v>
      </c>
      <c r="Y3" s="467"/>
      <c r="Z3" s="466" t="s">
        <v>3</v>
      </c>
      <c r="AA3" s="467"/>
      <c r="AB3" s="3" t="s">
        <v>4</v>
      </c>
      <c r="AC3" s="1"/>
      <c r="AD3" s="81" t="s">
        <v>6</v>
      </c>
      <c r="AE3" s="82" t="s">
        <v>7</v>
      </c>
      <c r="AF3" s="82" t="s">
        <v>8</v>
      </c>
      <c r="AG3" s="142" t="s">
        <v>9</v>
      </c>
    </row>
    <row r="4" spans="1:33" ht="16.5" customHeight="1" thickTop="1" thickBot="1" x14ac:dyDescent="0.3">
      <c r="A4" s="398" t="s">
        <v>118</v>
      </c>
      <c r="B4" s="451"/>
      <c r="C4" s="452"/>
      <c r="D4" s="452"/>
      <c r="E4" s="453"/>
      <c r="F4" s="241">
        <v>14</v>
      </c>
      <c r="G4" s="242">
        <v>16</v>
      </c>
      <c r="H4" s="243"/>
      <c r="I4" s="92"/>
      <c r="J4" s="241">
        <v>4</v>
      </c>
      <c r="K4" s="244">
        <v>15</v>
      </c>
      <c r="L4" s="243"/>
      <c r="M4" s="93"/>
      <c r="N4" s="241">
        <v>10</v>
      </c>
      <c r="O4" s="244">
        <v>15</v>
      </c>
      <c r="P4" s="243"/>
      <c r="Q4" s="92"/>
      <c r="R4" s="245">
        <v>15</v>
      </c>
      <c r="S4" s="246">
        <v>5</v>
      </c>
      <c r="T4" s="91"/>
      <c r="U4" s="93"/>
      <c r="V4" s="407">
        <f>T5+P5+L5+H5</f>
        <v>5</v>
      </c>
      <c r="W4" s="433">
        <f>V4+V6</f>
        <v>5</v>
      </c>
      <c r="X4" s="411">
        <f>J4+J5+L4+N4+N5+P4+H4+F4+F5+R4+R5+T4</f>
        <v>78</v>
      </c>
      <c r="Y4" s="413">
        <f>K5+K4+M4+O5+O4+U4+I4+G4+G5+Q4+S4+S5</f>
        <v>100</v>
      </c>
      <c r="Z4" s="445">
        <f>X4+X6</f>
        <v>78</v>
      </c>
      <c r="AA4" s="448">
        <f>Y4+Y6</f>
        <v>100</v>
      </c>
      <c r="AB4" s="419" t="s">
        <v>179</v>
      </c>
      <c r="AC4" s="1"/>
      <c r="AD4" s="421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2</v>
      </c>
      <c r="AE4" s="396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6</v>
      </c>
      <c r="AF4" s="396">
        <f>AD4/AE4</f>
        <v>0.33333333333333331</v>
      </c>
      <c r="AG4" s="380">
        <f>Z4/AA4</f>
        <v>0.78</v>
      </c>
    </row>
    <row r="5" spans="1:33" ht="15.75" customHeight="1" thickBot="1" x14ac:dyDescent="0.3">
      <c r="A5" s="399"/>
      <c r="B5" s="454"/>
      <c r="C5" s="455"/>
      <c r="D5" s="455"/>
      <c r="E5" s="456"/>
      <c r="F5" s="267">
        <v>8</v>
      </c>
      <c r="G5" s="268">
        <v>15</v>
      </c>
      <c r="H5" s="534">
        <f>IF(AND(F4=0,F5=0),0,1)*0+IF(AND(F4&gt;G4,F5&gt;G5),1,0)*2+IF(AND(F4&lt;G4,F5&lt;G5),1,0)*IF(AND(F4=0,F5=0),0,1)+IF(H4&gt;I4,1,0)*2+IF(H4&lt;I4,1,0)*1</f>
        <v>1</v>
      </c>
      <c r="I5" s="535"/>
      <c r="J5" s="267">
        <v>4</v>
      </c>
      <c r="K5" s="268">
        <v>15</v>
      </c>
      <c r="L5" s="534">
        <f>IF(AND(J4=0,J5=0),0,1)*0+IF(AND(J4&gt;K4,J5&gt;K5),1,0)*2+IF(AND(J4&lt;K4,J5&lt;K5),1,0)*IF(AND(J4=0,J5=0),0,1)+IF(L4&gt;M4,1,0)*2+IF(L4&lt;M4,1,0)*1</f>
        <v>1</v>
      </c>
      <c r="M5" s="535"/>
      <c r="N5" s="267">
        <v>8</v>
      </c>
      <c r="O5" s="268">
        <v>15</v>
      </c>
      <c r="P5" s="534">
        <f>IF(AND(N4=0,N5=0),0,1)*0+IF(AND(N4&gt;O4,N5&gt;O5),1,0)*2+IF(AND(N4&lt;O4,N5&lt;O5),1,0)*IF(AND(N4=0,N5=0),0,1)+IF(P4&gt;Q4,1,0)*2+IF(P4&lt;Q4,1,0)*1</f>
        <v>1</v>
      </c>
      <c r="Q5" s="535"/>
      <c r="R5" s="269">
        <v>15</v>
      </c>
      <c r="S5" s="270">
        <v>4</v>
      </c>
      <c r="T5" s="543">
        <f>IF(AND(R4=0,R5=0),0,1)*0+IF(AND(R4&gt;S4,R5&gt;S5),1,0)*2+IF(AND(R4&lt;S4,R5&lt;S5),1,0)*IF(AND(R4=0,R5=0),0,1)+IF(T4&gt;U4,1,0)*2+IF(T4&lt;U4,1,0)*1</f>
        <v>2</v>
      </c>
      <c r="U5" s="544"/>
      <c r="V5" s="432"/>
      <c r="W5" s="409"/>
      <c r="X5" s="435"/>
      <c r="Y5" s="436"/>
      <c r="Z5" s="446"/>
      <c r="AA5" s="449"/>
      <c r="AB5" s="392"/>
      <c r="AC5" s="1"/>
      <c r="AD5" s="421"/>
      <c r="AE5" s="396"/>
      <c r="AF5" s="396"/>
      <c r="AG5" s="380"/>
    </row>
    <row r="6" spans="1:33" ht="16.5" customHeight="1" thickTop="1" thickBot="1" x14ac:dyDescent="0.3">
      <c r="A6" s="399"/>
      <c r="B6" s="454"/>
      <c r="C6" s="455"/>
      <c r="D6" s="455"/>
      <c r="E6" s="456"/>
      <c r="F6" s="247"/>
      <c r="G6" s="248"/>
      <c r="H6" s="249"/>
      <c r="I6" s="139"/>
      <c r="J6" s="247"/>
      <c r="K6" s="248"/>
      <c r="L6" s="249"/>
      <c r="M6" s="274"/>
      <c r="N6" s="247"/>
      <c r="O6" s="248"/>
      <c r="P6" s="249"/>
      <c r="Q6" s="139"/>
      <c r="R6" s="250"/>
      <c r="S6" s="251"/>
      <c r="T6" s="76"/>
      <c r="U6" s="140"/>
      <c r="V6" s="407">
        <f>T7+P7+L7+H7</f>
        <v>0</v>
      </c>
      <c r="W6" s="409"/>
      <c r="X6" s="411">
        <f>J6+J7+L6+N6+N7+P6+H6+F6+F7+T6+R6+R7</f>
        <v>0</v>
      </c>
      <c r="Y6" s="413">
        <f>K7+K6+M6+O7+O6+U6+I6+G6+G7+S6+S7+Q6</f>
        <v>0</v>
      </c>
      <c r="Z6" s="446"/>
      <c r="AA6" s="449"/>
      <c r="AB6" s="392"/>
      <c r="AC6" s="1"/>
      <c r="AD6" s="421"/>
      <c r="AE6" s="396"/>
      <c r="AF6" s="396"/>
      <c r="AG6" s="380"/>
    </row>
    <row r="7" spans="1:33" ht="15.75" customHeight="1" thickBot="1" x14ac:dyDescent="0.3">
      <c r="A7" s="422"/>
      <c r="B7" s="457"/>
      <c r="C7" s="458"/>
      <c r="D7" s="458"/>
      <c r="E7" s="459"/>
      <c r="F7" s="139"/>
      <c r="G7" s="137"/>
      <c r="H7" s="541">
        <f>IF(AND(F6=0,F7=0),0,1)*0+IF(AND(F6&gt;G6,F7&gt;G7),1,0)*2+IF(AND(F6&lt;G6,F7&lt;G7),1,0)*IF(AND(F6=0,F7=0),0,1)+IF(H6&gt;I6,1,0)*2+IF(H6&lt;I6,1,0)*1</f>
        <v>0</v>
      </c>
      <c r="I7" s="542"/>
      <c r="J7" s="138"/>
      <c r="K7" s="137"/>
      <c r="L7" s="536">
        <f>IF(AND(J6=0,J7=0),0,1)*0+IF(AND(J6&gt;K6,J7&gt;K7),1,0)*2+IF(AND(J6&lt;K6,J7&lt;K7),1,0)*IF(AND(J6=0,J7=0),0,1)+IF(L6&gt;M6,1,0)*2+IF(L6&lt;M6,1,0)*1</f>
        <v>0</v>
      </c>
      <c r="M7" s="537"/>
      <c r="N7" s="141"/>
      <c r="O7" s="137"/>
      <c r="P7" s="536">
        <f>IF(AND(N6=0,N7=0),0,1)*0+IF(AND(N6&gt;O6,N7&gt;O7),1,0)*2+IF(AND(N6&lt;O6,N7&lt;O7),1,0)*IF(AND(N6=0,N7=0),0,1)+IF(P6&gt;Q6,1,0)*2+IF(P6&lt;Q6,1,0)*1</f>
        <v>0</v>
      </c>
      <c r="Q7" s="537"/>
      <c r="R7" s="66"/>
      <c r="S7" s="65"/>
      <c r="T7" s="417">
        <f>IF(AND(R6=0,R7=0),0,1)*0+IF(AND(R6&gt;S6,R7&gt;S7),1,0)*2+IF(AND(R6&lt;S6,R7&lt;S7),1,0)*IF(AND(R6=0,R7=0),0,1)+IF(T6&gt;U6,1,0)*2+IF(T6&lt;U6,1,0)*1</f>
        <v>0</v>
      </c>
      <c r="U7" s="418"/>
      <c r="V7" s="432"/>
      <c r="W7" s="434"/>
      <c r="X7" s="435"/>
      <c r="Y7" s="436"/>
      <c r="Z7" s="447"/>
      <c r="AA7" s="450"/>
      <c r="AB7" s="420"/>
      <c r="AC7" s="1"/>
      <c r="AD7" s="421"/>
      <c r="AE7" s="396"/>
      <c r="AF7" s="396"/>
      <c r="AG7" s="380"/>
    </row>
    <row r="8" spans="1:33" ht="16.5" customHeight="1" thickTop="1" thickBot="1" x14ac:dyDescent="0.3">
      <c r="A8" s="398" t="s">
        <v>122</v>
      </c>
      <c r="B8" s="4">
        <f>G4</f>
        <v>16</v>
      </c>
      <c r="C8" s="5">
        <f>F4</f>
        <v>14</v>
      </c>
      <c r="D8" s="6">
        <f>I4</f>
        <v>0</v>
      </c>
      <c r="E8" s="7">
        <f>H4</f>
        <v>0</v>
      </c>
      <c r="F8" s="538"/>
      <c r="G8" s="539"/>
      <c r="H8" s="539"/>
      <c r="I8" s="540"/>
      <c r="J8" s="252">
        <v>4</v>
      </c>
      <c r="K8" s="253">
        <v>15</v>
      </c>
      <c r="L8" s="271"/>
      <c r="M8" s="97"/>
      <c r="N8" s="98">
        <v>15</v>
      </c>
      <c r="O8" s="99">
        <v>9</v>
      </c>
      <c r="P8" s="271"/>
      <c r="Q8" s="104"/>
      <c r="R8" s="105">
        <v>15</v>
      </c>
      <c r="S8" s="99">
        <v>11</v>
      </c>
      <c r="T8" s="88"/>
      <c r="U8" s="67"/>
      <c r="V8" s="407">
        <f>T9+P9+L9+D9</f>
        <v>7</v>
      </c>
      <c r="W8" s="433">
        <f>V8+V10</f>
        <v>7</v>
      </c>
      <c r="X8" s="411">
        <f>J8+J9+L8+N8+N9+P8+D8+B8+B9+R8+R9+T8</f>
        <v>101</v>
      </c>
      <c r="Y8" s="413">
        <f>K9+K8+M8+O9+O8+U8+E8+C8+C9+S8+S9+Q8</f>
        <v>91</v>
      </c>
      <c r="Z8" s="411">
        <f>X8+X10</f>
        <v>101</v>
      </c>
      <c r="AA8" s="413">
        <f>Y8+Y10</f>
        <v>91</v>
      </c>
      <c r="AB8" s="419" t="s">
        <v>177</v>
      </c>
      <c r="AC8" s="1"/>
      <c r="AD8" s="421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6</v>
      </c>
      <c r="AE8" s="396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2</v>
      </c>
      <c r="AF8" s="396">
        <f t="shared" ref="AF8" si="0">AD8/AE8</f>
        <v>3</v>
      </c>
      <c r="AG8" s="380">
        <f t="shared" ref="AG8" si="1">Z8/AA8</f>
        <v>1.1098901098901099</v>
      </c>
    </row>
    <row r="9" spans="1:33" ht="15.75" customHeight="1" thickBot="1" x14ac:dyDescent="0.3">
      <c r="A9" s="399"/>
      <c r="B9" s="8">
        <f>G5</f>
        <v>15</v>
      </c>
      <c r="C9" s="9">
        <f>F5</f>
        <v>8</v>
      </c>
      <c r="D9" s="382">
        <f>IF(AND(B8=0,B9=0),0,1)*0+IF(AND(B8&gt;C8,B9&gt;C9),1,0)*2+IF(AND(B8&lt;C8,B9&lt;C9),1,0)*IF(AND(B8=0,B9=0),0,1)+IF(D8&gt;E8,1,0)*2+IF(D8&lt;E8,1,0)*1</f>
        <v>2</v>
      </c>
      <c r="E9" s="383"/>
      <c r="F9" s="401"/>
      <c r="G9" s="402"/>
      <c r="H9" s="402"/>
      <c r="I9" s="545"/>
      <c r="J9" s="263">
        <v>6</v>
      </c>
      <c r="K9" s="264">
        <v>15</v>
      </c>
      <c r="L9" s="534">
        <f>IF(AND(J8=0,J9=0),0,1)*0+IF(AND(J8&gt;K8,J9&gt;K9),1,0)*2+IF(AND(J8&lt;K8,J9&lt;K9),1,0)*IF(AND(J8=0,J9=0),0,1)+IF(L8&gt;M8,1,0)*2+IF(L8&lt;M8,1,0)*1</f>
        <v>1</v>
      </c>
      <c r="M9" s="535"/>
      <c r="N9" s="263">
        <v>15</v>
      </c>
      <c r="O9" s="264">
        <v>10</v>
      </c>
      <c r="P9" s="534">
        <f>IF(AND(N8=0,N9=0),0,1)*0+IF(AND(N8&gt;O8,N9&gt;O9),1,0)*2+IF(AND(N8&lt;O8,N9&lt;O9),1,0)*IF(AND(N8=0,N9=0),0,1)+IF(P8&gt;Q8,1,0)*2+IF(P8&lt;Q8,1,0)*1</f>
        <v>2</v>
      </c>
      <c r="Q9" s="535"/>
      <c r="R9" s="265">
        <v>15</v>
      </c>
      <c r="S9" s="264">
        <v>9</v>
      </c>
      <c r="T9" s="382">
        <f>IF(AND(R8=0,R9=0),0,1)*0+IF(AND(R8&gt;S8,R9&gt;S9),1,0)*2+IF(AND(R8&lt;S8,R9&lt;S9),1,0)*IF(AND(R8=0,R9=0),0,1)+IF(T8&gt;U8,1,0)*2+IF(T8&lt;U8,1,0)*1</f>
        <v>2</v>
      </c>
      <c r="U9" s="383"/>
      <c r="V9" s="432"/>
      <c r="W9" s="409"/>
      <c r="X9" s="435"/>
      <c r="Y9" s="436"/>
      <c r="Z9" s="386"/>
      <c r="AA9" s="388"/>
      <c r="AB9" s="392"/>
      <c r="AC9" s="1"/>
      <c r="AD9" s="421"/>
      <c r="AE9" s="396"/>
      <c r="AF9" s="396"/>
      <c r="AG9" s="380"/>
    </row>
    <row r="10" spans="1:33" ht="16.5" customHeight="1" thickTop="1" thickBot="1" x14ac:dyDescent="0.3">
      <c r="A10" s="399"/>
      <c r="B10" s="10">
        <f>G6</f>
        <v>0</v>
      </c>
      <c r="C10" s="11">
        <f>F6</f>
        <v>0</v>
      </c>
      <c r="D10" s="12">
        <f>I6</f>
        <v>0</v>
      </c>
      <c r="E10" s="13">
        <f>H6</f>
        <v>0</v>
      </c>
      <c r="F10" s="401"/>
      <c r="G10" s="402"/>
      <c r="H10" s="402"/>
      <c r="I10" s="545"/>
      <c r="J10" s="254"/>
      <c r="K10" s="255"/>
      <c r="L10" s="256"/>
      <c r="M10" s="273"/>
      <c r="N10" s="254"/>
      <c r="O10" s="255"/>
      <c r="P10" s="256"/>
      <c r="Q10" s="68"/>
      <c r="R10" s="257"/>
      <c r="S10" s="255"/>
      <c r="T10" s="68"/>
      <c r="U10" s="72"/>
      <c r="V10" s="407">
        <f>P11+L11+D11+T11</f>
        <v>0</v>
      </c>
      <c r="W10" s="409"/>
      <c r="X10" s="411">
        <f>J10+J11+L10+N10+N11+P10+D10+B10+B11+R10+R11+T10</f>
        <v>0</v>
      </c>
      <c r="Y10" s="413">
        <f>K11+K10+M10+O11+O10+U10+E10+C10+C11+S10+S11+Q10</f>
        <v>0</v>
      </c>
      <c r="Z10" s="386"/>
      <c r="AA10" s="388"/>
      <c r="AB10" s="392"/>
      <c r="AC10" s="1"/>
      <c r="AD10" s="421"/>
      <c r="AE10" s="396"/>
      <c r="AF10" s="396"/>
      <c r="AG10" s="380"/>
    </row>
    <row r="11" spans="1:33" ht="15.75" customHeight="1" thickBot="1" x14ac:dyDescent="0.3">
      <c r="A11" s="422"/>
      <c r="B11" s="14">
        <f>G7</f>
        <v>0</v>
      </c>
      <c r="C11" s="15">
        <f>F7</f>
        <v>0</v>
      </c>
      <c r="D11" s="382">
        <f>IF(AND(B10=0,B11=0),0,1)*0+IF(AND(B10&gt;C10,B11&gt;C11),1,0)*2+IF(AND(B10&lt;C10,B11&lt;C11),1,0)*IF(AND(B10=0,B11=0),0,1)+IF(D10&gt;E10,1,0)*2+IF(D10&lt;E10,1,0)*1</f>
        <v>0</v>
      </c>
      <c r="E11" s="383"/>
      <c r="F11" s="440"/>
      <c r="G11" s="441"/>
      <c r="H11" s="441"/>
      <c r="I11" s="442"/>
      <c r="J11" s="73"/>
      <c r="K11" s="74"/>
      <c r="L11" s="541">
        <f>IF(AND(J10=0,J11=0),0,1)*0+IF(AND(J10&gt;K10,J11&gt;K11),1,0)*2+IF(AND(J10&lt;K10,J11&lt;K11),1,0)*IF(AND(J10=0,J11=0),0,1)+IF(L10&gt;M10,1,0)*2+IF(L10&lt;M10,1,0)*1</f>
        <v>0</v>
      </c>
      <c r="M11" s="542"/>
      <c r="N11" s="73"/>
      <c r="O11" s="74"/>
      <c r="P11" s="536">
        <f>IF(AND(N10=0,N11=0),0,1)*0+IF(AND(N10&gt;O10,N11&gt;O11),1,0)*2+IF(AND(N10&lt;O10,N11&lt;O11),1,0)*IF(AND(N10=0,N11=0),0,1)+IF(P10&gt;Q10,1,0)*2+IF(P10&lt;Q10,1,0)*1</f>
        <v>0</v>
      </c>
      <c r="Q11" s="537"/>
      <c r="R11" s="75"/>
      <c r="S11" s="74"/>
      <c r="T11" s="417">
        <f>IF(AND(R10=0,R11=0),0,1)*0+IF(AND(R10&gt;S10,R11&gt;S11),1,0)*2+IF(AND(R10&lt;S10,R11&lt;S11),1,0)*IF(AND(R10=0,R11=0),0,1)+IF(T10&gt;U10,1,0)*2+IF(T10&lt;U10,1,0)*1</f>
        <v>0</v>
      </c>
      <c r="U11" s="418"/>
      <c r="V11" s="432"/>
      <c r="W11" s="434"/>
      <c r="X11" s="435"/>
      <c r="Y11" s="436"/>
      <c r="Z11" s="412"/>
      <c r="AA11" s="414"/>
      <c r="AB11" s="420"/>
      <c r="AC11" s="1"/>
      <c r="AD11" s="421"/>
      <c r="AE11" s="396"/>
      <c r="AF11" s="396"/>
      <c r="AG11" s="380"/>
    </row>
    <row r="12" spans="1:33" ht="16.5" customHeight="1" thickTop="1" thickBot="1" x14ac:dyDescent="0.3">
      <c r="A12" s="398" t="s">
        <v>119</v>
      </c>
      <c r="B12" s="44">
        <f>K4</f>
        <v>15</v>
      </c>
      <c r="C12" s="62">
        <f>J4</f>
        <v>4</v>
      </c>
      <c r="D12" s="60">
        <f>M4</f>
        <v>0</v>
      </c>
      <c r="E12" s="67">
        <f>L4</f>
        <v>0</v>
      </c>
      <c r="F12" s="16">
        <f>K8</f>
        <v>15</v>
      </c>
      <c r="G12" s="17">
        <f>J8</f>
        <v>4</v>
      </c>
      <c r="H12" s="43">
        <f>M8</f>
        <v>0</v>
      </c>
      <c r="I12" s="68">
        <f>L8</f>
        <v>0</v>
      </c>
      <c r="J12" s="437"/>
      <c r="K12" s="438"/>
      <c r="L12" s="438"/>
      <c r="M12" s="439"/>
      <c r="N12" s="259">
        <v>15</v>
      </c>
      <c r="O12" s="253">
        <v>12</v>
      </c>
      <c r="P12" s="271"/>
      <c r="Q12" s="104"/>
      <c r="R12" s="105">
        <v>15</v>
      </c>
      <c r="S12" s="99">
        <v>5</v>
      </c>
      <c r="T12" s="68"/>
      <c r="U12" s="89"/>
      <c r="V12" s="407">
        <f>P13+H13+D13+T13</f>
        <v>8</v>
      </c>
      <c r="W12" s="433">
        <f>V12+V14</f>
        <v>8</v>
      </c>
      <c r="X12" s="411">
        <f>H12+F12+F13+D12+B12+B13+N12+N13+P12+R12+R13+T12</f>
        <v>120</v>
      </c>
      <c r="Y12" s="413">
        <f>I12+G12+G13+E12+C12+C13+O13+O12+U12+S12+S13+Q12</f>
        <v>52</v>
      </c>
      <c r="Z12" s="411">
        <f>X12+X14</f>
        <v>120</v>
      </c>
      <c r="AA12" s="413">
        <f>Y12+Y14</f>
        <v>52</v>
      </c>
      <c r="AB12" s="419" t="s">
        <v>176</v>
      </c>
      <c r="AC12" s="1"/>
      <c r="AD12" s="421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8</v>
      </c>
      <c r="AE12" s="396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0</v>
      </c>
      <c r="AF12" s="396" t="e">
        <f t="shared" ref="AF12" si="2">AD12/AE12</f>
        <v>#DIV/0!</v>
      </c>
      <c r="AG12" s="380">
        <f t="shared" ref="AG12" si="3">Z12/AA12</f>
        <v>2.3076923076923075</v>
      </c>
    </row>
    <row r="13" spans="1:33" ht="15.75" customHeight="1" thickBot="1" x14ac:dyDescent="0.3">
      <c r="A13" s="399"/>
      <c r="B13" s="61">
        <f>K5</f>
        <v>15</v>
      </c>
      <c r="C13" s="63">
        <f>J5</f>
        <v>4</v>
      </c>
      <c r="D13" s="382">
        <f>IF(AND(B12=0,B13=0),0,1)*0+IF(AND(B12&gt;C12,B13&gt;C13),1,0)*2+IF(AND(B12&lt;C12,B13&lt;C13),1,0)*IF(AND(B12=0,B13=0),0,1)+IF(D12&gt;E12,1,0)*2+IF(D12&lt;E12,1,0)*1</f>
        <v>2</v>
      </c>
      <c r="E13" s="383"/>
      <c r="F13" s="18">
        <f>K9</f>
        <v>15</v>
      </c>
      <c r="G13" s="19">
        <f>J9</f>
        <v>6</v>
      </c>
      <c r="H13" s="382">
        <f>IF(AND(F12=0,F13=0),0,1)*0+IF(AND(F12&gt;G12,F13&gt;G13),1,0)*2+IF(AND(F12&lt;G12,F13&lt;G13),1,0)*IF(AND(F12=0,F13=0),0,1)+IF(H12&gt;I12,1,0)*2+IF(H12&lt;I12,1,0)*1</f>
        <v>2</v>
      </c>
      <c r="I13" s="383"/>
      <c r="J13" s="401"/>
      <c r="K13" s="402"/>
      <c r="L13" s="402"/>
      <c r="M13" s="403"/>
      <c r="N13" s="263">
        <v>15</v>
      </c>
      <c r="O13" s="264">
        <v>10</v>
      </c>
      <c r="P13" s="534">
        <f>IF(AND(N12=0,N13=0),0,1)*0+IF(AND(N12&gt;O12,N13&gt;O13),1,0)*2+IF(AND(N12&lt;O12,N13&lt;O13),1,0)*IF(AND(N12=0,N13=0),0,1)+IF(P12&gt;Q12,1,0)*2+IF(P12&lt;Q12,1,0)*1</f>
        <v>2</v>
      </c>
      <c r="Q13" s="535"/>
      <c r="R13" s="265">
        <v>15</v>
      </c>
      <c r="S13" s="264">
        <v>7</v>
      </c>
      <c r="T13" s="382">
        <f>IF(AND(R12=0,R13=0),0,1)*0+IF(AND(R12&gt;S12,R13&gt;S13),1,0)*2+IF(AND(R12&lt;S12,R13&lt;S13),1,0)*IF(AND(R12=0,R13=0),0,1)+IF(T12&gt;U12,1,0)*2+IF(T12&lt;U12,1,0)*1</f>
        <v>2</v>
      </c>
      <c r="U13" s="383"/>
      <c r="V13" s="432"/>
      <c r="W13" s="409"/>
      <c r="X13" s="435"/>
      <c r="Y13" s="436"/>
      <c r="Z13" s="386"/>
      <c r="AA13" s="388"/>
      <c r="AB13" s="392"/>
      <c r="AC13" s="1"/>
      <c r="AD13" s="421"/>
      <c r="AE13" s="396"/>
      <c r="AF13" s="396"/>
      <c r="AG13" s="380"/>
    </row>
    <row r="14" spans="1:33" ht="16.5" customHeight="1" thickTop="1" thickBot="1" x14ac:dyDescent="0.3">
      <c r="A14" s="399"/>
      <c r="B14" s="69">
        <f>K6</f>
        <v>0</v>
      </c>
      <c r="C14" s="70">
        <f>J6</f>
        <v>0</v>
      </c>
      <c r="D14" s="71">
        <f>M6</f>
        <v>0</v>
      </c>
      <c r="E14" s="67">
        <f>L6</f>
        <v>0</v>
      </c>
      <c r="F14" s="20">
        <f>K10</f>
        <v>0</v>
      </c>
      <c r="G14" s="21">
        <f>J10</f>
        <v>0</v>
      </c>
      <c r="H14" s="22">
        <f>M10</f>
        <v>0</v>
      </c>
      <c r="I14" s="68">
        <f>L10</f>
        <v>0</v>
      </c>
      <c r="J14" s="401"/>
      <c r="K14" s="402"/>
      <c r="L14" s="402"/>
      <c r="M14" s="403"/>
      <c r="N14" s="254"/>
      <c r="O14" s="255"/>
      <c r="P14" s="256"/>
      <c r="Q14" s="68"/>
      <c r="R14" s="257"/>
      <c r="S14" s="255"/>
      <c r="T14" s="68"/>
      <c r="U14" s="72"/>
      <c r="V14" s="407">
        <f>P15+H15+D15+T15</f>
        <v>0</v>
      </c>
      <c r="W14" s="409"/>
      <c r="X14" s="411">
        <f>H14+F14+F15+D14+B14+B15+N14+N15+P14+R14+R15+T14</f>
        <v>0</v>
      </c>
      <c r="Y14" s="413">
        <f>I14+G14+G15+E14+C14+C15+O15+O14+U14+S14+S15+Q14</f>
        <v>0</v>
      </c>
      <c r="Z14" s="386"/>
      <c r="AA14" s="388"/>
      <c r="AB14" s="392"/>
      <c r="AC14" s="1"/>
      <c r="AD14" s="421"/>
      <c r="AE14" s="396"/>
      <c r="AF14" s="396"/>
      <c r="AG14" s="380"/>
    </row>
    <row r="15" spans="1:33" ht="15.75" customHeight="1" thickBot="1" x14ac:dyDescent="0.3">
      <c r="A15" s="422"/>
      <c r="B15" s="73">
        <f>K7</f>
        <v>0</v>
      </c>
      <c r="C15" s="74">
        <f>J7</f>
        <v>0</v>
      </c>
      <c r="D15" s="382">
        <f>IF(AND(B14=0,B15=0),0,1)*0+IF(AND(B14&gt;C14,B15&gt;C15),1,0)*2+IF(AND(B14&lt;C14,B15&lt;C15),1,0)*IF(AND(B14=0,B15=0),0,1)+IF(D14&gt;E14,1,0)*2+IF(D14&lt;E14,1,0)*1</f>
        <v>0</v>
      </c>
      <c r="E15" s="383"/>
      <c r="F15" s="74">
        <f>K11</f>
        <v>0</v>
      </c>
      <c r="G15" s="23">
        <f>J11</f>
        <v>0</v>
      </c>
      <c r="H15" s="382">
        <f>IF(AND(F14=0,F15=0),0,1)*0+IF(AND(F14&gt;G14,F15&gt;G15),1,0)*2+IF(AND(F14&lt;G14,F15&lt;G15),1,0)*IF(AND(F14=0,F15=0),0,1)+IF(H14&gt;I14,1,0)*2+IF(H14&lt;I14,1,0)*1</f>
        <v>0</v>
      </c>
      <c r="I15" s="383"/>
      <c r="J15" s="440"/>
      <c r="K15" s="441"/>
      <c r="L15" s="441"/>
      <c r="M15" s="442"/>
      <c r="N15" s="73"/>
      <c r="O15" s="74"/>
      <c r="P15" s="541">
        <f>IF(AND(N14=0,N15=0),0,1)*0+IF(AND(N14&gt;O14,N15&gt;O15),1,0)*2+IF(AND(N14&lt;O14,N15&lt;O15),1,0)*IF(AND(N14=0,N15=0),0,1)+IF(P14&gt;Q14,1,0)*2+IF(P14&lt;Q14,1,0)*1</f>
        <v>0</v>
      </c>
      <c r="Q15" s="542"/>
      <c r="R15" s="75"/>
      <c r="S15" s="74"/>
      <c r="T15" s="382">
        <f>IF(AND(R14=0,R15=0),0,1)*0+IF(AND(R14&gt;S14,R15&gt;S15),1,0)*2+IF(AND(R14&lt;S14,R15&lt;S15),1,0)*IF(AND(R14=0,R15=0),0,1)+IF(T14&gt;U14,1,0)*2+IF(T14&lt;U14,1,0)*1</f>
        <v>0</v>
      </c>
      <c r="U15" s="383"/>
      <c r="V15" s="432"/>
      <c r="W15" s="434"/>
      <c r="X15" s="435"/>
      <c r="Y15" s="436"/>
      <c r="Z15" s="412"/>
      <c r="AA15" s="414"/>
      <c r="AB15" s="420"/>
      <c r="AC15" s="1"/>
      <c r="AD15" s="421"/>
      <c r="AE15" s="396"/>
      <c r="AF15" s="396"/>
      <c r="AG15" s="380"/>
    </row>
    <row r="16" spans="1:33" ht="16.5" customHeight="1" thickTop="1" thickBot="1" x14ac:dyDescent="0.3">
      <c r="A16" s="398" t="s">
        <v>120</v>
      </c>
      <c r="B16" s="44">
        <f>O4</f>
        <v>15</v>
      </c>
      <c r="C16" s="62">
        <f>N4</f>
        <v>10</v>
      </c>
      <c r="D16" s="60">
        <f>Q4</f>
        <v>0</v>
      </c>
      <c r="E16" s="24">
        <f>P4</f>
        <v>0</v>
      </c>
      <c r="F16" s="16">
        <f>O8</f>
        <v>9</v>
      </c>
      <c r="G16" s="17">
        <f>N8</f>
        <v>15</v>
      </c>
      <c r="H16" s="43">
        <f>Q8</f>
        <v>0</v>
      </c>
      <c r="I16" s="25">
        <f>P8</f>
        <v>0</v>
      </c>
      <c r="J16" s="44">
        <f>O12</f>
        <v>12</v>
      </c>
      <c r="K16" s="62">
        <f>N12</f>
        <v>15</v>
      </c>
      <c r="L16" s="60">
        <f>Q12</f>
        <v>0</v>
      </c>
      <c r="M16" s="24">
        <f>P12</f>
        <v>0</v>
      </c>
      <c r="N16" s="538"/>
      <c r="O16" s="539"/>
      <c r="P16" s="539"/>
      <c r="Q16" s="540"/>
      <c r="R16" s="260">
        <v>15</v>
      </c>
      <c r="S16" s="253">
        <v>7</v>
      </c>
      <c r="T16" s="46"/>
      <c r="U16" s="47"/>
      <c r="V16" s="407">
        <f>H17+D17+L17+T17</f>
        <v>6</v>
      </c>
      <c r="W16" s="433">
        <f>V16+V18</f>
        <v>6</v>
      </c>
      <c r="X16" s="411">
        <f>J16+J17+L16+B16+B17+D16+F16+F17+H16+R16+R17+T16</f>
        <v>101</v>
      </c>
      <c r="Y16" s="413">
        <f>K17+K16+M16+C17+C16+E16+I16+G16+G17+S16+S17+U16</f>
        <v>89</v>
      </c>
      <c r="Z16" s="411">
        <f>X16+X18</f>
        <v>101</v>
      </c>
      <c r="AA16" s="413">
        <f>Y16+Y18</f>
        <v>89</v>
      </c>
      <c r="AB16" s="419" t="s">
        <v>178</v>
      </c>
      <c r="AC16" s="1"/>
      <c r="AD16" s="421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4</v>
      </c>
      <c r="AE16" s="396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4</v>
      </c>
      <c r="AF16" s="396">
        <f t="shared" ref="AF16" si="4">AD16/AE16</f>
        <v>1</v>
      </c>
      <c r="AG16" s="380">
        <f t="shared" ref="AG16" si="5">Z16/AA16</f>
        <v>1.1348314606741574</v>
      </c>
    </row>
    <row r="17" spans="1:33" ht="15.75" customHeight="1" thickBot="1" x14ac:dyDescent="0.3">
      <c r="A17" s="399"/>
      <c r="B17" s="61">
        <f>O5</f>
        <v>15</v>
      </c>
      <c r="C17" s="63">
        <f>N5</f>
        <v>8</v>
      </c>
      <c r="D17" s="382">
        <f>IF(AND(B16=0,B17=0),0,1)*0+IF(AND(B16&gt;C16,B17&gt;C17),1,0)*2+IF(AND(B16&lt;C16,B17&lt;C17),1,0)*IF(AND(B16=0,B17=0),0,1)+IF(D16&gt;E16,1,0)*2+IF(D16&lt;E16,1,0)*1</f>
        <v>2</v>
      </c>
      <c r="E17" s="383"/>
      <c r="F17" s="63">
        <f>O9</f>
        <v>10</v>
      </c>
      <c r="G17" s="19">
        <f>N9</f>
        <v>15</v>
      </c>
      <c r="H17" s="382">
        <f>IF(AND(F16=0,F17=0),0,1)*0+IF(AND(F16&gt;G16,F17&gt;G17),1,0)*2+IF(AND(F16&lt;G16,F17&lt;G17),1,0)*IF(AND(F16=0,F17=0),0,1)+IF(H16&gt;I16,1,0)*2+IF(H16&lt;I16,1,0)*1</f>
        <v>1</v>
      </c>
      <c r="I17" s="383"/>
      <c r="J17" s="61">
        <f>O13</f>
        <v>10</v>
      </c>
      <c r="K17" s="63">
        <f>N13</f>
        <v>15</v>
      </c>
      <c r="L17" s="382">
        <f>IF(AND(J16=0,J17=0),0,1)*0+IF(AND(J16&gt;K16,J17&gt;K17),1,0)*2+IF(AND(J16&lt;K16,J17&lt;K17),1,0)*IF(AND(J16=0,J17=0),0,1)+IF(L16&gt;M16,1,0)*2+IF(L16&lt;M16,1,0)*1</f>
        <v>1</v>
      </c>
      <c r="M17" s="383"/>
      <c r="N17" s="401"/>
      <c r="O17" s="402"/>
      <c r="P17" s="402"/>
      <c r="Q17" s="545"/>
      <c r="R17" s="265">
        <v>15</v>
      </c>
      <c r="S17" s="264">
        <v>4</v>
      </c>
      <c r="T17" s="382">
        <f>IF(AND(R16=0,R17=0),0,1)*0+IF(AND(R16&gt;S16,R17&gt;S17),1,0)*2+IF(AND(R16&lt;S16,R17&lt;S17),1,0)*IF(AND(R16=0,R17=0),0,1)+IF(T16&gt;U16,1,0)*2+IF(T16&lt;U16,1,0)*1</f>
        <v>2</v>
      </c>
      <c r="U17" s="383"/>
      <c r="V17" s="432"/>
      <c r="W17" s="409"/>
      <c r="X17" s="435"/>
      <c r="Y17" s="436"/>
      <c r="Z17" s="386"/>
      <c r="AA17" s="388"/>
      <c r="AB17" s="392"/>
      <c r="AC17" s="1"/>
      <c r="AD17" s="421"/>
      <c r="AE17" s="396"/>
      <c r="AF17" s="396"/>
      <c r="AG17" s="380"/>
    </row>
    <row r="18" spans="1:33" ht="16.5" customHeight="1" thickTop="1" thickBot="1" x14ac:dyDescent="0.3">
      <c r="A18" s="399"/>
      <c r="B18" s="69">
        <f>O6</f>
        <v>0</v>
      </c>
      <c r="C18" s="70">
        <f>N6</f>
        <v>0</v>
      </c>
      <c r="D18" s="26">
        <f>Q6</f>
        <v>0</v>
      </c>
      <c r="E18" s="67">
        <f>P6</f>
        <v>0</v>
      </c>
      <c r="F18" s="20">
        <f>O10</f>
        <v>0</v>
      </c>
      <c r="G18" s="21">
        <f>N10</f>
        <v>0</v>
      </c>
      <c r="H18" s="27">
        <f>Q10</f>
        <v>0</v>
      </c>
      <c r="I18" s="68">
        <f>P10</f>
        <v>0</v>
      </c>
      <c r="J18" s="69">
        <f>O14</f>
        <v>0</v>
      </c>
      <c r="K18" s="70">
        <f>N14</f>
        <v>0</v>
      </c>
      <c r="L18" s="26">
        <f>Q14</f>
        <v>0</v>
      </c>
      <c r="M18" s="67">
        <f>P14</f>
        <v>0</v>
      </c>
      <c r="N18" s="401"/>
      <c r="O18" s="402"/>
      <c r="P18" s="402"/>
      <c r="Q18" s="545"/>
      <c r="R18" s="261"/>
      <c r="S18" s="262"/>
      <c r="T18" s="56"/>
      <c r="U18" s="57"/>
      <c r="V18" s="407">
        <f>D19+H19+L19+T19</f>
        <v>0</v>
      </c>
      <c r="W18" s="409"/>
      <c r="X18" s="411">
        <f>F19+J19+R18+R19+T18+J18+L18+B18+D18+F18+H18+B19</f>
        <v>0</v>
      </c>
      <c r="Y18" s="413">
        <f>K18+M18+C18+E18+I18+G18+C19+G19+K19+S18+S19+U18</f>
        <v>0</v>
      </c>
      <c r="Z18" s="386"/>
      <c r="AA18" s="388"/>
      <c r="AB18" s="392"/>
      <c r="AC18" s="1"/>
      <c r="AD18" s="421"/>
      <c r="AE18" s="396"/>
      <c r="AF18" s="396"/>
      <c r="AG18" s="380"/>
    </row>
    <row r="19" spans="1:33" ht="15.75" customHeight="1" thickBot="1" x14ac:dyDescent="0.3">
      <c r="A19" s="422"/>
      <c r="B19" s="73">
        <f>O7</f>
        <v>0</v>
      </c>
      <c r="C19" s="74">
        <f>N7</f>
        <v>0</v>
      </c>
      <c r="D19" s="382">
        <f>IF(AND(B18=0,B19=0),0,1)*0+IF(AND(B18&gt;C18,B19&gt;C19),1,0)*2+IF(AND(B18&lt;C18,B19&lt;C19),1,0)*IF(AND(B18=0,B19=0),0,1)+IF(D18&gt;E18,1,0)*2+IF(D18&lt;E18,1,0)*1</f>
        <v>0</v>
      </c>
      <c r="E19" s="383"/>
      <c r="F19" s="74">
        <f>O11</f>
        <v>0</v>
      </c>
      <c r="G19" s="23">
        <f>N11</f>
        <v>0</v>
      </c>
      <c r="H19" s="417">
        <f>IF(AND(F18=0,F19=0),0,1)*0+IF(AND(F18&gt;G18,F19&gt;G19),1,0)*2+IF(AND(F18&lt;G18,F19&lt;G19),1,0)*IF(AND(F18=0,F19=0),0,1)+IF(H18&gt;I18,1,0)*2+IF(H18&lt;I18,1,0)*1</f>
        <v>0</v>
      </c>
      <c r="I19" s="418"/>
      <c r="J19" s="73">
        <f>O15</f>
        <v>0</v>
      </c>
      <c r="K19" s="74">
        <f>N15</f>
        <v>0</v>
      </c>
      <c r="L19" s="417">
        <f>IF(AND(J18=0,J19=0),0,1)*0+IF(AND(J18&gt;K18,J19&gt;K19),1,0)*2+IF(AND(J18&lt;K18,J19&lt;K19),1,0)*IF(AND(J18=0,J19=0),0,1)+IF(L18&gt;M18,1,0)*2+IF(L18&lt;M18,1,0)*1</f>
        <v>0</v>
      </c>
      <c r="M19" s="418"/>
      <c r="N19" s="440"/>
      <c r="O19" s="441"/>
      <c r="P19" s="441"/>
      <c r="Q19" s="442"/>
      <c r="R19" s="58"/>
      <c r="S19" s="59"/>
      <c r="T19" s="382">
        <f>IF(AND(R18=0,R19=0),0,1)*0+IF(AND(R18&gt;S18,R19&gt;S19),1,0)*2+IF(AND(R18&lt;S18,R19&lt;S19),1,0)*IF(AND(R18=0,R19=0),0,1)+IF(T18&gt;U18,1,0)*2+IF(T18&lt;U18,1,0)*1</f>
        <v>0</v>
      </c>
      <c r="U19" s="383"/>
      <c r="V19" s="408"/>
      <c r="W19" s="434"/>
      <c r="X19" s="412"/>
      <c r="Y19" s="414"/>
      <c r="Z19" s="412"/>
      <c r="AA19" s="414"/>
      <c r="AB19" s="420"/>
      <c r="AC19" s="1"/>
      <c r="AD19" s="421"/>
      <c r="AE19" s="396"/>
      <c r="AF19" s="396"/>
      <c r="AG19" s="380"/>
    </row>
    <row r="20" spans="1:33" ht="16.5" customHeight="1" thickTop="1" thickBot="1" x14ac:dyDescent="0.3">
      <c r="A20" s="398" t="s">
        <v>121</v>
      </c>
      <c r="B20" s="44">
        <f>S4</f>
        <v>5</v>
      </c>
      <c r="C20" s="28">
        <f>R4</f>
        <v>15</v>
      </c>
      <c r="D20" s="43">
        <f>U4</f>
        <v>0</v>
      </c>
      <c r="E20" s="24">
        <f>T4</f>
        <v>0</v>
      </c>
      <c r="F20" s="16">
        <f>S8</f>
        <v>11</v>
      </c>
      <c r="G20" s="17">
        <f>R8</f>
        <v>15</v>
      </c>
      <c r="H20" s="88">
        <f>U8</f>
        <v>0</v>
      </c>
      <c r="I20" s="68">
        <f>T8</f>
        <v>0</v>
      </c>
      <c r="J20" s="85">
        <f>S12</f>
        <v>5</v>
      </c>
      <c r="K20" s="90">
        <f>R12</f>
        <v>15</v>
      </c>
      <c r="L20" s="88">
        <f>U12</f>
        <v>0</v>
      </c>
      <c r="M20" s="67">
        <f>T12</f>
        <v>0</v>
      </c>
      <c r="N20" s="45">
        <f>S16</f>
        <v>7</v>
      </c>
      <c r="O20" s="29">
        <f>R16</f>
        <v>15</v>
      </c>
      <c r="P20" s="6">
        <f>U16</f>
        <v>0</v>
      </c>
      <c r="Q20" s="13">
        <f>T16</f>
        <v>0</v>
      </c>
      <c r="R20" s="401"/>
      <c r="S20" s="402"/>
      <c r="T20" s="402"/>
      <c r="U20" s="403"/>
      <c r="V20" s="407">
        <f>P21+L21+H21+D21</f>
        <v>4</v>
      </c>
      <c r="W20" s="409">
        <f>V20+V22</f>
        <v>4</v>
      </c>
      <c r="X20" s="411">
        <f>P20+N20+N21+L20+J20+J21+H20+F20+F21+D20+B20+B21</f>
        <v>52</v>
      </c>
      <c r="Y20" s="413">
        <f>Q20+O20+O21+M20+K20+K21+I20+G20+G21+E20+C20+C21</f>
        <v>120</v>
      </c>
      <c r="Z20" s="386">
        <f>X20+X22</f>
        <v>52</v>
      </c>
      <c r="AA20" s="388">
        <f>Y20+Y22</f>
        <v>120</v>
      </c>
      <c r="AB20" s="392" t="s">
        <v>180</v>
      </c>
      <c r="AC20" s="1"/>
      <c r="AD20" s="394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0</v>
      </c>
      <c r="AE20" s="396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8</v>
      </c>
      <c r="AF20" s="396">
        <f t="shared" ref="AF20" si="6">AD20/AE20</f>
        <v>0</v>
      </c>
      <c r="AG20" s="380">
        <f t="shared" ref="AG20" si="7">Z20/AA20</f>
        <v>0.43333333333333335</v>
      </c>
    </row>
    <row r="21" spans="1:33" ht="15.75" customHeight="1" thickBot="1" x14ac:dyDescent="0.3">
      <c r="A21" s="399"/>
      <c r="B21" s="61">
        <f>S5</f>
        <v>4</v>
      </c>
      <c r="C21" s="63">
        <f>R5</f>
        <v>15</v>
      </c>
      <c r="D21" s="382">
        <f>IF(AND(B20=0,B21=0),0,1)*0+IF(AND(B20&gt;C20,B21&gt;C21),1,0)*2+IF(AND(B20&lt;C20,B21&lt;C21),1,0)*IF(AND(B20=0,B21=0),0,1)+IF(D20&gt;E20,1,0)*2+IF(D20&lt;E20,1,0)*1</f>
        <v>1</v>
      </c>
      <c r="E21" s="383"/>
      <c r="F21" s="63">
        <f>S9</f>
        <v>9</v>
      </c>
      <c r="G21" s="19">
        <f>R9</f>
        <v>15</v>
      </c>
      <c r="H21" s="382">
        <f>IF(AND(F20=0,F21=0),0,1)*0+IF(AND(F20&gt;G20,F21&gt;G21),1,0)*2+IF(AND(F20&lt;G20,F21&lt;G21),1,0)*IF(AND(F20=0,F21=0),0,1)+IF(H20&gt;I20,1,0)*2+IF(H20&lt;I20,1,0)*1</f>
        <v>1</v>
      </c>
      <c r="I21" s="383"/>
      <c r="J21" s="61">
        <f>S13</f>
        <v>7</v>
      </c>
      <c r="K21" s="63">
        <f>R13</f>
        <v>15</v>
      </c>
      <c r="L21" s="382">
        <f>IF(AND(J20=0,J21=0),0,1)*0+IF(AND(J20&gt;K20,J21&gt;K21),1,0)*2+IF(AND(J20&lt;K20,J21&lt;K21),1,0)*IF(AND(J20=0,J21=0),0,1)+IF(L20&gt;M20,1,0)*2+IF(L20&lt;M20,1,0)*1</f>
        <v>1</v>
      </c>
      <c r="M21" s="383"/>
      <c r="N21" s="48">
        <f>S17</f>
        <v>4</v>
      </c>
      <c r="O21" s="49">
        <f>R17</f>
        <v>15</v>
      </c>
      <c r="P21" s="382">
        <f>IF(AND(N20=0,N21=0),0,1)*0+IF(AND(N20&gt;O20,N21&gt;O21),1,0)*2+IF(AND(N20&lt;O20,N21&lt;O21),1,0)*IF(AND(N20=0,N21=0),0,1)+IF(P20&gt;Q20,1,0)*2+IF(P20&lt;Q20,1,0)*1</f>
        <v>1</v>
      </c>
      <c r="Q21" s="383"/>
      <c r="R21" s="401"/>
      <c r="S21" s="402"/>
      <c r="T21" s="402"/>
      <c r="U21" s="403"/>
      <c r="V21" s="408"/>
      <c r="W21" s="409"/>
      <c r="X21" s="412"/>
      <c r="Y21" s="414"/>
      <c r="Z21" s="386"/>
      <c r="AA21" s="388"/>
      <c r="AB21" s="392"/>
      <c r="AC21" s="1"/>
      <c r="AD21" s="394"/>
      <c r="AE21" s="396"/>
      <c r="AF21" s="396"/>
      <c r="AG21" s="380"/>
    </row>
    <row r="22" spans="1:33" ht="15.75" customHeight="1" thickBot="1" x14ac:dyDescent="0.3">
      <c r="A22" s="399"/>
      <c r="B22" s="69">
        <f>S6</f>
        <v>0</v>
      </c>
      <c r="C22" s="70">
        <f>R6</f>
        <v>0</v>
      </c>
      <c r="D22" s="22">
        <f>U6</f>
        <v>0</v>
      </c>
      <c r="E22" s="67">
        <f>T6</f>
        <v>0</v>
      </c>
      <c r="F22" s="20">
        <f>S10</f>
        <v>0</v>
      </c>
      <c r="G22" s="21">
        <f>R10</f>
        <v>0</v>
      </c>
      <c r="H22" s="22">
        <f>U10</f>
        <v>0</v>
      </c>
      <c r="I22" s="68">
        <f>T10</f>
        <v>0</v>
      </c>
      <c r="J22" s="69">
        <f>S14</f>
        <v>0</v>
      </c>
      <c r="K22" s="30">
        <f>R14</f>
        <v>0</v>
      </c>
      <c r="L22" s="22">
        <f>U14</f>
        <v>0</v>
      </c>
      <c r="M22" s="67">
        <f>T14</f>
        <v>0</v>
      </c>
      <c r="N22" s="54">
        <f>S18</f>
        <v>0</v>
      </c>
      <c r="O22" s="31">
        <f>R18</f>
        <v>0</v>
      </c>
      <c r="P22" s="12">
        <f>U18</f>
        <v>0</v>
      </c>
      <c r="Q22" s="13">
        <f>T18</f>
        <v>0</v>
      </c>
      <c r="R22" s="401"/>
      <c r="S22" s="402"/>
      <c r="T22" s="402"/>
      <c r="U22" s="403"/>
      <c r="V22" s="384">
        <f>P23+L23+H23+D23</f>
        <v>0</v>
      </c>
      <c r="W22" s="409"/>
      <c r="X22" s="386">
        <f>P22+N22+N23+L22+J22+J23+H22+F22+F23+D22+B22+B23</f>
        <v>0</v>
      </c>
      <c r="Y22" s="388">
        <f>Q22+O22+O23+M22+K22+K23+I22+G22+G23+E22+C22+C23</f>
        <v>0</v>
      </c>
      <c r="Z22" s="386"/>
      <c r="AA22" s="388"/>
      <c r="AB22" s="392"/>
      <c r="AC22" s="1"/>
      <c r="AD22" s="394"/>
      <c r="AE22" s="396"/>
      <c r="AF22" s="396"/>
      <c r="AG22" s="380"/>
    </row>
    <row r="23" spans="1:33" ht="15.75" customHeight="1" thickBot="1" x14ac:dyDescent="0.3">
      <c r="A23" s="400"/>
      <c r="B23" s="32">
        <f>S7</f>
        <v>0</v>
      </c>
      <c r="C23" s="33">
        <f>R7</f>
        <v>0</v>
      </c>
      <c r="D23" s="390">
        <f>IF(AND(B22=0,B23=0),0,1)*0+IF(AND(B22&gt;C22,B23&gt;C23),1,0)*2+IF(AND(B22&lt;C22,B23&lt;C23),1,0)*IF(AND(B22=0,B23=0),0,1)+IF(D22&gt;E22,1,0)*2+IF(D22&lt;E22,1,0)*1</f>
        <v>0</v>
      </c>
      <c r="E23" s="391"/>
      <c r="F23" s="33">
        <f>S11</f>
        <v>0</v>
      </c>
      <c r="G23" s="34">
        <f>R11</f>
        <v>0</v>
      </c>
      <c r="H23" s="390">
        <f>IF(AND(F22=0,F23=0),0,1)*0+IF(AND(F22&gt;G22,F23&gt;G23),1,0)*2+IF(AND(F22&lt;G22,F23&lt;G23),1,0)*IF(AND(F22=0,F23=0),0,1)+IF(H22&gt;I22,1,0)*2+IF(H22&lt;I22,1,0)*1</f>
        <v>0</v>
      </c>
      <c r="I23" s="391"/>
      <c r="J23" s="32">
        <f>S15</f>
        <v>0</v>
      </c>
      <c r="K23" s="33">
        <f>R15</f>
        <v>0</v>
      </c>
      <c r="L23" s="390">
        <f>IF(AND(J22=0,J23=0),0,1)*0+IF(AND(J22&gt;K22,J23&gt;K23),1,0)*2+IF(AND(J22&lt;K22,J23&lt;K23),1,0)*IF(AND(J22=0,J23=0),0,1)+IF(L22&gt;M22,1,0)*2+IF(L22&lt;M22,1,0)*1</f>
        <v>0</v>
      </c>
      <c r="M23" s="391"/>
      <c r="N23" s="35">
        <f>S19</f>
        <v>0</v>
      </c>
      <c r="O23" s="36">
        <f>R19</f>
        <v>0</v>
      </c>
      <c r="P23" s="390">
        <f>IF(AND(N22=0,N23=0),0,1)*0+IF(AND(N22&gt;O22,N23&gt;O23),1,0)*2+IF(AND(N22&lt;O22,N23&lt;O23),1,0)*IF(AND(N22=0,N23=0),0,1)+IF(P22&gt;Q22,1,0)*2+IF(P22&lt;Q22,1,0)*1</f>
        <v>0</v>
      </c>
      <c r="Q23" s="391"/>
      <c r="R23" s="404"/>
      <c r="S23" s="405"/>
      <c r="T23" s="405"/>
      <c r="U23" s="406"/>
      <c r="V23" s="385"/>
      <c r="W23" s="410"/>
      <c r="X23" s="387"/>
      <c r="Y23" s="389"/>
      <c r="Z23" s="387"/>
      <c r="AA23" s="389"/>
      <c r="AB23" s="393"/>
      <c r="AC23" s="1"/>
      <c r="AD23" s="395"/>
      <c r="AE23" s="397"/>
      <c r="AF23" s="397"/>
      <c r="AG23" s="381"/>
    </row>
    <row r="24" spans="1:33" ht="15.75" thickTop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x14ac:dyDescent="0.25">
      <c r="A26" s="1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</sheetData>
  <mergeCells count="129">
    <mergeCell ref="A4:A7"/>
    <mergeCell ref="B4:E7"/>
    <mergeCell ref="V4:V5"/>
    <mergeCell ref="W4:W7"/>
    <mergeCell ref="X4:X5"/>
    <mergeCell ref="Y4:Y5"/>
    <mergeCell ref="P7:Q7"/>
    <mergeCell ref="T7:U7"/>
    <mergeCell ref="A1:AB1"/>
    <mergeCell ref="B3:E3"/>
    <mergeCell ref="F3:I3"/>
    <mergeCell ref="J3:M3"/>
    <mergeCell ref="N3:Q3"/>
    <mergeCell ref="R3:U3"/>
    <mergeCell ref="V3:W3"/>
    <mergeCell ref="X3:Y3"/>
    <mergeCell ref="Z3:AA3"/>
    <mergeCell ref="A8:A11"/>
    <mergeCell ref="F8:I11"/>
    <mergeCell ref="V8:V9"/>
    <mergeCell ref="W8:W11"/>
    <mergeCell ref="X8:X9"/>
    <mergeCell ref="Y8:Y9"/>
    <mergeCell ref="P11:Q11"/>
    <mergeCell ref="T11:U11"/>
    <mergeCell ref="AG4:AG7"/>
    <mergeCell ref="H5:I5"/>
    <mergeCell ref="L5:M5"/>
    <mergeCell ref="P5:Q5"/>
    <mergeCell ref="T5:U5"/>
    <mergeCell ref="V6:V7"/>
    <mergeCell ref="X6:X7"/>
    <mergeCell ref="Y6:Y7"/>
    <mergeCell ref="H7:I7"/>
    <mergeCell ref="L7:M7"/>
    <mergeCell ref="Z4:Z7"/>
    <mergeCell ref="AA4:AA7"/>
    <mergeCell ref="AB4:AB7"/>
    <mergeCell ref="AD4:AD7"/>
    <mergeCell ref="AE4:AE7"/>
    <mergeCell ref="AF4:AF7"/>
    <mergeCell ref="A12:A15"/>
    <mergeCell ref="J12:M15"/>
    <mergeCell ref="V12:V13"/>
    <mergeCell ref="W12:W15"/>
    <mergeCell ref="X12:X13"/>
    <mergeCell ref="Y12:Y13"/>
    <mergeCell ref="P15:Q15"/>
    <mergeCell ref="T15:U15"/>
    <mergeCell ref="AG8:AG11"/>
    <mergeCell ref="D9:E9"/>
    <mergeCell ref="L9:M9"/>
    <mergeCell ref="P9:Q9"/>
    <mergeCell ref="T9:U9"/>
    <mergeCell ref="V10:V11"/>
    <mergeCell ref="X10:X11"/>
    <mergeCell ref="Y10:Y11"/>
    <mergeCell ref="D11:E11"/>
    <mergeCell ref="L11:M11"/>
    <mergeCell ref="Z8:Z11"/>
    <mergeCell ref="AA8:AA11"/>
    <mergeCell ref="AB8:AB11"/>
    <mergeCell ref="AD8:AD11"/>
    <mergeCell ref="AE8:AE11"/>
    <mergeCell ref="AF8:AF11"/>
    <mergeCell ref="A16:A19"/>
    <mergeCell ref="N16:Q19"/>
    <mergeCell ref="V16:V17"/>
    <mergeCell ref="W16:W19"/>
    <mergeCell ref="X16:X17"/>
    <mergeCell ref="Y16:Y17"/>
    <mergeCell ref="L19:M19"/>
    <mergeCell ref="T19:U19"/>
    <mergeCell ref="AG12:AG15"/>
    <mergeCell ref="D13:E13"/>
    <mergeCell ref="H13:I13"/>
    <mergeCell ref="P13:Q13"/>
    <mergeCell ref="T13:U13"/>
    <mergeCell ref="V14:V15"/>
    <mergeCell ref="X14:X15"/>
    <mergeCell ref="Y14:Y15"/>
    <mergeCell ref="D15:E15"/>
    <mergeCell ref="H15:I15"/>
    <mergeCell ref="Z12:Z15"/>
    <mergeCell ref="AA12:AA15"/>
    <mergeCell ref="AB12:AB15"/>
    <mergeCell ref="AD12:AD15"/>
    <mergeCell ref="AE12:AE15"/>
    <mergeCell ref="AF12:AF15"/>
    <mergeCell ref="A20:A23"/>
    <mergeCell ref="R20:U23"/>
    <mergeCell ref="V20:V21"/>
    <mergeCell ref="W20:W23"/>
    <mergeCell ref="X20:X21"/>
    <mergeCell ref="Y20:Y21"/>
    <mergeCell ref="L23:M23"/>
    <mergeCell ref="P23:Q23"/>
    <mergeCell ref="AG16:AG19"/>
    <mergeCell ref="D17:E17"/>
    <mergeCell ref="H17:I17"/>
    <mergeCell ref="L17:M17"/>
    <mergeCell ref="T17:U17"/>
    <mergeCell ref="V18:V19"/>
    <mergeCell ref="X18:X19"/>
    <mergeCell ref="Y18:Y19"/>
    <mergeCell ref="D19:E19"/>
    <mergeCell ref="H19:I19"/>
    <mergeCell ref="Z16:Z19"/>
    <mergeCell ref="AA16:AA19"/>
    <mergeCell ref="AB16:AB19"/>
    <mergeCell ref="AD16:AD19"/>
    <mergeCell ref="AE16:AE19"/>
    <mergeCell ref="AF16:AF19"/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Z20:Z23"/>
    <mergeCell ref="AA20:AA23"/>
    <mergeCell ref="AB20:AB23"/>
    <mergeCell ref="AD20:AD23"/>
    <mergeCell ref="AE20:AE23"/>
    <mergeCell ref="AF20:AF23"/>
  </mergeCells>
  <pageMargins left="0.7" right="0.7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topLeftCell="A4" zoomScale="90" zoomScaleNormal="90" workbookViewId="0">
      <selection activeCell="A12" sqref="A12:A15"/>
    </sheetView>
  </sheetViews>
  <sheetFormatPr defaultRowHeight="15" x14ac:dyDescent="0.25"/>
  <cols>
    <col min="1" max="1" width="16.85546875" customWidth="1"/>
    <col min="2" max="2" width="4" customWidth="1"/>
    <col min="3" max="3" width="3.85546875" customWidth="1"/>
    <col min="4" max="4" width="4" customWidth="1"/>
    <col min="5" max="6" width="3.85546875" customWidth="1"/>
    <col min="7" max="7" width="3.7109375" customWidth="1"/>
    <col min="8" max="9" width="3.85546875" customWidth="1"/>
    <col min="10" max="10" width="3.5703125" customWidth="1"/>
    <col min="11" max="12" width="3.7109375" customWidth="1"/>
    <col min="13" max="14" width="3.85546875" customWidth="1"/>
    <col min="15" max="15" width="3.7109375" customWidth="1"/>
    <col min="16" max="16" width="4" customWidth="1"/>
    <col min="17" max="17" width="3.5703125" customWidth="1"/>
    <col min="18" max="18" width="3.85546875" customWidth="1"/>
    <col min="19" max="19" width="3.7109375" customWidth="1"/>
    <col min="20" max="21" width="3.5703125" customWidth="1"/>
    <col min="22" max="22" width="4.28515625" customWidth="1"/>
    <col min="23" max="23" width="4.140625" customWidth="1"/>
    <col min="24" max="26" width="4.28515625" customWidth="1"/>
    <col min="27" max="27" width="4.7109375" customWidth="1"/>
    <col min="28" max="28" width="8.7109375" customWidth="1"/>
    <col min="29" max="29" width="11" customWidth="1"/>
    <col min="31" max="31" width="9.85546875" customWidth="1"/>
  </cols>
  <sheetData>
    <row r="1" spans="1:33" ht="38.25" customHeight="1" x14ac:dyDescent="0.25">
      <c r="A1" s="460" t="s">
        <v>194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  <c r="V1" s="460"/>
      <c r="W1" s="460"/>
      <c r="X1" s="460"/>
      <c r="Y1" s="460"/>
      <c r="Z1" s="460"/>
      <c r="AA1" s="460"/>
      <c r="AB1" s="460"/>
      <c r="AC1" s="1"/>
      <c r="AD1" s="1"/>
      <c r="AE1" s="1"/>
      <c r="AF1" s="1"/>
      <c r="AG1" s="1"/>
    </row>
    <row r="2" spans="1:33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57.75" customHeight="1" thickTop="1" thickBot="1" x14ac:dyDescent="0.3">
      <c r="A3" s="2" t="s">
        <v>0</v>
      </c>
      <c r="B3" s="461">
        <v>1</v>
      </c>
      <c r="C3" s="462"/>
      <c r="D3" s="462"/>
      <c r="E3" s="463"/>
      <c r="F3" s="461">
        <v>2</v>
      </c>
      <c r="G3" s="462"/>
      <c r="H3" s="462"/>
      <c r="I3" s="463"/>
      <c r="J3" s="461">
        <v>3</v>
      </c>
      <c r="K3" s="462"/>
      <c r="L3" s="462"/>
      <c r="M3" s="463"/>
      <c r="N3" s="461">
        <v>4</v>
      </c>
      <c r="O3" s="462"/>
      <c r="P3" s="462"/>
      <c r="Q3" s="462"/>
      <c r="R3" s="461">
        <v>5</v>
      </c>
      <c r="S3" s="462"/>
      <c r="T3" s="462"/>
      <c r="U3" s="463"/>
      <c r="V3" s="464" t="s">
        <v>1</v>
      </c>
      <c r="W3" s="465"/>
      <c r="X3" s="466" t="s">
        <v>2</v>
      </c>
      <c r="Y3" s="467"/>
      <c r="Z3" s="466" t="s">
        <v>3</v>
      </c>
      <c r="AA3" s="467"/>
      <c r="AB3" s="3" t="s">
        <v>4</v>
      </c>
      <c r="AC3" s="1"/>
      <c r="AD3" s="81" t="s">
        <v>6</v>
      </c>
      <c r="AE3" s="82" t="s">
        <v>7</v>
      </c>
      <c r="AF3" s="82" t="s">
        <v>8</v>
      </c>
      <c r="AG3" s="142" t="s">
        <v>9</v>
      </c>
    </row>
    <row r="4" spans="1:33" ht="16.5" customHeight="1" thickTop="1" thickBot="1" x14ac:dyDescent="0.3">
      <c r="A4" s="398" t="s">
        <v>123</v>
      </c>
      <c r="B4" s="451"/>
      <c r="C4" s="452"/>
      <c r="D4" s="452"/>
      <c r="E4" s="453"/>
      <c r="F4" s="241">
        <v>14</v>
      </c>
      <c r="G4" s="242">
        <v>16</v>
      </c>
      <c r="H4" s="243">
        <v>12</v>
      </c>
      <c r="I4" s="92">
        <v>14</v>
      </c>
      <c r="J4" s="241">
        <v>2</v>
      </c>
      <c r="K4" s="244">
        <v>15</v>
      </c>
      <c r="L4" s="243"/>
      <c r="M4" s="93"/>
      <c r="N4" s="241">
        <v>10</v>
      </c>
      <c r="O4" s="244">
        <v>15</v>
      </c>
      <c r="P4" s="243"/>
      <c r="Q4" s="92"/>
      <c r="R4" s="245">
        <v>18</v>
      </c>
      <c r="S4" s="246">
        <v>16</v>
      </c>
      <c r="T4" s="91"/>
      <c r="U4" s="93"/>
      <c r="V4" s="407">
        <f>T5+P5+L5+H5</f>
        <v>5</v>
      </c>
      <c r="W4" s="433">
        <f>V4+V6</f>
        <v>5</v>
      </c>
      <c r="X4" s="411">
        <f>J4+J5+L4+N4+N5+P4+H4+F4+F5+R4+R5+T4</f>
        <v>99</v>
      </c>
      <c r="Y4" s="413">
        <f>K5+K4+M4+O5+O4+U4+I4+G4+G5+Q4+S4+S5</f>
        <v>126</v>
      </c>
      <c r="Z4" s="445">
        <f>X4+X6</f>
        <v>99</v>
      </c>
      <c r="AA4" s="448">
        <f>Y4+Y6</f>
        <v>126</v>
      </c>
      <c r="AB4" s="419" t="s">
        <v>179</v>
      </c>
      <c r="AC4" s="1"/>
      <c r="AD4" s="421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3</v>
      </c>
      <c r="AE4" s="396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6</v>
      </c>
      <c r="AF4" s="396">
        <f>AD4/AE4</f>
        <v>0.5</v>
      </c>
      <c r="AG4" s="380">
        <f>Z4/AA4</f>
        <v>0.7857142857142857</v>
      </c>
    </row>
    <row r="5" spans="1:33" ht="15.75" customHeight="1" thickBot="1" x14ac:dyDescent="0.3">
      <c r="A5" s="399"/>
      <c r="B5" s="454"/>
      <c r="C5" s="455"/>
      <c r="D5" s="455"/>
      <c r="E5" s="456"/>
      <c r="F5" s="267">
        <v>15</v>
      </c>
      <c r="G5" s="268">
        <v>7</v>
      </c>
      <c r="H5" s="534">
        <f>IF(AND(F4=0,F5=0),0,1)*0+IF(AND(F4&gt;G4,F5&gt;G5),1,0)*2+IF(AND(F4&lt;G4,F5&lt;G5),1,0)*IF(AND(F4=0,F5=0),0,1)+IF(H4&gt;I4,1,0)*2+IF(H4&lt;I4,1,0)*1</f>
        <v>1</v>
      </c>
      <c r="I5" s="535"/>
      <c r="J5" s="267">
        <v>5</v>
      </c>
      <c r="K5" s="268">
        <v>15</v>
      </c>
      <c r="L5" s="534">
        <f>IF(AND(J4=0,J5=0),0,1)*0+IF(AND(J4&gt;K4,J5&gt;K5),1,0)*2+IF(AND(J4&lt;K4,J5&lt;K5),1,0)*IF(AND(J4=0,J5=0),0,1)+IF(L4&gt;M4,1,0)*2+IF(L4&lt;M4,1,0)*1</f>
        <v>1</v>
      </c>
      <c r="M5" s="535"/>
      <c r="N5" s="267">
        <v>8</v>
      </c>
      <c r="O5" s="268">
        <v>15</v>
      </c>
      <c r="P5" s="534">
        <f>IF(AND(N4=0,N5=0),0,1)*0+IF(AND(N4&gt;O4,N5&gt;O5),1,0)*2+IF(AND(N4&lt;O4,N5&lt;O5),1,0)*IF(AND(N4=0,N5=0),0,1)+IF(P4&gt;Q4,1,0)*2+IF(P4&lt;Q4,1,0)*1</f>
        <v>1</v>
      </c>
      <c r="Q5" s="535"/>
      <c r="R5" s="269">
        <v>15</v>
      </c>
      <c r="S5" s="270">
        <v>13</v>
      </c>
      <c r="T5" s="543">
        <f>IF(AND(R4=0,R5=0),0,1)*0+IF(AND(R4&gt;S4,R5&gt;S5),1,0)*2+IF(AND(R4&lt;S4,R5&lt;S5),1,0)*IF(AND(R4=0,R5=0),0,1)+IF(T4&gt;U4,1,0)*2+IF(T4&lt;U4,1,0)*1</f>
        <v>2</v>
      </c>
      <c r="U5" s="544"/>
      <c r="V5" s="432"/>
      <c r="W5" s="409"/>
      <c r="X5" s="435"/>
      <c r="Y5" s="436"/>
      <c r="Z5" s="446"/>
      <c r="AA5" s="449"/>
      <c r="AB5" s="392"/>
      <c r="AC5" s="1"/>
      <c r="AD5" s="421"/>
      <c r="AE5" s="396"/>
      <c r="AF5" s="396"/>
      <c r="AG5" s="380"/>
    </row>
    <row r="6" spans="1:33" ht="16.5" customHeight="1" thickTop="1" thickBot="1" x14ac:dyDescent="0.3">
      <c r="A6" s="399"/>
      <c r="B6" s="454"/>
      <c r="C6" s="455"/>
      <c r="D6" s="455"/>
      <c r="E6" s="456"/>
      <c r="F6" s="247"/>
      <c r="G6" s="248"/>
      <c r="H6" s="249"/>
      <c r="I6" s="139"/>
      <c r="J6" s="247"/>
      <c r="K6" s="248"/>
      <c r="L6" s="249"/>
      <c r="M6" s="274"/>
      <c r="N6" s="247"/>
      <c r="O6" s="248"/>
      <c r="P6" s="249"/>
      <c r="Q6" s="139"/>
      <c r="R6" s="250"/>
      <c r="S6" s="251"/>
      <c r="T6" s="76"/>
      <c r="U6" s="140"/>
      <c r="V6" s="407">
        <f>T7+P7+L7+H7</f>
        <v>0</v>
      </c>
      <c r="W6" s="409"/>
      <c r="X6" s="411">
        <f>J6+J7+L6+N6+N7+P6+H6+F6+F7+T6+R6+R7</f>
        <v>0</v>
      </c>
      <c r="Y6" s="413">
        <f>K7+K6+M6+O7+O6+U6+I6+G6+G7+S6+S7+Q6</f>
        <v>0</v>
      </c>
      <c r="Z6" s="446"/>
      <c r="AA6" s="449"/>
      <c r="AB6" s="392"/>
      <c r="AC6" s="1"/>
      <c r="AD6" s="421"/>
      <c r="AE6" s="396"/>
      <c r="AF6" s="396"/>
      <c r="AG6" s="380"/>
    </row>
    <row r="7" spans="1:33" ht="15.75" customHeight="1" thickBot="1" x14ac:dyDescent="0.3">
      <c r="A7" s="422"/>
      <c r="B7" s="457"/>
      <c r="C7" s="458"/>
      <c r="D7" s="458"/>
      <c r="E7" s="459"/>
      <c r="F7" s="139"/>
      <c r="G7" s="137"/>
      <c r="H7" s="541">
        <f>IF(AND(F6=0,F7=0),0,1)*0+IF(AND(F6&gt;G6,F7&gt;G7),1,0)*2+IF(AND(F6&lt;G6,F7&lt;G7),1,0)*IF(AND(F6=0,F7=0),0,1)+IF(H6&gt;I6,1,0)*2+IF(H6&lt;I6,1,0)*1</f>
        <v>0</v>
      </c>
      <c r="I7" s="542"/>
      <c r="J7" s="138"/>
      <c r="K7" s="137"/>
      <c r="L7" s="536">
        <f>IF(AND(J6=0,J7=0),0,1)*0+IF(AND(J6&gt;K6,J7&gt;K7),1,0)*2+IF(AND(J6&lt;K6,J7&lt;K7),1,0)*IF(AND(J6=0,J7=0),0,1)+IF(L6&gt;M6,1,0)*2+IF(L6&lt;M6,1,0)*1</f>
        <v>0</v>
      </c>
      <c r="M7" s="537"/>
      <c r="N7" s="141"/>
      <c r="O7" s="137"/>
      <c r="P7" s="536">
        <f>IF(AND(N6=0,N7=0),0,1)*0+IF(AND(N6&gt;O6,N7&gt;O7),1,0)*2+IF(AND(N6&lt;O6,N7&lt;O7),1,0)*IF(AND(N6=0,N7=0),0,1)+IF(P6&gt;Q6,1,0)*2+IF(P6&lt;Q6,1,0)*1</f>
        <v>0</v>
      </c>
      <c r="Q7" s="537"/>
      <c r="R7" s="66"/>
      <c r="S7" s="65"/>
      <c r="T7" s="417">
        <f>IF(AND(R6=0,R7=0),0,1)*0+IF(AND(R6&gt;S6,R7&gt;S7),1,0)*2+IF(AND(R6&lt;S6,R7&lt;S7),1,0)*IF(AND(R6=0,R7=0),0,1)+IF(T6&gt;U6,1,0)*2+IF(T6&lt;U6,1,0)*1</f>
        <v>0</v>
      </c>
      <c r="U7" s="418"/>
      <c r="V7" s="432"/>
      <c r="W7" s="434"/>
      <c r="X7" s="435"/>
      <c r="Y7" s="436"/>
      <c r="Z7" s="447"/>
      <c r="AA7" s="450"/>
      <c r="AB7" s="420"/>
      <c r="AC7" s="1"/>
      <c r="AD7" s="421"/>
      <c r="AE7" s="396"/>
      <c r="AF7" s="396"/>
      <c r="AG7" s="380"/>
    </row>
    <row r="8" spans="1:33" ht="16.5" customHeight="1" thickTop="1" thickBot="1" x14ac:dyDescent="0.3">
      <c r="A8" s="398" t="s">
        <v>124</v>
      </c>
      <c r="B8" s="4">
        <f>G4</f>
        <v>16</v>
      </c>
      <c r="C8" s="5">
        <f>F4</f>
        <v>14</v>
      </c>
      <c r="D8" s="6">
        <f>I4</f>
        <v>14</v>
      </c>
      <c r="E8" s="7">
        <f>H4</f>
        <v>12</v>
      </c>
      <c r="F8" s="538"/>
      <c r="G8" s="539"/>
      <c r="H8" s="539"/>
      <c r="I8" s="540"/>
      <c r="J8" s="252">
        <v>5</v>
      </c>
      <c r="K8" s="253">
        <v>15</v>
      </c>
      <c r="L8" s="271"/>
      <c r="M8" s="97"/>
      <c r="N8" s="98">
        <v>14</v>
      </c>
      <c r="O8" s="99">
        <v>16</v>
      </c>
      <c r="P8" s="271">
        <v>11</v>
      </c>
      <c r="Q8" s="104">
        <v>5</v>
      </c>
      <c r="R8" s="105">
        <v>15</v>
      </c>
      <c r="S8" s="99">
        <v>5</v>
      </c>
      <c r="T8" s="88"/>
      <c r="U8" s="67"/>
      <c r="V8" s="407">
        <f>T9+P9+L9+D9</f>
        <v>7</v>
      </c>
      <c r="W8" s="433">
        <f>V8+V10</f>
        <v>7</v>
      </c>
      <c r="X8" s="411">
        <f>J8+J9+L8+N8+N9+P8+D8+B8+B9+R8+R9+T8</f>
        <v>120</v>
      </c>
      <c r="Y8" s="413">
        <f>K9+K8+M8+O9+O8+U8+E8+C8+C9+S8+S9+Q8</f>
        <v>123</v>
      </c>
      <c r="Z8" s="411">
        <f>X8+X10</f>
        <v>120</v>
      </c>
      <c r="AA8" s="413">
        <f>Y8+Y10</f>
        <v>123</v>
      </c>
      <c r="AB8" s="419" t="s">
        <v>177</v>
      </c>
      <c r="AC8" s="1"/>
      <c r="AD8" s="421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6</v>
      </c>
      <c r="AE8" s="396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4</v>
      </c>
      <c r="AF8" s="396">
        <f t="shared" ref="AF8" si="0">AD8/AE8</f>
        <v>1.5</v>
      </c>
      <c r="AG8" s="380">
        <f t="shared" ref="AG8" si="1">Z8/AA8</f>
        <v>0.97560975609756095</v>
      </c>
    </row>
    <row r="9" spans="1:33" ht="15.75" customHeight="1" thickBot="1" x14ac:dyDescent="0.3">
      <c r="A9" s="399"/>
      <c r="B9" s="8">
        <f>G5</f>
        <v>7</v>
      </c>
      <c r="C9" s="9">
        <f>F5</f>
        <v>15</v>
      </c>
      <c r="D9" s="382">
        <f>IF(AND(B8=0,B9=0),0,1)*0+IF(AND(B8&gt;C8,B9&gt;C9),1,0)*2+IF(AND(B8&lt;C8,B9&lt;C9),1,0)*IF(AND(B8=0,B9=0),0,1)+IF(D8&gt;E8,1,0)*2+IF(D8&lt;E8,1,0)*1</f>
        <v>2</v>
      </c>
      <c r="E9" s="383"/>
      <c r="F9" s="401"/>
      <c r="G9" s="402"/>
      <c r="H9" s="402"/>
      <c r="I9" s="545"/>
      <c r="J9" s="263">
        <v>6</v>
      </c>
      <c r="K9" s="264">
        <v>15</v>
      </c>
      <c r="L9" s="534">
        <f>IF(AND(J8=0,J9=0),0,1)*0+IF(AND(J8&gt;K8,J9&gt;K9),1,0)*2+IF(AND(J8&lt;K8,J9&lt;K9),1,0)*IF(AND(J8=0,J9=0),0,1)+IF(L8&gt;M8,1,0)*2+IF(L8&lt;M8,1,0)*1</f>
        <v>1</v>
      </c>
      <c r="M9" s="535"/>
      <c r="N9" s="263">
        <v>17</v>
      </c>
      <c r="O9" s="264">
        <v>15</v>
      </c>
      <c r="P9" s="534">
        <f>IF(AND(N8=0,N9=0),0,1)*0+IF(AND(N8&gt;O8,N9&gt;O9),1,0)*2+IF(AND(N8&lt;O8,N9&lt;O9),1,0)*IF(AND(N8=0,N9=0),0,1)+IF(P8&gt;Q8,1,0)*2+IF(P8&lt;Q8,1,0)*1</f>
        <v>2</v>
      </c>
      <c r="Q9" s="535"/>
      <c r="R9" s="265">
        <v>15</v>
      </c>
      <c r="S9" s="264">
        <v>11</v>
      </c>
      <c r="T9" s="382">
        <f>IF(AND(R8=0,R9=0),0,1)*0+IF(AND(R8&gt;S8,R9&gt;S9),1,0)*2+IF(AND(R8&lt;S8,R9&lt;S9),1,0)*IF(AND(R8=0,R9=0),0,1)+IF(T8&gt;U8,1,0)*2+IF(T8&lt;U8,1,0)*1</f>
        <v>2</v>
      </c>
      <c r="U9" s="383"/>
      <c r="V9" s="432"/>
      <c r="W9" s="409"/>
      <c r="X9" s="435"/>
      <c r="Y9" s="436"/>
      <c r="Z9" s="386"/>
      <c r="AA9" s="388"/>
      <c r="AB9" s="392"/>
      <c r="AC9" s="1"/>
      <c r="AD9" s="421"/>
      <c r="AE9" s="396"/>
      <c r="AF9" s="396"/>
      <c r="AG9" s="380"/>
    </row>
    <row r="10" spans="1:33" ht="16.5" customHeight="1" thickTop="1" thickBot="1" x14ac:dyDescent="0.3">
      <c r="A10" s="399"/>
      <c r="B10" s="10">
        <f>G6</f>
        <v>0</v>
      </c>
      <c r="C10" s="11">
        <f>F6</f>
        <v>0</v>
      </c>
      <c r="D10" s="12">
        <f>I6</f>
        <v>0</v>
      </c>
      <c r="E10" s="13">
        <f>H6</f>
        <v>0</v>
      </c>
      <c r="F10" s="401"/>
      <c r="G10" s="402"/>
      <c r="H10" s="402"/>
      <c r="I10" s="545"/>
      <c r="J10" s="254"/>
      <c r="K10" s="255"/>
      <c r="L10" s="256"/>
      <c r="M10" s="273"/>
      <c r="N10" s="254"/>
      <c r="O10" s="255"/>
      <c r="P10" s="256"/>
      <c r="Q10" s="68"/>
      <c r="R10" s="257"/>
      <c r="S10" s="255"/>
      <c r="T10" s="68"/>
      <c r="U10" s="72"/>
      <c r="V10" s="407">
        <f>P11+L11+D11+T11</f>
        <v>0</v>
      </c>
      <c r="W10" s="409"/>
      <c r="X10" s="411">
        <f>J10+J11+L10+N10+N11+P10+D10+B10+B11+R10+R11+T10</f>
        <v>0</v>
      </c>
      <c r="Y10" s="413">
        <f>K11+K10+M10+O11+O10+U10+E10+C10+C11+S10+S11+Q10</f>
        <v>0</v>
      </c>
      <c r="Z10" s="386"/>
      <c r="AA10" s="388"/>
      <c r="AB10" s="392"/>
      <c r="AC10" s="1"/>
      <c r="AD10" s="421"/>
      <c r="AE10" s="396"/>
      <c r="AF10" s="396"/>
      <c r="AG10" s="380"/>
    </row>
    <row r="11" spans="1:33" ht="15.75" customHeight="1" thickBot="1" x14ac:dyDescent="0.3">
      <c r="A11" s="422"/>
      <c r="B11" s="14">
        <f>G7</f>
        <v>0</v>
      </c>
      <c r="C11" s="15">
        <f>F7</f>
        <v>0</v>
      </c>
      <c r="D11" s="382">
        <f>IF(AND(B10=0,B11=0),0,1)*0+IF(AND(B10&gt;C10,B11&gt;C11),1,0)*2+IF(AND(B10&lt;C10,B11&lt;C11),1,0)*IF(AND(B10=0,B11=0),0,1)+IF(D10&gt;E10,1,0)*2+IF(D10&lt;E10,1,0)*1</f>
        <v>0</v>
      </c>
      <c r="E11" s="383"/>
      <c r="F11" s="440"/>
      <c r="G11" s="441"/>
      <c r="H11" s="441"/>
      <c r="I11" s="442"/>
      <c r="J11" s="73"/>
      <c r="K11" s="74"/>
      <c r="L11" s="541">
        <f>IF(AND(J10=0,J11=0),0,1)*0+IF(AND(J10&gt;K10,J11&gt;K11),1,0)*2+IF(AND(J10&lt;K10,J11&lt;K11),1,0)*IF(AND(J10=0,J11=0),0,1)+IF(L10&gt;M10,1,0)*2+IF(L10&lt;M10,1,0)*1</f>
        <v>0</v>
      </c>
      <c r="M11" s="542"/>
      <c r="N11" s="73"/>
      <c r="O11" s="74"/>
      <c r="P11" s="536">
        <f>IF(AND(N10=0,N11=0),0,1)*0+IF(AND(N10&gt;O10,N11&gt;O11),1,0)*2+IF(AND(N10&lt;O10,N11&lt;O11),1,0)*IF(AND(N10=0,N11=0),0,1)+IF(P10&gt;Q10,1,0)*2+IF(P10&lt;Q10,1,0)*1</f>
        <v>0</v>
      </c>
      <c r="Q11" s="537"/>
      <c r="R11" s="75"/>
      <c r="S11" s="74"/>
      <c r="T11" s="417">
        <f>IF(AND(R10=0,R11=0),0,1)*0+IF(AND(R10&gt;S10,R11&gt;S11),1,0)*2+IF(AND(R10&lt;S10,R11&lt;S11),1,0)*IF(AND(R10=0,R11=0),0,1)+IF(T10&gt;U10,1,0)*2+IF(T10&lt;U10,1,0)*1</f>
        <v>0</v>
      </c>
      <c r="U11" s="418"/>
      <c r="V11" s="432"/>
      <c r="W11" s="434"/>
      <c r="X11" s="435"/>
      <c r="Y11" s="436"/>
      <c r="Z11" s="412"/>
      <c r="AA11" s="414"/>
      <c r="AB11" s="420"/>
      <c r="AC11" s="1"/>
      <c r="AD11" s="421"/>
      <c r="AE11" s="396"/>
      <c r="AF11" s="396"/>
      <c r="AG11" s="380"/>
    </row>
    <row r="12" spans="1:33" ht="16.5" customHeight="1" thickTop="1" thickBot="1" x14ac:dyDescent="0.3">
      <c r="A12" s="398" t="s">
        <v>125</v>
      </c>
      <c r="B12" s="44">
        <f>K4</f>
        <v>15</v>
      </c>
      <c r="C12" s="62">
        <f>J4</f>
        <v>2</v>
      </c>
      <c r="D12" s="60">
        <f>M4</f>
        <v>0</v>
      </c>
      <c r="E12" s="67">
        <f>L4</f>
        <v>0</v>
      </c>
      <c r="F12" s="16">
        <f>K8</f>
        <v>15</v>
      </c>
      <c r="G12" s="17">
        <f>J8</f>
        <v>5</v>
      </c>
      <c r="H12" s="43">
        <f>M8</f>
        <v>0</v>
      </c>
      <c r="I12" s="68">
        <f>L8</f>
        <v>0</v>
      </c>
      <c r="J12" s="437"/>
      <c r="K12" s="438"/>
      <c r="L12" s="438"/>
      <c r="M12" s="439"/>
      <c r="N12" s="259">
        <v>15</v>
      </c>
      <c r="O12" s="253">
        <v>4</v>
      </c>
      <c r="P12" s="271"/>
      <c r="Q12" s="104"/>
      <c r="R12" s="105">
        <v>15</v>
      </c>
      <c r="S12" s="99">
        <v>7</v>
      </c>
      <c r="T12" s="68"/>
      <c r="U12" s="89"/>
      <c r="V12" s="407">
        <f>P13+H13+D13+T13</f>
        <v>8</v>
      </c>
      <c r="W12" s="433">
        <f>V12+V14</f>
        <v>8</v>
      </c>
      <c r="X12" s="411">
        <f>H12+F12+F13+D12+B12+B13+N12+N13+P12+R12+R13+T12</f>
        <v>120</v>
      </c>
      <c r="Y12" s="413">
        <f>I12+G12+G13+E12+C12+C13+O13+O12+U12+S12+S13+Q12</f>
        <v>37</v>
      </c>
      <c r="Z12" s="411">
        <f>X12+X14</f>
        <v>120</v>
      </c>
      <c r="AA12" s="413">
        <f>Y12+Y14</f>
        <v>37</v>
      </c>
      <c r="AB12" s="419" t="s">
        <v>176</v>
      </c>
      <c r="AC12" s="1"/>
      <c r="AD12" s="421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8</v>
      </c>
      <c r="AE12" s="396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0</v>
      </c>
      <c r="AF12" s="396" t="e">
        <f t="shared" ref="AF12" si="2">AD12/AE12</f>
        <v>#DIV/0!</v>
      </c>
      <c r="AG12" s="380">
        <f t="shared" ref="AG12" si="3">Z12/AA12</f>
        <v>3.2432432432432434</v>
      </c>
    </row>
    <row r="13" spans="1:33" ht="15.75" customHeight="1" thickBot="1" x14ac:dyDescent="0.3">
      <c r="A13" s="399"/>
      <c r="B13" s="61">
        <f>K5</f>
        <v>15</v>
      </c>
      <c r="C13" s="63">
        <f>J5</f>
        <v>5</v>
      </c>
      <c r="D13" s="382">
        <f>IF(AND(B12=0,B13=0),0,1)*0+IF(AND(B12&gt;C12,B13&gt;C13),1,0)*2+IF(AND(B12&lt;C12,B13&lt;C13),1,0)*IF(AND(B12=0,B13=0),0,1)+IF(D12&gt;E12,1,0)*2+IF(D12&lt;E12,1,0)*1</f>
        <v>2</v>
      </c>
      <c r="E13" s="383"/>
      <c r="F13" s="18">
        <f>K9</f>
        <v>15</v>
      </c>
      <c r="G13" s="19">
        <f>J9</f>
        <v>6</v>
      </c>
      <c r="H13" s="382">
        <f>IF(AND(F12=0,F13=0),0,1)*0+IF(AND(F12&gt;G12,F13&gt;G13),1,0)*2+IF(AND(F12&lt;G12,F13&lt;G13),1,0)*IF(AND(F12=0,F13=0),0,1)+IF(H12&gt;I12,1,0)*2+IF(H12&lt;I12,1,0)*1</f>
        <v>2</v>
      </c>
      <c r="I13" s="383"/>
      <c r="J13" s="401"/>
      <c r="K13" s="402"/>
      <c r="L13" s="402"/>
      <c r="M13" s="403"/>
      <c r="N13" s="263">
        <v>15</v>
      </c>
      <c r="O13" s="264">
        <v>7</v>
      </c>
      <c r="P13" s="534">
        <f>IF(AND(N12=0,N13=0),0,1)*0+IF(AND(N12&gt;O12,N13&gt;O13),1,0)*2+IF(AND(N12&lt;O12,N13&lt;O13),1,0)*IF(AND(N12=0,N13=0),0,1)+IF(P12&gt;Q12,1,0)*2+IF(P12&lt;Q12,1,0)*1</f>
        <v>2</v>
      </c>
      <c r="Q13" s="535"/>
      <c r="R13" s="265">
        <v>15</v>
      </c>
      <c r="S13" s="264">
        <v>1</v>
      </c>
      <c r="T13" s="382">
        <f>IF(AND(R12=0,R13=0),0,1)*0+IF(AND(R12&gt;S12,R13&gt;S13),1,0)*2+IF(AND(R12&lt;S12,R13&lt;S13),1,0)*IF(AND(R12=0,R13=0),0,1)+IF(T12&gt;U12,1,0)*2+IF(T12&lt;U12,1,0)*1</f>
        <v>2</v>
      </c>
      <c r="U13" s="383"/>
      <c r="V13" s="432"/>
      <c r="W13" s="409"/>
      <c r="X13" s="435"/>
      <c r="Y13" s="436"/>
      <c r="Z13" s="386"/>
      <c r="AA13" s="388"/>
      <c r="AB13" s="392"/>
      <c r="AC13" s="1"/>
      <c r="AD13" s="421"/>
      <c r="AE13" s="396"/>
      <c r="AF13" s="396"/>
      <c r="AG13" s="380"/>
    </row>
    <row r="14" spans="1:33" ht="16.5" customHeight="1" thickTop="1" thickBot="1" x14ac:dyDescent="0.3">
      <c r="A14" s="399"/>
      <c r="B14" s="69">
        <f>K6</f>
        <v>0</v>
      </c>
      <c r="C14" s="70">
        <f>J6</f>
        <v>0</v>
      </c>
      <c r="D14" s="71">
        <f>M6</f>
        <v>0</v>
      </c>
      <c r="E14" s="67">
        <f>L6</f>
        <v>0</v>
      </c>
      <c r="F14" s="20">
        <f>K10</f>
        <v>0</v>
      </c>
      <c r="G14" s="21">
        <f>J10</f>
        <v>0</v>
      </c>
      <c r="H14" s="22">
        <f>M10</f>
        <v>0</v>
      </c>
      <c r="I14" s="68">
        <f>L10</f>
        <v>0</v>
      </c>
      <c r="J14" s="401"/>
      <c r="K14" s="402"/>
      <c r="L14" s="402"/>
      <c r="M14" s="403"/>
      <c r="N14" s="254"/>
      <c r="O14" s="255"/>
      <c r="P14" s="256"/>
      <c r="Q14" s="68"/>
      <c r="R14" s="257"/>
      <c r="S14" s="255"/>
      <c r="T14" s="68"/>
      <c r="U14" s="72"/>
      <c r="V14" s="407">
        <f>P15+H15+D15+T15</f>
        <v>0</v>
      </c>
      <c r="W14" s="409"/>
      <c r="X14" s="411">
        <f>H14+F14+F15+D14+B14+B15+N14+N15+P14+R14+R15+T14</f>
        <v>0</v>
      </c>
      <c r="Y14" s="413">
        <f>I14+G14+G15+E14+C14+C15+O15+O14+U14+S14+S15+Q14</f>
        <v>0</v>
      </c>
      <c r="Z14" s="386"/>
      <c r="AA14" s="388"/>
      <c r="AB14" s="392"/>
      <c r="AC14" s="1"/>
      <c r="AD14" s="421"/>
      <c r="AE14" s="396"/>
      <c r="AF14" s="396"/>
      <c r="AG14" s="380"/>
    </row>
    <row r="15" spans="1:33" ht="15.75" customHeight="1" thickBot="1" x14ac:dyDescent="0.3">
      <c r="A15" s="422"/>
      <c r="B15" s="73">
        <f>K7</f>
        <v>0</v>
      </c>
      <c r="C15" s="74">
        <f>J7</f>
        <v>0</v>
      </c>
      <c r="D15" s="382">
        <f>IF(AND(B14=0,B15=0),0,1)*0+IF(AND(B14&gt;C14,B15&gt;C15),1,0)*2+IF(AND(B14&lt;C14,B15&lt;C15),1,0)*IF(AND(B14=0,B15=0),0,1)+IF(D14&gt;E14,1,0)*2+IF(D14&lt;E14,1,0)*1</f>
        <v>0</v>
      </c>
      <c r="E15" s="383"/>
      <c r="F15" s="74">
        <f>K11</f>
        <v>0</v>
      </c>
      <c r="G15" s="23">
        <f>J11</f>
        <v>0</v>
      </c>
      <c r="H15" s="382">
        <f>IF(AND(F14=0,F15=0),0,1)*0+IF(AND(F14&gt;G14,F15&gt;G15),1,0)*2+IF(AND(F14&lt;G14,F15&lt;G15),1,0)*IF(AND(F14=0,F15=0),0,1)+IF(H14&gt;I14,1,0)*2+IF(H14&lt;I14,1,0)*1</f>
        <v>0</v>
      </c>
      <c r="I15" s="383"/>
      <c r="J15" s="440"/>
      <c r="K15" s="441"/>
      <c r="L15" s="441"/>
      <c r="M15" s="442"/>
      <c r="N15" s="73"/>
      <c r="O15" s="74"/>
      <c r="P15" s="541">
        <f>IF(AND(N14=0,N15=0),0,1)*0+IF(AND(N14&gt;O14,N15&gt;O15),1,0)*2+IF(AND(N14&lt;O14,N15&lt;O15),1,0)*IF(AND(N14=0,N15=0),0,1)+IF(P14&gt;Q14,1,0)*2+IF(P14&lt;Q14,1,0)*1</f>
        <v>0</v>
      </c>
      <c r="Q15" s="542"/>
      <c r="R15" s="75"/>
      <c r="S15" s="74"/>
      <c r="T15" s="382">
        <f>IF(AND(R14=0,R15=0),0,1)*0+IF(AND(R14&gt;S14,R15&gt;S15),1,0)*2+IF(AND(R14&lt;S14,R15&lt;S15),1,0)*IF(AND(R14=0,R15=0),0,1)+IF(T14&gt;U14,1,0)*2+IF(T14&lt;U14,1,0)*1</f>
        <v>0</v>
      </c>
      <c r="U15" s="383"/>
      <c r="V15" s="432"/>
      <c r="W15" s="434"/>
      <c r="X15" s="435"/>
      <c r="Y15" s="436"/>
      <c r="Z15" s="412"/>
      <c r="AA15" s="414"/>
      <c r="AB15" s="420"/>
      <c r="AC15" s="1"/>
      <c r="AD15" s="421"/>
      <c r="AE15" s="396"/>
      <c r="AF15" s="396"/>
      <c r="AG15" s="380"/>
    </row>
    <row r="16" spans="1:33" ht="16.5" customHeight="1" thickTop="1" thickBot="1" x14ac:dyDescent="0.3">
      <c r="A16" s="398" t="s">
        <v>126</v>
      </c>
      <c r="B16" s="44">
        <f>O4</f>
        <v>15</v>
      </c>
      <c r="C16" s="62">
        <f>N4</f>
        <v>10</v>
      </c>
      <c r="D16" s="60">
        <f>Q4</f>
        <v>0</v>
      </c>
      <c r="E16" s="24">
        <f>P4</f>
        <v>0</v>
      </c>
      <c r="F16" s="16">
        <f>O8</f>
        <v>16</v>
      </c>
      <c r="G16" s="17">
        <f>N8</f>
        <v>14</v>
      </c>
      <c r="H16" s="43">
        <f>Q8</f>
        <v>5</v>
      </c>
      <c r="I16" s="25">
        <f>P8</f>
        <v>11</v>
      </c>
      <c r="J16" s="44">
        <f>O12</f>
        <v>4</v>
      </c>
      <c r="K16" s="62">
        <f>N12</f>
        <v>15</v>
      </c>
      <c r="L16" s="60">
        <f>Q12</f>
        <v>0</v>
      </c>
      <c r="M16" s="24">
        <f>P12</f>
        <v>0</v>
      </c>
      <c r="N16" s="538"/>
      <c r="O16" s="539"/>
      <c r="P16" s="539"/>
      <c r="Q16" s="540"/>
      <c r="R16" s="260">
        <v>15</v>
      </c>
      <c r="S16" s="253">
        <v>6</v>
      </c>
      <c r="T16" s="46"/>
      <c r="U16" s="47"/>
      <c r="V16" s="407">
        <f>H17+D17+L17+T17</f>
        <v>6</v>
      </c>
      <c r="W16" s="433">
        <f>V16+V18</f>
        <v>6</v>
      </c>
      <c r="X16" s="411">
        <f>J16+J17+L16+B16+B17+D16+F16+F17+H16+R16+R17+T16</f>
        <v>107</v>
      </c>
      <c r="Y16" s="413">
        <f>K17+K16+M16+C17+C16+E16+I16+G16+G17+S16+S17+U16</f>
        <v>104</v>
      </c>
      <c r="Z16" s="411">
        <f>X16+X18</f>
        <v>107</v>
      </c>
      <c r="AA16" s="413">
        <f>Y16+Y18</f>
        <v>104</v>
      </c>
      <c r="AB16" s="419" t="s">
        <v>178</v>
      </c>
      <c r="AC16" s="1"/>
      <c r="AD16" s="421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5</v>
      </c>
      <c r="AE16" s="396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4</v>
      </c>
      <c r="AF16" s="396">
        <f t="shared" ref="AF16" si="4">AD16/AE16</f>
        <v>1.25</v>
      </c>
      <c r="AG16" s="380">
        <f t="shared" ref="AG16" si="5">Z16/AA16</f>
        <v>1.0288461538461537</v>
      </c>
    </row>
    <row r="17" spans="1:33" ht="15.75" customHeight="1" thickBot="1" x14ac:dyDescent="0.3">
      <c r="A17" s="399"/>
      <c r="B17" s="61">
        <f>O5</f>
        <v>15</v>
      </c>
      <c r="C17" s="63">
        <f>N5</f>
        <v>8</v>
      </c>
      <c r="D17" s="382">
        <f>IF(AND(B16=0,B17=0),0,1)*0+IF(AND(B16&gt;C16,B17&gt;C17),1,0)*2+IF(AND(B16&lt;C16,B17&lt;C17),1,0)*IF(AND(B16=0,B17=0),0,1)+IF(D16&gt;E16,1,0)*2+IF(D16&lt;E16,1,0)*1</f>
        <v>2</v>
      </c>
      <c r="E17" s="383"/>
      <c r="F17" s="63">
        <f>O9</f>
        <v>15</v>
      </c>
      <c r="G17" s="19">
        <f>N9</f>
        <v>17</v>
      </c>
      <c r="H17" s="382">
        <f>IF(AND(F16=0,F17=0),0,1)*0+IF(AND(F16&gt;G16,F17&gt;G17),1,0)*2+IF(AND(F16&lt;G16,F17&lt;G17),1,0)*IF(AND(F16=0,F17=0),0,1)+IF(H16&gt;I16,1,0)*2+IF(H16&lt;I16,1,0)*1</f>
        <v>1</v>
      </c>
      <c r="I17" s="383"/>
      <c r="J17" s="61">
        <f>O13</f>
        <v>7</v>
      </c>
      <c r="K17" s="63">
        <f>N13</f>
        <v>15</v>
      </c>
      <c r="L17" s="382">
        <f>IF(AND(J16=0,J17=0),0,1)*0+IF(AND(J16&gt;K16,J17&gt;K17),1,0)*2+IF(AND(J16&lt;K16,J17&lt;K17),1,0)*IF(AND(J16=0,J17=0),0,1)+IF(L16&gt;M16,1,0)*2+IF(L16&lt;M16,1,0)*1</f>
        <v>1</v>
      </c>
      <c r="M17" s="383"/>
      <c r="N17" s="401"/>
      <c r="O17" s="402"/>
      <c r="P17" s="402"/>
      <c r="Q17" s="545"/>
      <c r="R17" s="265">
        <v>15</v>
      </c>
      <c r="S17" s="264">
        <v>8</v>
      </c>
      <c r="T17" s="382">
        <f>IF(AND(R16=0,R17=0),0,1)*0+IF(AND(R16&gt;S16,R17&gt;S17),1,0)*2+IF(AND(R16&lt;S16,R17&lt;S17),1,0)*IF(AND(R16=0,R17=0),0,1)+IF(T16&gt;U16,1,0)*2+IF(T16&lt;U16,1,0)*1</f>
        <v>2</v>
      </c>
      <c r="U17" s="383"/>
      <c r="V17" s="432"/>
      <c r="W17" s="409"/>
      <c r="X17" s="435"/>
      <c r="Y17" s="436"/>
      <c r="Z17" s="386"/>
      <c r="AA17" s="388"/>
      <c r="AB17" s="392"/>
      <c r="AC17" s="1"/>
      <c r="AD17" s="421"/>
      <c r="AE17" s="396"/>
      <c r="AF17" s="396"/>
      <c r="AG17" s="380"/>
    </row>
    <row r="18" spans="1:33" ht="16.5" customHeight="1" thickTop="1" thickBot="1" x14ac:dyDescent="0.3">
      <c r="A18" s="399"/>
      <c r="B18" s="69">
        <f>O6</f>
        <v>0</v>
      </c>
      <c r="C18" s="70">
        <f>N6</f>
        <v>0</v>
      </c>
      <c r="D18" s="26">
        <f>Q6</f>
        <v>0</v>
      </c>
      <c r="E18" s="67">
        <f>P6</f>
        <v>0</v>
      </c>
      <c r="F18" s="20">
        <f>O10</f>
        <v>0</v>
      </c>
      <c r="G18" s="21">
        <f>N10</f>
        <v>0</v>
      </c>
      <c r="H18" s="27">
        <f>Q10</f>
        <v>0</v>
      </c>
      <c r="I18" s="68">
        <f>P10</f>
        <v>0</v>
      </c>
      <c r="J18" s="69">
        <f>O14</f>
        <v>0</v>
      </c>
      <c r="K18" s="70">
        <f>N14</f>
        <v>0</v>
      </c>
      <c r="L18" s="26">
        <f>Q14</f>
        <v>0</v>
      </c>
      <c r="M18" s="67">
        <f>P14</f>
        <v>0</v>
      </c>
      <c r="N18" s="401"/>
      <c r="O18" s="402"/>
      <c r="P18" s="402"/>
      <c r="Q18" s="545"/>
      <c r="R18" s="261"/>
      <c r="S18" s="262"/>
      <c r="T18" s="56"/>
      <c r="U18" s="57"/>
      <c r="V18" s="407">
        <f>D19+H19+L19+T19</f>
        <v>0</v>
      </c>
      <c r="W18" s="409"/>
      <c r="X18" s="411">
        <f>F19+J19+R18+R19+T18+J18+L18+B18+D18+F18+H18+B19</f>
        <v>0</v>
      </c>
      <c r="Y18" s="413">
        <f>K18+M18+C18+E18+I18+G18+C19+G19+K19+S18+S19+U18</f>
        <v>0</v>
      </c>
      <c r="Z18" s="386"/>
      <c r="AA18" s="388"/>
      <c r="AB18" s="392"/>
      <c r="AC18" s="1"/>
      <c r="AD18" s="421"/>
      <c r="AE18" s="396"/>
      <c r="AF18" s="396"/>
      <c r="AG18" s="380"/>
    </row>
    <row r="19" spans="1:33" ht="15.75" customHeight="1" thickBot="1" x14ac:dyDescent="0.3">
      <c r="A19" s="422"/>
      <c r="B19" s="73">
        <f>O7</f>
        <v>0</v>
      </c>
      <c r="C19" s="74">
        <f>N7</f>
        <v>0</v>
      </c>
      <c r="D19" s="382">
        <f>IF(AND(B18=0,B19=0),0,1)*0+IF(AND(B18&gt;C18,B19&gt;C19),1,0)*2+IF(AND(B18&lt;C18,B19&lt;C19),1,0)*IF(AND(B18=0,B19=0),0,1)+IF(D18&gt;E18,1,0)*2+IF(D18&lt;E18,1,0)*1</f>
        <v>0</v>
      </c>
      <c r="E19" s="383"/>
      <c r="F19" s="74">
        <f>O11</f>
        <v>0</v>
      </c>
      <c r="G19" s="23">
        <f>N11</f>
        <v>0</v>
      </c>
      <c r="H19" s="417">
        <f>IF(AND(F18=0,F19=0),0,1)*0+IF(AND(F18&gt;G18,F19&gt;G19),1,0)*2+IF(AND(F18&lt;G18,F19&lt;G19),1,0)*IF(AND(F18=0,F19=0),0,1)+IF(H18&gt;I18,1,0)*2+IF(H18&lt;I18,1,0)*1</f>
        <v>0</v>
      </c>
      <c r="I19" s="418"/>
      <c r="J19" s="73">
        <f>O15</f>
        <v>0</v>
      </c>
      <c r="K19" s="74">
        <f>N15</f>
        <v>0</v>
      </c>
      <c r="L19" s="417">
        <f>IF(AND(J18=0,J19=0),0,1)*0+IF(AND(J18&gt;K18,J19&gt;K19),1,0)*2+IF(AND(J18&lt;K18,J19&lt;K19),1,0)*IF(AND(J18=0,J19=0),0,1)+IF(L18&gt;M18,1,0)*2+IF(L18&lt;M18,1,0)*1</f>
        <v>0</v>
      </c>
      <c r="M19" s="418"/>
      <c r="N19" s="440"/>
      <c r="O19" s="441"/>
      <c r="P19" s="441"/>
      <c r="Q19" s="442"/>
      <c r="R19" s="58"/>
      <c r="S19" s="59"/>
      <c r="T19" s="382">
        <f>IF(AND(R18=0,R19=0),0,1)*0+IF(AND(R18&gt;S18,R19&gt;S19),1,0)*2+IF(AND(R18&lt;S18,R19&lt;S19),1,0)*IF(AND(R18=0,R19=0),0,1)+IF(T18&gt;U18,1,0)*2+IF(T18&lt;U18,1,0)*1</f>
        <v>0</v>
      </c>
      <c r="U19" s="383"/>
      <c r="V19" s="408"/>
      <c r="W19" s="434"/>
      <c r="X19" s="412"/>
      <c r="Y19" s="414"/>
      <c r="Z19" s="412"/>
      <c r="AA19" s="414"/>
      <c r="AB19" s="420"/>
      <c r="AC19" s="1"/>
      <c r="AD19" s="421"/>
      <c r="AE19" s="396"/>
      <c r="AF19" s="396"/>
      <c r="AG19" s="380"/>
    </row>
    <row r="20" spans="1:33" ht="16.5" customHeight="1" thickTop="1" thickBot="1" x14ac:dyDescent="0.3">
      <c r="A20" s="398" t="s">
        <v>127</v>
      </c>
      <c r="B20" s="44">
        <f>S4</f>
        <v>16</v>
      </c>
      <c r="C20" s="28">
        <f>R4</f>
        <v>18</v>
      </c>
      <c r="D20" s="43">
        <f>U4</f>
        <v>0</v>
      </c>
      <c r="E20" s="24">
        <f>T4</f>
        <v>0</v>
      </c>
      <c r="F20" s="16">
        <f>S8</f>
        <v>5</v>
      </c>
      <c r="G20" s="17">
        <f>R8</f>
        <v>15</v>
      </c>
      <c r="H20" s="88">
        <f>U8</f>
        <v>0</v>
      </c>
      <c r="I20" s="68">
        <f>T8</f>
        <v>0</v>
      </c>
      <c r="J20" s="85">
        <f>S12</f>
        <v>7</v>
      </c>
      <c r="K20" s="90">
        <f>R12</f>
        <v>15</v>
      </c>
      <c r="L20" s="88">
        <f>U12</f>
        <v>0</v>
      </c>
      <c r="M20" s="67">
        <f>T12</f>
        <v>0</v>
      </c>
      <c r="N20" s="45">
        <f>S16</f>
        <v>6</v>
      </c>
      <c r="O20" s="29">
        <f>R16</f>
        <v>15</v>
      </c>
      <c r="P20" s="6">
        <f>U16</f>
        <v>0</v>
      </c>
      <c r="Q20" s="13">
        <f>T16</f>
        <v>0</v>
      </c>
      <c r="R20" s="401"/>
      <c r="S20" s="402"/>
      <c r="T20" s="402"/>
      <c r="U20" s="403"/>
      <c r="V20" s="407">
        <f>P21+L21+H21+D21</f>
        <v>4</v>
      </c>
      <c r="W20" s="409">
        <f>V20+V22</f>
        <v>4</v>
      </c>
      <c r="X20" s="411">
        <f>P20+N20+N21+L20+J20+J21+H20+F20+F21+D20+B20+B21</f>
        <v>67</v>
      </c>
      <c r="Y20" s="413">
        <f>Q20+O20+O21+M20+K20+K21+I20+G20+G21+E20+C20+C21</f>
        <v>123</v>
      </c>
      <c r="Z20" s="386">
        <f>X20+X22</f>
        <v>67</v>
      </c>
      <c r="AA20" s="388">
        <f>Y20+Y22</f>
        <v>123</v>
      </c>
      <c r="AB20" s="392" t="s">
        <v>180</v>
      </c>
      <c r="AC20" s="1"/>
      <c r="AD20" s="394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0</v>
      </c>
      <c r="AE20" s="396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8</v>
      </c>
      <c r="AF20" s="396">
        <f t="shared" ref="AF20" si="6">AD20/AE20</f>
        <v>0</v>
      </c>
      <c r="AG20" s="380">
        <f t="shared" ref="AG20" si="7">Z20/AA20</f>
        <v>0.54471544715447151</v>
      </c>
    </row>
    <row r="21" spans="1:33" ht="15.75" customHeight="1" thickBot="1" x14ac:dyDescent="0.3">
      <c r="A21" s="399"/>
      <c r="B21" s="61">
        <f>S5</f>
        <v>13</v>
      </c>
      <c r="C21" s="63">
        <f>R5</f>
        <v>15</v>
      </c>
      <c r="D21" s="382">
        <f>IF(AND(B20=0,B21=0),0,1)*0+IF(AND(B20&gt;C20,B21&gt;C21),1,0)*2+IF(AND(B20&lt;C20,B21&lt;C21),1,0)*IF(AND(B20=0,B21=0),0,1)+IF(D20&gt;E20,1,0)*2+IF(D20&lt;E20,1,0)*1</f>
        <v>1</v>
      </c>
      <c r="E21" s="383"/>
      <c r="F21" s="63">
        <f>S9</f>
        <v>11</v>
      </c>
      <c r="G21" s="19">
        <f>R9</f>
        <v>15</v>
      </c>
      <c r="H21" s="382">
        <f>IF(AND(F20=0,F21=0),0,1)*0+IF(AND(F20&gt;G20,F21&gt;G21),1,0)*2+IF(AND(F20&lt;G20,F21&lt;G21),1,0)*IF(AND(F20=0,F21=0),0,1)+IF(H20&gt;I20,1,0)*2+IF(H20&lt;I20,1,0)*1</f>
        <v>1</v>
      </c>
      <c r="I21" s="383"/>
      <c r="J21" s="61">
        <f>S13</f>
        <v>1</v>
      </c>
      <c r="K21" s="63">
        <f>R13</f>
        <v>15</v>
      </c>
      <c r="L21" s="382">
        <f>IF(AND(J20=0,J21=0),0,1)*0+IF(AND(J20&gt;K20,J21&gt;K21),1,0)*2+IF(AND(J20&lt;K20,J21&lt;K21),1,0)*IF(AND(J20=0,J21=0),0,1)+IF(L20&gt;M20,1,0)*2+IF(L20&lt;M20,1,0)*1</f>
        <v>1</v>
      </c>
      <c r="M21" s="383"/>
      <c r="N21" s="48">
        <f>S17</f>
        <v>8</v>
      </c>
      <c r="O21" s="49">
        <f>R17</f>
        <v>15</v>
      </c>
      <c r="P21" s="382">
        <f>IF(AND(N20=0,N21=0),0,1)*0+IF(AND(N20&gt;O20,N21&gt;O21),1,0)*2+IF(AND(N20&lt;O20,N21&lt;O21),1,0)*IF(AND(N20=0,N21=0),0,1)+IF(P20&gt;Q20,1,0)*2+IF(P20&lt;Q20,1,0)*1</f>
        <v>1</v>
      </c>
      <c r="Q21" s="383"/>
      <c r="R21" s="401"/>
      <c r="S21" s="402"/>
      <c r="T21" s="402"/>
      <c r="U21" s="403"/>
      <c r="V21" s="408"/>
      <c r="W21" s="409"/>
      <c r="X21" s="412"/>
      <c r="Y21" s="414"/>
      <c r="Z21" s="386"/>
      <c r="AA21" s="388"/>
      <c r="AB21" s="392"/>
      <c r="AC21" s="1"/>
      <c r="AD21" s="394"/>
      <c r="AE21" s="396"/>
      <c r="AF21" s="396"/>
      <c r="AG21" s="380"/>
    </row>
    <row r="22" spans="1:33" ht="15.75" customHeight="1" thickBot="1" x14ac:dyDescent="0.3">
      <c r="A22" s="399"/>
      <c r="B22" s="69">
        <f>S6</f>
        <v>0</v>
      </c>
      <c r="C22" s="70">
        <f>R6</f>
        <v>0</v>
      </c>
      <c r="D22" s="22">
        <f>U6</f>
        <v>0</v>
      </c>
      <c r="E22" s="67">
        <f>T6</f>
        <v>0</v>
      </c>
      <c r="F22" s="20">
        <f>S10</f>
        <v>0</v>
      </c>
      <c r="G22" s="21">
        <f>R10</f>
        <v>0</v>
      </c>
      <c r="H22" s="22">
        <f>U10</f>
        <v>0</v>
      </c>
      <c r="I22" s="68">
        <f>T10</f>
        <v>0</v>
      </c>
      <c r="J22" s="69">
        <f>S14</f>
        <v>0</v>
      </c>
      <c r="K22" s="30">
        <f>R14</f>
        <v>0</v>
      </c>
      <c r="L22" s="22">
        <f>U14</f>
        <v>0</v>
      </c>
      <c r="M22" s="67">
        <f>T14</f>
        <v>0</v>
      </c>
      <c r="N22" s="54">
        <f>S18</f>
        <v>0</v>
      </c>
      <c r="O22" s="31">
        <f>R18</f>
        <v>0</v>
      </c>
      <c r="P22" s="12">
        <f>U18</f>
        <v>0</v>
      </c>
      <c r="Q22" s="13">
        <f>T18</f>
        <v>0</v>
      </c>
      <c r="R22" s="401"/>
      <c r="S22" s="402"/>
      <c r="T22" s="402"/>
      <c r="U22" s="403"/>
      <c r="V22" s="384">
        <f>P23+L23+H23+D23</f>
        <v>0</v>
      </c>
      <c r="W22" s="409"/>
      <c r="X22" s="386">
        <f>P22+N22+N23+L22+J22+J23+H22+F22+F23+D22+B22+B23</f>
        <v>0</v>
      </c>
      <c r="Y22" s="388">
        <f>Q22+O22+O23+M22+K22+K23+I22+G22+G23+E22+C22+C23</f>
        <v>0</v>
      </c>
      <c r="Z22" s="386"/>
      <c r="AA22" s="388"/>
      <c r="AB22" s="392"/>
      <c r="AC22" s="1"/>
      <c r="AD22" s="394"/>
      <c r="AE22" s="396"/>
      <c r="AF22" s="396"/>
      <c r="AG22" s="380"/>
    </row>
    <row r="23" spans="1:33" ht="15.75" customHeight="1" thickBot="1" x14ac:dyDescent="0.3">
      <c r="A23" s="400"/>
      <c r="B23" s="32">
        <f>S7</f>
        <v>0</v>
      </c>
      <c r="C23" s="33">
        <f>R7</f>
        <v>0</v>
      </c>
      <c r="D23" s="390">
        <f>IF(AND(B22=0,B23=0),0,1)*0+IF(AND(B22&gt;C22,B23&gt;C23),1,0)*2+IF(AND(B22&lt;C22,B23&lt;C23),1,0)*IF(AND(B22=0,B23=0),0,1)+IF(D22&gt;E22,1,0)*2+IF(D22&lt;E22,1,0)*1</f>
        <v>0</v>
      </c>
      <c r="E23" s="391"/>
      <c r="F23" s="33">
        <f>S11</f>
        <v>0</v>
      </c>
      <c r="G23" s="34">
        <f>R11</f>
        <v>0</v>
      </c>
      <c r="H23" s="390">
        <f>IF(AND(F22=0,F23=0),0,1)*0+IF(AND(F22&gt;G22,F23&gt;G23),1,0)*2+IF(AND(F22&lt;G22,F23&lt;G23),1,0)*IF(AND(F22=0,F23=0),0,1)+IF(H22&gt;I22,1,0)*2+IF(H22&lt;I22,1,0)*1</f>
        <v>0</v>
      </c>
      <c r="I23" s="391"/>
      <c r="J23" s="32">
        <f>S15</f>
        <v>0</v>
      </c>
      <c r="K23" s="33">
        <f>R15</f>
        <v>0</v>
      </c>
      <c r="L23" s="390">
        <f>IF(AND(J22=0,J23=0),0,1)*0+IF(AND(J22&gt;K22,J23&gt;K23),1,0)*2+IF(AND(J22&lt;K22,J23&lt;K23),1,0)*IF(AND(J22=0,J23=0),0,1)+IF(L22&gt;M22,1,0)*2+IF(L22&lt;M22,1,0)*1</f>
        <v>0</v>
      </c>
      <c r="M23" s="391"/>
      <c r="N23" s="35">
        <f>S19</f>
        <v>0</v>
      </c>
      <c r="O23" s="36">
        <f>R19</f>
        <v>0</v>
      </c>
      <c r="P23" s="390">
        <f>IF(AND(N22=0,N23=0),0,1)*0+IF(AND(N22&gt;O22,N23&gt;O23),1,0)*2+IF(AND(N22&lt;O22,N23&lt;O23),1,0)*IF(AND(N22=0,N23=0),0,1)+IF(P22&gt;Q22,1,0)*2+IF(P22&lt;Q22,1,0)*1</f>
        <v>0</v>
      </c>
      <c r="Q23" s="391"/>
      <c r="R23" s="404"/>
      <c r="S23" s="405"/>
      <c r="T23" s="405"/>
      <c r="U23" s="406"/>
      <c r="V23" s="385"/>
      <c r="W23" s="410"/>
      <c r="X23" s="387"/>
      <c r="Y23" s="389"/>
      <c r="Z23" s="387"/>
      <c r="AA23" s="389"/>
      <c r="AB23" s="393"/>
      <c r="AC23" s="1"/>
      <c r="AD23" s="395"/>
      <c r="AE23" s="397"/>
      <c r="AF23" s="397"/>
      <c r="AG23" s="381"/>
    </row>
    <row r="24" spans="1:33" ht="15.75" thickTop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x14ac:dyDescent="0.25">
      <c r="A26" s="1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</sheetData>
  <mergeCells count="129">
    <mergeCell ref="A4:A7"/>
    <mergeCell ref="B4:E7"/>
    <mergeCell ref="V4:V5"/>
    <mergeCell ref="W4:W7"/>
    <mergeCell ref="X4:X5"/>
    <mergeCell ref="Y4:Y5"/>
    <mergeCell ref="P7:Q7"/>
    <mergeCell ref="T7:U7"/>
    <mergeCell ref="A1:AB1"/>
    <mergeCell ref="B3:E3"/>
    <mergeCell ref="F3:I3"/>
    <mergeCell ref="J3:M3"/>
    <mergeCell ref="N3:Q3"/>
    <mergeCell ref="R3:U3"/>
    <mergeCell ref="V3:W3"/>
    <mergeCell ref="X3:Y3"/>
    <mergeCell ref="Z3:AA3"/>
    <mergeCell ref="A8:A11"/>
    <mergeCell ref="F8:I11"/>
    <mergeCell ref="V8:V9"/>
    <mergeCell ref="W8:W11"/>
    <mergeCell ref="X8:X9"/>
    <mergeCell ref="Y8:Y9"/>
    <mergeCell ref="P11:Q11"/>
    <mergeCell ref="T11:U11"/>
    <mergeCell ref="AG4:AG7"/>
    <mergeCell ref="H5:I5"/>
    <mergeCell ref="L5:M5"/>
    <mergeCell ref="P5:Q5"/>
    <mergeCell ref="T5:U5"/>
    <mergeCell ref="V6:V7"/>
    <mergeCell ref="X6:X7"/>
    <mergeCell ref="Y6:Y7"/>
    <mergeCell ref="H7:I7"/>
    <mergeCell ref="L7:M7"/>
    <mergeCell ref="Z4:Z7"/>
    <mergeCell ref="AA4:AA7"/>
    <mergeCell ref="AB4:AB7"/>
    <mergeCell ref="AD4:AD7"/>
    <mergeCell ref="AE4:AE7"/>
    <mergeCell ref="AF4:AF7"/>
    <mergeCell ref="A12:A15"/>
    <mergeCell ref="J12:M15"/>
    <mergeCell ref="V12:V13"/>
    <mergeCell ref="W12:W15"/>
    <mergeCell ref="X12:X13"/>
    <mergeCell ref="Y12:Y13"/>
    <mergeCell ref="P15:Q15"/>
    <mergeCell ref="T15:U15"/>
    <mergeCell ref="AG8:AG11"/>
    <mergeCell ref="D9:E9"/>
    <mergeCell ref="L9:M9"/>
    <mergeCell ref="P9:Q9"/>
    <mergeCell ref="T9:U9"/>
    <mergeCell ref="V10:V11"/>
    <mergeCell ref="X10:X11"/>
    <mergeCell ref="Y10:Y11"/>
    <mergeCell ref="D11:E11"/>
    <mergeCell ref="L11:M11"/>
    <mergeCell ref="Z8:Z11"/>
    <mergeCell ref="AA8:AA11"/>
    <mergeCell ref="AB8:AB11"/>
    <mergeCell ref="AD8:AD11"/>
    <mergeCell ref="AE8:AE11"/>
    <mergeCell ref="AF8:AF11"/>
    <mergeCell ref="A16:A19"/>
    <mergeCell ref="N16:Q19"/>
    <mergeCell ref="V16:V17"/>
    <mergeCell ref="W16:W19"/>
    <mergeCell ref="X16:X17"/>
    <mergeCell ref="Y16:Y17"/>
    <mergeCell ref="L19:M19"/>
    <mergeCell ref="T19:U19"/>
    <mergeCell ref="AG12:AG15"/>
    <mergeCell ref="D13:E13"/>
    <mergeCell ref="H13:I13"/>
    <mergeCell ref="P13:Q13"/>
    <mergeCell ref="T13:U13"/>
    <mergeCell ref="V14:V15"/>
    <mergeCell ref="X14:X15"/>
    <mergeCell ref="Y14:Y15"/>
    <mergeCell ref="D15:E15"/>
    <mergeCell ref="H15:I15"/>
    <mergeCell ref="Z12:Z15"/>
    <mergeCell ref="AA12:AA15"/>
    <mergeCell ref="AB12:AB15"/>
    <mergeCell ref="AD12:AD15"/>
    <mergeCell ref="AE12:AE15"/>
    <mergeCell ref="AF12:AF15"/>
    <mergeCell ref="A20:A23"/>
    <mergeCell ref="R20:U23"/>
    <mergeCell ref="V20:V21"/>
    <mergeCell ref="W20:W23"/>
    <mergeCell ref="X20:X21"/>
    <mergeCell ref="Y20:Y21"/>
    <mergeCell ref="L23:M23"/>
    <mergeCell ref="P23:Q23"/>
    <mergeCell ref="AG16:AG19"/>
    <mergeCell ref="D17:E17"/>
    <mergeCell ref="H17:I17"/>
    <mergeCell ref="L17:M17"/>
    <mergeCell ref="T17:U17"/>
    <mergeCell ref="V18:V19"/>
    <mergeCell ref="X18:X19"/>
    <mergeCell ref="Y18:Y19"/>
    <mergeCell ref="D19:E19"/>
    <mergeCell ref="H19:I19"/>
    <mergeCell ref="Z16:Z19"/>
    <mergeCell ref="AA16:AA19"/>
    <mergeCell ref="AB16:AB19"/>
    <mergeCell ref="AD16:AD19"/>
    <mergeCell ref="AE16:AE19"/>
    <mergeCell ref="AF16:AF19"/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Z20:Z23"/>
    <mergeCell ref="AA20:AA23"/>
    <mergeCell ref="AB20:AB23"/>
    <mergeCell ref="AD20:AD23"/>
    <mergeCell ref="AE20:AE23"/>
    <mergeCell ref="AF20:AF23"/>
  </mergeCells>
  <pageMargins left="0.7" right="0.7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topLeftCell="A4" zoomScale="90" zoomScaleNormal="90" workbookViewId="0">
      <selection activeCell="R20" sqref="R20:U23"/>
    </sheetView>
  </sheetViews>
  <sheetFormatPr defaultRowHeight="15" x14ac:dyDescent="0.25"/>
  <cols>
    <col min="1" max="1" width="16.42578125" customWidth="1"/>
    <col min="2" max="2" width="4" customWidth="1"/>
    <col min="3" max="3" width="3.7109375" customWidth="1"/>
    <col min="4" max="4" width="3.85546875" customWidth="1"/>
    <col min="5" max="5" width="4.140625" customWidth="1"/>
    <col min="6" max="6" width="4.28515625" customWidth="1"/>
    <col min="7" max="7" width="4.140625" customWidth="1"/>
    <col min="8" max="8" width="4" customWidth="1"/>
    <col min="9" max="9" width="3.85546875" customWidth="1"/>
    <col min="10" max="10" width="4.28515625" customWidth="1"/>
    <col min="11" max="11" width="3.85546875" customWidth="1"/>
    <col min="12" max="14" width="4.140625" customWidth="1"/>
    <col min="15" max="15" width="4" customWidth="1"/>
    <col min="16" max="16" width="4.140625" customWidth="1"/>
    <col min="17" max="17" width="4" customWidth="1"/>
    <col min="18" max="18" width="4.140625" customWidth="1"/>
    <col min="19" max="20" width="3.85546875" customWidth="1"/>
    <col min="21" max="21" width="4.140625" customWidth="1"/>
    <col min="22" max="22" width="4.42578125" customWidth="1"/>
    <col min="23" max="23" width="4.85546875" customWidth="1"/>
    <col min="24" max="25" width="4.7109375" customWidth="1"/>
    <col min="26" max="26" width="5" customWidth="1"/>
    <col min="27" max="27" width="4.85546875" customWidth="1"/>
    <col min="28" max="28" width="8.140625" customWidth="1"/>
    <col min="31" max="31" width="10.85546875" customWidth="1"/>
    <col min="32" max="32" width="10.28515625" customWidth="1"/>
    <col min="33" max="33" width="9.85546875" customWidth="1"/>
  </cols>
  <sheetData>
    <row r="1" spans="1:33" ht="35.25" customHeight="1" x14ac:dyDescent="0.25">
      <c r="A1" s="460" t="s">
        <v>128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  <c r="V1" s="460"/>
      <c r="W1" s="460"/>
      <c r="X1" s="460"/>
      <c r="Y1" s="460"/>
      <c r="Z1" s="460"/>
      <c r="AA1" s="460"/>
      <c r="AB1" s="460"/>
      <c r="AC1" s="1"/>
      <c r="AD1" s="1"/>
      <c r="AE1" s="1"/>
      <c r="AF1" s="1"/>
      <c r="AG1" s="1"/>
    </row>
    <row r="2" spans="1:33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60" customHeight="1" thickTop="1" thickBot="1" x14ac:dyDescent="0.3">
      <c r="A3" s="2" t="s">
        <v>0</v>
      </c>
      <c r="B3" s="461">
        <v>1</v>
      </c>
      <c r="C3" s="462"/>
      <c r="D3" s="462"/>
      <c r="E3" s="463"/>
      <c r="F3" s="461">
        <v>2</v>
      </c>
      <c r="G3" s="462"/>
      <c r="H3" s="462"/>
      <c r="I3" s="463"/>
      <c r="J3" s="461">
        <v>3</v>
      </c>
      <c r="K3" s="462"/>
      <c r="L3" s="462"/>
      <c r="M3" s="463"/>
      <c r="N3" s="461">
        <v>4</v>
      </c>
      <c r="O3" s="462"/>
      <c r="P3" s="462"/>
      <c r="Q3" s="462"/>
      <c r="R3" s="461">
        <v>5</v>
      </c>
      <c r="S3" s="462"/>
      <c r="T3" s="462"/>
      <c r="U3" s="463"/>
      <c r="V3" s="464" t="s">
        <v>1</v>
      </c>
      <c r="W3" s="465"/>
      <c r="X3" s="466" t="s">
        <v>2</v>
      </c>
      <c r="Y3" s="467"/>
      <c r="Z3" s="466" t="s">
        <v>3</v>
      </c>
      <c r="AA3" s="467"/>
      <c r="AB3" s="3" t="s">
        <v>4</v>
      </c>
      <c r="AC3" s="1"/>
      <c r="AD3" s="81" t="s">
        <v>6</v>
      </c>
      <c r="AE3" s="82" t="s">
        <v>7</v>
      </c>
      <c r="AF3" s="82" t="s">
        <v>8</v>
      </c>
      <c r="AG3" s="142" t="s">
        <v>9</v>
      </c>
    </row>
    <row r="4" spans="1:33" ht="16.5" customHeight="1" thickTop="1" thickBot="1" x14ac:dyDescent="0.3">
      <c r="A4" s="398" t="s">
        <v>129</v>
      </c>
      <c r="B4" s="451"/>
      <c r="C4" s="452"/>
      <c r="D4" s="452"/>
      <c r="E4" s="453"/>
      <c r="F4" s="241">
        <v>7</v>
      </c>
      <c r="G4" s="242">
        <v>15</v>
      </c>
      <c r="H4" s="243"/>
      <c r="I4" s="92"/>
      <c r="J4" s="241">
        <v>9</v>
      </c>
      <c r="K4" s="244">
        <v>15</v>
      </c>
      <c r="L4" s="243"/>
      <c r="M4" s="93"/>
      <c r="N4" s="241">
        <v>15</v>
      </c>
      <c r="O4" s="244">
        <v>0</v>
      </c>
      <c r="P4" s="243"/>
      <c r="Q4" s="92"/>
      <c r="R4" s="245">
        <v>8</v>
      </c>
      <c r="S4" s="246">
        <v>15</v>
      </c>
      <c r="T4" s="91"/>
      <c r="U4" s="93"/>
      <c r="V4" s="407">
        <f>T5+P5+L5+H5</f>
        <v>5</v>
      </c>
      <c r="W4" s="433">
        <f>V4+V6</f>
        <v>5</v>
      </c>
      <c r="X4" s="411">
        <f>J4+J5+L4+N4+N5+P4+H4+F4+F5+R4+R5+T4</f>
        <v>78</v>
      </c>
      <c r="Y4" s="413">
        <f>K5+K4+M4+O5+O4+U4+I4+G4+G5+Q4+S4+S5</f>
        <v>90</v>
      </c>
      <c r="Z4" s="445">
        <f>X4+X6</f>
        <v>78</v>
      </c>
      <c r="AA4" s="448">
        <f>Y4+Y6</f>
        <v>90</v>
      </c>
      <c r="AB4" s="419" t="s">
        <v>179</v>
      </c>
      <c r="AC4" s="1"/>
      <c r="AD4" s="421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2</v>
      </c>
      <c r="AE4" s="396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6</v>
      </c>
      <c r="AF4" s="396">
        <f>AD4/AE4</f>
        <v>0.33333333333333331</v>
      </c>
      <c r="AG4" s="380">
        <f>Z4/AA4</f>
        <v>0.8666666666666667</v>
      </c>
    </row>
    <row r="5" spans="1:33" ht="15.75" customHeight="1" thickBot="1" x14ac:dyDescent="0.3">
      <c r="A5" s="399"/>
      <c r="B5" s="454"/>
      <c r="C5" s="455"/>
      <c r="D5" s="455"/>
      <c r="E5" s="456"/>
      <c r="F5" s="267">
        <v>3</v>
      </c>
      <c r="G5" s="268">
        <v>15</v>
      </c>
      <c r="H5" s="534">
        <f>IF(AND(F4=0,F5=0),0,1)*0+IF(AND(F4&gt;G4,F5&gt;G5),1,0)*2+IF(AND(F4&lt;G4,F5&lt;G5),1,0)*IF(AND(F4=0,F5=0),0,1)+IF(H4&gt;I4,1,0)*2+IF(H4&lt;I4,1,0)*1</f>
        <v>1</v>
      </c>
      <c r="I5" s="535"/>
      <c r="J5" s="267">
        <v>13</v>
      </c>
      <c r="K5" s="268">
        <v>15</v>
      </c>
      <c r="L5" s="534">
        <f>IF(AND(J4=0,J5=0),0,1)*0+IF(AND(J4&gt;K4,J5&gt;K5),1,0)*2+IF(AND(J4&lt;K4,J5&lt;K5),1,0)*IF(AND(J4=0,J5=0),0,1)+IF(L4&gt;M4,1,0)*2+IF(L4&lt;M4,1,0)*1</f>
        <v>1</v>
      </c>
      <c r="M5" s="535"/>
      <c r="N5" s="267">
        <v>15</v>
      </c>
      <c r="O5" s="268">
        <v>0</v>
      </c>
      <c r="P5" s="534">
        <f>IF(AND(N4=0,N5=0),0,1)*0+IF(AND(N4&gt;O4,N5&gt;O5),1,0)*2+IF(AND(N4&lt;O4,N5&lt;O5),1,0)*IF(AND(N4=0,N5=0),0,1)+IF(P4&gt;Q4,1,0)*2+IF(P4&lt;Q4,1,0)*1</f>
        <v>2</v>
      </c>
      <c r="Q5" s="535"/>
      <c r="R5" s="269">
        <v>8</v>
      </c>
      <c r="S5" s="270">
        <v>15</v>
      </c>
      <c r="T5" s="543">
        <f>IF(AND(R4=0,R5=0),0,1)*0+IF(AND(R4&gt;S4,R5&gt;S5),1,0)*2+IF(AND(R4&lt;S4,R5&lt;S5),1,0)*IF(AND(R4=0,R5=0),0,1)+IF(T4&gt;U4,1,0)*2+IF(T4&lt;U4,1,0)*1</f>
        <v>1</v>
      </c>
      <c r="U5" s="544"/>
      <c r="V5" s="432"/>
      <c r="W5" s="409"/>
      <c r="X5" s="435"/>
      <c r="Y5" s="436"/>
      <c r="Z5" s="446"/>
      <c r="AA5" s="449"/>
      <c r="AB5" s="392"/>
      <c r="AC5" s="1"/>
      <c r="AD5" s="421"/>
      <c r="AE5" s="396"/>
      <c r="AF5" s="396"/>
      <c r="AG5" s="380"/>
    </row>
    <row r="6" spans="1:33" ht="16.5" customHeight="1" thickTop="1" thickBot="1" x14ac:dyDescent="0.3">
      <c r="A6" s="399"/>
      <c r="B6" s="454"/>
      <c r="C6" s="455"/>
      <c r="D6" s="455"/>
      <c r="E6" s="456"/>
      <c r="F6" s="247"/>
      <c r="G6" s="248"/>
      <c r="H6" s="249"/>
      <c r="I6" s="139"/>
      <c r="J6" s="247"/>
      <c r="K6" s="248"/>
      <c r="L6" s="249"/>
      <c r="M6" s="274"/>
      <c r="N6" s="247"/>
      <c r="O6" s="248"/>
      <c r="P6" s="249"/>
      <c r="Q6" s="139"/>
      <c r="R6" s="250"/>
      <c r="S6" s="251"/>
      <c r="T6" s="76"/>
      <c r="U6" s="140"/>
      <c r="V6" s="407">
        <f>T7+P7+L7+H7</f>
        <v>0</v>
      </c>
      <c r="W6" s="409"/>
      <c r="X6" s="411">
        <f>J6+J7+L6+N6+N7+P6+H6+F6+F7+T6+R6+R7</f>
        <v>0</v>
      </c>
      <c r="Y6" s="413">
        <f>K7+K6+M6+O7+O6+U6+I6+G6+G7+S6+S7+Q6</f>
        <v>0</v>
      </c>
      <c r="Z6" s="446"/>
      <c r="AA6" s="449"/>
      <c r="AB6" s="392"/>
      <c r="AC6" s="1"/>
      <c r="AD6" s="421"/>
      <c r="AE6" s="396"/>
      <c r="AF6" s="396"/>
      <c r="AG6" s="380"/>
    </row>
    <row r="7" spans="1:33" ht="15.75" customHeight="1" thickBot="1" x14ac:dyDescent="0.3">
      <c r="A7" s="422"/>
      <c r="B7" s="457"/>
      <c r="C7" s="458"/>
      <c r="D7" s="458"/>
      <c r="E7" s="459"/>
      <c r="F7" s="139"/>
      <c r="G7" s="137"/>
      <c r="H7" s="541"/>
      <c r="I7" s="542"/>
      <c r="J7" s="138"/>
      <c r="K7" s="137"/>
      <c r="L7" s="536"/>
      <c r="M7" s="537"/>
      <c r="N7" s="141"/>
      <c r="O7" s="137"/>
      <c r="P7" s="536"/>
      <c r="Q7" s="537"/>
      <c r="R7" s="66"/>
      <c r="S7" s="65"/>
      <c r="T7" s="417"/>
      <c r="U7" s="418"/>
      <c r="V7" s="432"/>
      <c r="W7" s="434"/>
      <c r="X7" s="435"/>
      <c r="Y7" s="436"/>
      <c r="Z7" s="447"/>
      <c r="AA7" s="450"/>
      <c r="AB7" s="420"/>
      <c r="AC7" s="1"/>
      <c r="AD7" s="421"/>
      <c r="AE7" s="396"/>
      <c r="AF7" s="396"/>
      <c r="AG7" s="380"/>
    </row>
    <row r="8" spans="1:33" ht="16.5" customHeight="1" thickTop="1" thickBot="1" x14ac:dyDescent="0.3">
      <c r="A8" s="398" t="s">
        <v>130</v>
      </c>
      <c r="B8" s="4">
        <f>G4</f>
        <v>15</v>
      </c>
      <c r="C8" s="5">
        <f>F4</f>
        <v>7</v>
      </c>
      <c r="D8" s="6"/>
      <c r="E8" s="7"/>
      <c r="F8" s="538"/>
      <c r="G8" s="539"/>
      <c r="H8" s="539"/>
      <c r="I8" s="540"/>
      <c r="J8" s="252">
        <v>15</v>
      </c>
      <c r="K8" s="253">
        <v>5</v>
      </c>
      <c r="L8" s="271"/>
      <c r="M8" s="97"/>
      <c r="N8" s="98">
        <v>15</v>
      </c>
      <c r="O8" s="99">
        <v>0</v>
      </c>
      <c r="P8" s="271"/>
      <c r="Q8" s="104"/>
      <c r="R8" s="105">
        <v>15</v>
      </c>
      <c r="S8" s="99">
        <v>7</v>
      </c>
      <c r="T8" s="88"/>
      <c r="U8" s="67"/>
      <c r="V8" s="407">
        <f>T9+P9+L9+D9</f>
        <v>8</v>
      </c>
      <c r="W8" s="433">
        <f>V8+V10</f>
        <v>8</v>
      </c>
      <c r="X8" s="411">
        <f>J8+J9+L8+N8+N9+P8+D8+B8+B9+R8+R9+T8</f>
        <v>120</v>
      </c>
      <c r="Y8" s="413">
        <f>K9+K8+M8+O9+O8+U8+E8+C8+C9+S8+S9+Q8</f>
        <v>31</v>
      </c>
      <c r="Z8" s="411">
        <f>X8+X10</f>
        <v>120</v>
      </c>
      <c r="AA8" s="413">
        <f>Y8+Y10</f>
        <v>31</v>
      </c>
      <c r="AB8" s="419" t="s">
        <v>176</v>
      </c>
      <c r="AC8" s="1"/>
      <c r="AD8" s="421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8</v>
      </c>
      <c r="AE8" s="396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0</v>
      </c>
      <c r="AF8" s="396" t="e">
        <f t="shared" ref="AF8" si="0">AD8/AE8</f>
        <v>#DIV/0!</v>
      </c>
      <c r="AG8" s="380">
        <f t="shared" ref="AG8" si="1">Z8/AA8</f>
        <v>3.870967741935484</v>
      </c>
    </row>
    <row r="9" spans="1:33" ht="15.75" customHeight="1" thickBot="1" x14ac:dyDescent="0.3">
      <c r="A9" s="399"/>
      <c r="B9" s="8">
        <f>G5</f>
        <v>15</v>
      </c>
      <c r="C9" s="9">
        <f>F5</f>
        <v>3</v>
      </c>
      <c r="D9" s="382">
        <f>IF(AND(B8=0,B9=0),0,1)*0+IF(AND(B8&gt;C8,B9&gt;C9),1,0)*2+IF(AND(B8&lt;C8,B9&lt;C9),1,0)*IF(AND(B8=0,B9=0),0,1)+IF(D8&gt;E8,1,0)*2+IF(D8&lt;E8,1,0)*1</f>
        <v>2</v>
      </c>
      <c r="E9" s="383"/>
      <c r="F9" s="401"/>
      <c r="G9" s="402"/>
      <c r="H9" s="402"/>
      <c r="I9" s="545"/>
      <c r="J9" s="263">
        <v>15</v>
      </c>
      <c r="K9" s="264">
        <v>6</v>
      </c>
      <c r="L9" s="534">
        <f>IF(AND(J8=0,J9=0),0,1)*0+IF(AND(J8&gt;K8,J9&gt;K9),1,0)*2+IF(AND(J8&lt;K8,J9&lt;K9),1,0)*IF(AND(J8=0,J9=0),0,1)+IF(L8&gt;M8,1,0)*2+IF(L8&lt;M8,1,0)*1</f>
        <v>2</v>
      </c>
      <c r="M9" s="535"/>
      <c r="N9" s="263">
        <v>15</v>
      </c>
      <c r="O9" s="264">
        <v>0</v>
      </c>
      <c r="P9" s="534">
        <f>IF(AND(N8=0,N9=0),0,1)*0+IF(AND(N8&gt;O8,N9&gt;O9),1,0)*2+IF(AND(N8&lt;O8,N9&lt;O9),1,0)*IF(AND(N8=0,N9=0),0,1)+IF(P8&gt;Q8,1,0)*2+IF(P8&lt;Q8,1,0)*1</f>
        <v>2</v>
      </c>
      <c r="Q9" s="535"/>
      <c r="R9" s="265">
        <v>15</v>
      </c>
      <c r="S9" s="264">
        <v>3</v>
      </c>
      <c r="T9" s="382">
        <f>IF(AND(R8=0,R9=0),0,1)*0+IF(AND(R8&gt;S8,R9&gt;S9),1,0)*2+IF(AND(R8&lt;S8,R9&lt;S9),1,0)*IF(AND(R8=0,R9=0),0,1)+IF(T8&gt;U8,1,0)*2+IF(T8&lt;U8,1,0)*1</f>
        <v>2</v>
      </c>
      <c r="U9" s="383"/>
      <c r="V9" s="432"/>
      <c r="W9" s="409"/>
      <c r="X9" s="435"/>
      <c r="Y9" s="436"/>
      <c r="Z9" s="386"/>
      <c r="AA9" s="388"/>
      <c r="AB9" s="392"/>
      <c r="AC9" s="1"/>
      <c r="AD9" s="421"/>
      <c r="AE9" s="396"/>
      <c r="AF9" s="396"/>
      <c r="AG9" s="380"/>
    </row>
    <row r="10" spans="1:33" ht="16.5" customHeight="1" thickTop="1" thickBot="1" x14ac:dyDescent="0.3">
      <c r="A10" s="399"/>
      <c r="B10" s="10"/>
      <c r="C10" s="11"/>
      <c r="D10" s="12"/>
      <c r="E10" s="13"/>
      <c r="F10" s="401"/>
      <c r="G10" s="402"/>
      <c r="H10" s="402"/>
      <c r="I10" s="545"/>
      <c r="J10" s="254"/>
      <c r="K10" s="255"/>
      <c r="L10" s="256"/>
      <c r="M10" s="273"/>
      <c r="N10" s="254"/>
      <c r="O10" s="255"/>
      <c r="P10" s="256"/>
      <c r="Q10" s="68"/>
      <c r="R10" s="257"/>
      <c r="S10" s="255"/>
      <c r="T10" s="68"/>
      <c r="U10" s="72"/>
      <c r="V10" s="407">
        <f>P11+L11+D11+T11</f>
        <v>0</v>
      </c>
      <c r="W10" s="409"/>
      <c r="X10" s="411">
        <f>J10+J11+L10+N10+N11+P10+D10+B10+B11+R10+R11+T10</f>
        <v>0</v>
      </c>
      <c r="Y10" s="413">
        <f>K11+K10+M10+O11+O10+U10+E10+C10+C11+S10+S11+Q10</f>
        <v>0</v>
      </c>
      <c r="Z10" s="386"/>
      <c r="AA10" s="388"/>
      <c r="AB10" s="392"/>
      <c r="AC10" s="1"/>
      <c r="AD10" s="421"/>
      <c r="AE10" s="396"/>
      <c r="AF10" s="396"/>
      <c r="AG10" s="380"/>
    </row>
    <row r="11" spans="1:33" ht="15.75" customHeight="1" thickBot="1" x14ac:dyDescent="0.3">
      <c r="A11" s="422"/>
      <c r="B11" s="14"/>
      <c r="C11" s="15"/>
      <c r="D11" s="382"/>
      <c r="E11" s="383"/>
      <c r="F11" s="440"/>
      <c r="G11" s="441"/>
      <c r="H11" s="441"/>
      <c r="I11" s="442"/>
      <c r="J11" s="73"/>
      <c r="K11" s="74"/>
      <c r="L11" s="541"/>
      <c r="M11" s="542"/>
      <c r="N11" s="73"/>
      <c r="O11" s="74"/>
      <c r="P11" s="536"/>
      <c r="Q11" s="537"/>
      <c r="R11" s="75"/>
      <c r="S11" s="74"/>
      <c r="T11" s="417"/>
      <c r="U11" s="418"/>
      <c r="V11" s="432"/>
      <c r="W11" s="434"/>
      <c r="X11" s="435"/>
      <c r="Y11" s="436"/>
      <c r="Z11" s="412"/>
      <c r="AA11" s="414"/>
      <c r="AB11" s="420"/>
      <c r="AC11" s="1"/>
      <c r="AD11" s="421"/>
      <c r="AE11" s="396"/>
      <c r="AF11" s="396"/>
      <c r="AG11" s="380"/>
    </row>
    <row r="12" spans="1:33" ht="16.5" customHeight="1" thickTop="1" thickBot="1" x14ac:dyDescent="0.3">
      <c r="A12" s="398" t="s">
        <v>132</v>
      </c>
      <c r="B12" s="44">
        <f>K4</f>
        <v>15</v>
      </c>
      <c r="C12" s="62">
        <f>J4</f>
        <v>9</v>
      </c>
      <c r="D12" s="60"/>
      <c r="E12" s="67"/>
      <c r="F12" s="16">
        <f>K8</f>
        <v>5</v>
      </c>
      <c r="G12" s="17">
        <f>J8</f>
        <v>15</v>
      </c>
      <c r="H12" s="43"/>
      <c r="I12" s="68"/>
      <c r="J12" s="437"/>
      <c r="K12" s="438"/>
      <c r="L12" s="438"/>
      <c r="M12" s="439"/>
      <c r="N12" s="259">
        <v>15</v>
      </c>
      <c r="O12" s="253">
        <v>0</v>
      </c>
      <c r="P12" s="271"/>
      <c r="Q12" s="104"/>
      <c r="R12" s="105">
        <v>9</v>
      </c>
      <c r="S12" s="99">
        <v>15</v>
      </c>
      <c r="T12" s="68"/>
      <c r="U12" s="89"/>
      <c r="V12" s="407">
        <f>P13+H13+D13+T13</f>
        <v>6</v>
      </c>
      <c r="W12" s="433">
        <f>V12+V14</f>
        <v>6</v>
      </c>
      <c r="X12" s="411">
        <f>H12+F12+F13+D12+B12+B13+N12+N13+P12+R12+R13+T12</f>
        <v>86</v>
      </c>
      <c r="Y12" s="413">
        <f>I12+G12+G13+E12+C12+C13+O13+O12+U12+S12+S13+Q12</f>
        <v>82</v>
      </c>
      <c r="Z12" s="411">
        <f>X12+X14</f>
        <v>86</v>
      </c>
      <c r="AA12" s="413">
        <f>Y12+Y14</f>
        <v>82</v>
      </c>
      <c r="AB12" s="419" t="s">
        <v>178</v>
      </c>
      <c r="AC12" s="1"/>
      <c r="AD12" s="421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4</v>
      </c>
      <c r="AE12" s="396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4</v>
      </c>
      <c r="AF12" s="396">
        <f t="shared" ref="AF12" si="2">AD12/AE12</f>
        <v>1</v>
      </c>
      <c r="AG12" s="380">
        <f t="shared" ref="AG12" si="3">Z12/AA12</f>
        <v>1.0487804878048781</v>
      </c>
    </row>
    <row r="13" spans="1:33" ht="15.75" customHeight="1" thickBot="1" x14ac:dyDescent="0.3">
      <c r="A13" s="399"/>
      <c r="B13" s="61">
        <f>K5</f>
        <v>15</v>
      </c>
      <c r="C13" s="63">
        <f>J5</f>
        <v>13</v>
      </c>
      <c r="D13" s="382">
        <f>IF(AND(B12=0,B13=0),0,1)*0+IF(AND(B12&gt;C12,B13&gt;C13),1,0)*2+IF(AND(B12&lt;C12,B13&lt;C13),1,0)*IF(AND(B12=0,B13=0),0,1)+IF(D12&gt;E12,1,0)*2+IF(D12&lt;E12,1,0)*1</f>
        <v>2</v>
      </c>
      <c r="E13" s="383"/>
      <c r="F13" s="18">
        <f>K9</f>
        <v>6</v>
      </c>
      <c r="G13" s="19">
        <f>J9</f>
        <v>15</v>
      </c>
      <c r="H13" s="382">
        <f>IF(AND(F12=0,F13=0),0,1)*0+IF(AND(F12&gt;G12,F13&gt;G13),1,0)*2+IF(AND(F12&lt;G12,F13&lt;G13),1,0)*IF(AND(F12=0,F13=0),0,1)+IF(H12&gt;I12,1,0)*2+IF(H12&lt;I12,1,0)*1</f>
        <v>1</v>
      </c>
      <c r="I13" s="383"/>
      <c r="J13" s="401"/>
      <c r="K13" s="402"/>
      <c r="L13" s="402"/>
      <c r="M13" s="403"/>
      <c r="N13" s="263">
        <v>15</v>
      </c>
      <c r="O13" s="264">
        <v>0</v>
      </c>
      <c r="P13" s="534">
        <f>IF(AND(N12=0,N13=0),0,1)*0+IF(AND(N12&gt;O12,N13&gt;O13),1,0)*2+IF(AND(N12&lt;O12,N13&lt;O13),1,0)*IF(AND(N12=0,N13=0),0,1)+IF(P12&gt;Q12,1,0)*2+IF(P12&lt;Q12,1,0)*1</f>
        <v>2</v>
      </c>
      <c r="Q13" s="535"/>
      <c r="R13" s="265">
        <v>6</v>
      </c>
      <c r="S13" s="264">
        <v>15</v>
      </c>
      <c r="T13" s="382">
        <f>IF(AND(R12=0,R13=0),0,1)*0+IF(AND(R12&gt;S12,R13&gt;S13),1,0)*2+IF(AND(R12&lt;S12,R13&lt;S13),1,0)*IF(AND(R12=0,R13=0),0,1)+IF(T12&gt;U12,1,0)*2+IF(T12&lt;U12,1,0)*1</f>
        <v>1</v>
      </c>
      <c r="U13" s="383"/>
      <c r="V13" s="432"/>
      <c r="W13" s="409"/>
      <c r="X13" s="435"/>
      <c r="Y13" s="436"/>
      <c r="Z13" s="386"/>
      <c r="AA13" s="388"/>
      <c r="AB13" s="392"/>
      <c r="AC13" s="1"/>
      <c r="AD13" s="421"/>
      <c r="AE13" s="396"/>
      <c r="AF13" s="396"/>
      <c r="AG13" s="380"/>
    </row>
    <row r="14" spans="1:33" ht="16.5" customHeight="1" thickTop="1" thickBot="1" x14ac:dyDescent="0.3">
      <c r="A14" s="399"/>
      <c r="B14" s="69"/>
      <c r="C14" s="70"/>
      <c r="D14" s="71"/>
      <c r="E14" s="67"/>
      <c r="F14" s="20"/>
      <c r="G14" s="21"/>
      <c r="H14" s="22"/>
      <c r="I14" s="68"/>
      <c r="J14" s="401"/>
      <c r="K14" s="402"/>
      <c r="L14" s="402"/>
      <c r="M14" s="403"/>
      <c r="N14" s="254"/>
      <c r="O14" s="255"/>
      <c r="P14" s="256"/>
      <c r="Q14" s="68"/>
      <c r="R14" s="257"/>
      <c r="S14" s="255"/>
      <c r="T14" s="68"/>
      <c r="U14" s="72"/>
      <c r="V14" s="407">
        <f>P15+H15+D15+T15</f>
        <v>0</v>
      </c>
      <c r="W14" s="409"/>
      <c r="X14" s="411">
        <f>H14+F14+F15+D14+B14+B15+N14+N15+P14+R14+R15+T14</f>
        <v>0</v>
      </c>
      <c r="Y14" s="413">
        <f>I14+G14+G15+E14+C14+C15+O15+O14+U14+S14+S15+Q14</f>
        <v>0</v>
      </c>
      <c r="Z14" s="386"/>
      <c r="AA14" s="388"/>
      <c r="AB14" s="392"/>
      <c r="AC14" s="1"/>
      <c r="AD14" s="421"/>
      <c r="AE14" s="396"/>
      <c r="AF14" s="396"/>
      <c r="AG14" s="380"/>
    </row>
    <row r="15" spans="1:33" ht="15.75" customHeight="1" thickBot="1" x14ac:dyDescent="0.3">
      <c r="A15" s="422"/>
      <c r="B15" s="73"/>
      <c r="C15" s="74"/>
      <c r="D15" s="382"/>
      <c r="E15" s="383"/>
      <c r="F15" s="74"/>
      <c r="G15" s="23"/>
      <c r="H15" s="382"/>
      <c r="I15" s="383"/>
      <c r="J15" s="440"/>
      <c r="K15" s="441"/>
      <c r="L15" s="441"/>
      <c r="M15" s="442"/>
      <c r="N15" s="73"/>
      <c r="O15" s="74"/>
      <c r="P15" s="541"/>
      <c r="Q15" s="542"/>
      <c r="R15" s="75"/>
      <c r="S15" s="74"/>
      <c r="T15" s="382"/>
      <c r="U15" s="383"/>
      <c r="V15" s="432"/>
      <c r="W15" s="434"/>
      <c r="X15" s="435"/>
      <c r="Y15" s="436"/>
      <c r="Z15" s="412"/>
      <c r="AA15" s="414"/>
      <c r="AB15" s="420"/>
      <c r="AC15" s="1"/>
      <c r="AD15" s="421"/>
      <c r="AE15" s="396"/>
      <c r="AF15" s="396"/>
      <c r="AG15" s="380"/>
    </row>
    <row r="16" spans="1:33" ht="16.5" customHeight="1" thickTop="1" thickBot="1" x14ac:dyDescent="0.3">
      <c r="A16" s="398" t="s">
        <v>135</v>
      </c>
      <c r="B16" s="44">
        <f>O4</f>
        <v>0</v>
      </c>
      <c r="C16" s="62">
        <f>N4</f>
        <v>15</v>
      </c>
      <c r="D16" s="60"/>
      <c r="E16" s="24"/>
      <c r="F16" s="16">
        <f>O8</f>
        <v>0</v>
      </c>
      <c r="G16" s="17">
        <f>N8</f>
        <v>15</v>
      </c>
      <c r="H16" s="43"/>
      <c r="I16" s="25"/>
      <c r="J16" s="44">
        <f>O12</f>
        <v>0</v>
      </c>
      <c r="K16" s="62">
        <f>N12</f>
        <v>15</v>
      </c>
      <c r="L16" s="60"/>
      <c r="M16" s="24"/>
      <c r="N16" s="538"/>
      <c r="O16" s="539"/>
      <c r="P16" s="539"/>
      <c r="Q16" s="540"/>
      <c r="R16" s="260">
        <v>0</v>
      </c>
      <c r="S16" s="253">
        <v>15</v>
      </c>
      <c r="T16" s="46"/>
      <c r="U16" s="47"/>
      <c r="V16" s="407">
        <f>H17+D17+L17+T17</f>
        <v>0</v>
      </c>
      <c r="W16" s="433">
        <f>V16+V18</f>
        <v>0</v>
      </c>
      <c r="X16" s="411">
        <f>J16+J17+L16+B16+B17+D16+F16+F17+H16+R16+R17+T16</f>
        <v>0</v>
      </c>
      <c r="Y16" s="413">
        <f>K17+K16+M16+C17+C16+E16+I16+G16+G17+S16+S17+U16</f>
        <v>120</v>
      </c>
      <c r="Z16" s="411">
        <f>X16+X18</f>
        <v>0</v>
      </c>
      <c r="AA16" s="413">
        <f>Y16+Y18</f>
        <v>120</v>
      </c>
      <c r="AB16" s="419"/>
      <c r="AC16" s="1"/>
      <c r="AD16" s="421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0</v>
      </c>
      <c r="AE16" s="396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8</v>
      </c>
      <c r="AF16" s="396">
        <f t="shared" ref="AF16" si="4">AD16/AE16</f>
        <v>0</v>
      </c>
      <c r="AG16" s="380">
        <f t="shared" ref="AG16" si="5">Z16/AA16</f>
        <v>0</v>
      </c>
    </row>
    <row r="17" spans="1:33" ht="15.75" customHeight="1" thickBot="1" x14ac:dyDescent="0.3">
      <c r="A17" s="399"/>
      <c r="B17" s="61">
        <f>O5</f>
        <v>0</v>
      </c>
      <c r="C17" s="63">
        <f>N5</f>
        <v>15</v>
      </c>
      <c r="D17" s="382">
        <f>IF(AND(B16=0,B17=0),0,1)*0+IF(AND(B16&gt;C16,B17&gt;C17),1,0)*2+IF(AND(B16&lt;C16,B17&lt;C17),1,0)*IF(AND(B16=0,B17=0),0,1)+IF(D16&gt;E16,1,0)*2+IF(D16&lt;E16,1,0)*1</f>
        <v>0</v>
      </c>
      <c r="E17" s="383"/>
      <c r="F17" s="63">
        <f>O9</f>
        <v>0</v>
      </c>
      <c r="G17" s="19">
        <f>N9</f>
        <v>15</v>
      </c>
      <c r="H17" s="382">
        <f>IF(AND(F16=0,F17=0),0,1)*0+IF(AND(F16&gt;G16,F17&gt;G17),1,0)*2+IF(AND(F16&lt;G16,F17&lt;G17),1,0)*IF(AND(F16=0,F17=0),0,1)+IF(H16&gt;I16,1,0)*2+IF(H16&lt;I16,1,0)*1</f>
        <v>0</v>
      </c>
      <c r="I17" s="383"/>
      <c r="J17" s="61">
        <f>O13</f>
        <v>0</v>
      </c>
      <c r="K17" s="63">
        <f>N13</f>
        <v>15</v>
      </c>
      <c r="L17" s="382">
        <f>IF(AND(J16=0,J17=0),0,1)*0+IF(AND(J16&gt;K16,J17&gt;K17),1,0)*2+IF(AND(J16&lt;K16,J17&lt;K17),1,0)*IF(AND(J16=0,J17=0),0,1)+IF(L16&gt;M16,1,0)*2+IF(L16&lt;M16,1,0)*1</f>
        <v>0</v>
      </c>
      <c r="M17" s="383"/>
      <c r="N17" s="401"/>
      <c r="O17" s="402"/>
      <c r="P17" s="402"/>
      <c r="Q17" s="545"/>
      <c r="R17" s="265">
        <v>0</v>
      </c>
      <c r="S17" s="264">
        <v>15</v>
      </c>
      <c r="T17" s="382">
        <f>IF(AND(R16=0,R17=0),0,1)*0+IF(AND(R16&gt;S16,R17&gt;S17),1,0)*2+IF(AND(R16&lt;S16,R17&lt;S17),1,0)*IF(AND(R16=0,R17=0),0,1)+IF(T16&gt;U16,1,0)*2+IF(T16&lt;U16,1,0)*1</f>
        <v>0</v>
      </c>
      <c r="U17" s="383"/>
      <c r="V17" s="432"/>
      <c r="W17" s="409"/>
      <c r="X17" s="435"/>
      <c r="Y17" s="436"/>
      <c r="Z17" s="386"/>
      <c r="AA17" s="388"/>
      <c r="AB17" s="392"/>
      <c r="AC17" s="1"/>
      <c r="AD17" s="421"/>
      <c r="AE17" s="396"/>
      <c r="AF17" s="396"/>
      <c r="AG17" s="380"/>
    </row>
    <row r="18" spans="1:33" ht="16.5" customHeight="1" thickTop="1" thickBot="1" x14ac:dyDescent="0.3">
      <c r="A18" s="399"/>
      <c r="B18" s="69"/>
      <c r="C18" s="70"/>
      <c r="D18" s="26"/>
      <c r="E18" s="67"/>
      <c r="F18" s="20"/>
      <c r="G18" s="21"/>
      <c r="H18" s="27"/>
      <c r="I18" s="68"/>
      <c r="J18" s="69"/>
      <c r="K18" s="70"/>
      <c r="L18" s="26"/>
      <c r="M18" s="67"/>
      <c r="N18" s="401"/>
      <c r="O18" s="402"/>
      <c r="P18" s="402"/>
      <c r="Q18" s="545"/>
      <c r="R18" s="261"/>
      <c r="S18" s="262"/>
      <c r="T18" s="56"/>
      <c r="U18" s="57"/>
      <c r="V18" s="407">
        <f>D19+H19+L19+T19</f>
        <v>0</v>
      </c>
      <c r="W18" s="409"/>
      <c r="X18" s="411">
        <f>F19+J19+R18+R19+T18+J18+L18+B18+D18+F18+H18+B19</f>
        <v>0</v>
      </c>
      <c r="Y18" s="413">
        <f>K18+M18+C18+E18+I18+G18+C19+G19+K19+S18+S19+U18</f>
        <v>0</v>
      </c>
      <c r="Z18" s="386"/>
      <c r="AA18" s="388"/>
      <c r="AB18" s="392"/>
      <c r="AC18" s="1"/>
      <c r="AD18" s="421"/>
      <c r="AE18" s="396"/>
      <c r="AF18" s="396"/>
      <c r="AG18" s="380"/>
    </row>
    <row r="19" spans="1:33" ht="15.75" customHeight="1" thickBot="1" x14ac:dyDescent="0.3">
      <c r="A19" s="422"/>
      <c r="B19" s="73"/>
      <c r="C19" s="74"/>
      <c r="D19" s="382"/>
      <c r="E19" s="383"/>
      <c r="F19" s="74"/>
      <c r="G19" s="23"/>
      <c r="H19" s="417"/>
      <c r="I19" s="418"/>
      <c r="J19" s="73"/>
      <c r="K19" s="74"/>
      <c r="L19" s="417"/>
      <c r="M19" s="418"/>
      <c r="N19" s="440"/>
      <c r="O19" s="441"/>
      <c r="P19" s="441"/>
      <c r="Q19" s="442"/>
      <c r="R19" s="58"/>
      <c r="S19" s="59"/>
      <c r="T19" s="382"/>
      <c r="U19" s="383"/>
      <c r="V19" s="408"/>
      <c r="W19" s="434"/>
      <c r="X19" s="412"/>
      <c r="Y19" s="414"/>
      <c r="Z19" s="412"/>
      <c r="AA19" s="414"/>
      <c r="AB19" s="420"/>
      <c r="AC19" s="1"/>
      <c r="AD19" s="421"/>
      <c r="AE19" s="396"/>
      <c r="AF19" s="396"/>
      <c r="AG19" s="380"/>
    </row>
    <row r="20" spans="1:33" ht="16.5" thickTop="1" thickBot="1" x14ac:dyDescent="0.3">
      <c r="A20" s="398" t="s">
        <v>131</v>
      </c>
      <c r="B20" s="44">
        <f>S4</f>
        <v>15</v>
      </c>
      <c r="C20" s="28">
        <f>R4</f>
        <v>8</v>
      </c>
      <c r="D20" s="43"/>
      <c r="E20" s="24"/>
      <c r="F20" s="16">
        <f>S8</f>
        <v>7</v>
      </c>
      <c r="G20" s="17">
        <f>R8</f>
        <v>15</v>
      </c>
      <c r="H20" s="88"/>
      <c r="I20" s="68"/>
      <c r="J20" s="85">
        <f>S12</f>
        <v>15</v>
      </c>
      <c r="K20" s="90">
        <f>R12</f>
        <v>9</v>
      </c>
      <c r="L20" s="88"/>
      <c r="M20" s="67"/>
      <c r="N20" s="45">
        <f>S16</f>
        <v>15</v>
      </c>
      <c r="O20" s="29">
        <f>R16</f>
        <v>0</v>
      </c>
      <c r="P20" s="6"/>
      <c r="Q20" s="13"/>
      <c r="R20" s="401"/>
      <c r="S20" s="402"/>
      <c r="T20" s="402"/>
      <c r="U20" s="403"/>
      <c r="V20" s="407">
        <f>P21+L21+H21+D21</f>
        <v>7</v>
      </c>
      <c r="W20" s="409">
        <f>V20+V22</f>
        <v>7</v>
      </c>
      <c r="X20" s="411">
        <f>P20+N20+N21+L20+J20+J21+H20+F20+F21+D20+B20+B21</f>
        <v>100</v>
      </c>
      <c r="Y20" s="413">
        <f>Q20+O20+O21+M20+K20+K21+I20+G20+G21+E20+C20+C21</f>
        <v>61</v>
      </c>
      <c r="Z20" s="386">
        <f>X20+X22</f>
        <v>100</v>
      </c>
      <c r="AA20" s="388">
        <f>Y20+Y22</f>
        <v>61</v>
      </c>
      <c r="AB20" s="392" t="s">
        <v>177</v>
      </c>
      <c r="AC20" s="1"/>
      <c r="AD20" s="394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6</v>
      </c>
      <c r="AE20" s="396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2</v>
      </c>
      <c r="AF20" s="396">
        <f t="shared" ref="AF20" si="6">AD20/AE20</f>
        <v>3</v>
      </c>
      <c r="AG20" s="380">
        <f t="shared" ref="AG20" si="7">Z20/AA20</f>
        <v>1.639344262295082</v>
      </c>
    </row>
    <row r="21" spans="1:33" ht="15.75" thickBot="1" x14ac:dyDescent="0.3">
      <c r="A21" s="399"/>
      <c r="B21" s="61">
        <f>S5</f>
        <v>15</v>
      </c>
      <c r="C21" s="63">
        <f>R5</f>
        <v>8</v>
      </c>
      <c r="D21" s="382">
        <f>IF(AND(B20=0,B21=0),0,1)*0+IF(AND(B20&gt;C20,B21&gt;C21),1,0)*2+IF(AND(B20&lt;C20,B21&lt;C21),1,0)*IF(AND(B20=0,B21=0),0,1)+IF(D20&gt;E20,1,0)*2+IF(D20&lt;E20,1,0)*1</f>
        <v>2</v>
      </c>
      <c r="E21" s="383"/>
      <c r="F21" s="63">
        <f>S9</f>
        <v>3</v>
      </c>
      <c r="G21" s="19">
        <f>R9</f>
        <v>15</v>
      </c>
      <c r="H21" s="382">
        <f>IF(AND(F20=0,F21=0),0,1)*0+IF(AND(F20&gt;G20,F21&gt;G21),1,0)*2+IF(AND(F20&lt;G20,F21&lt;G21),1,0)*IF(AND(F20=0,F21=0),0,1)+IF(H20&gt;I20,1,0)*2+IF(H20&lt;I20,1,0)*1</f>
        <v>1</v>
      </c>
      <c r="I21" s="383"/>
      <c r="J21" s="61">
        <f>S13</f>
        <v>15</v>
      </c>
      <c r="K21" s="63">
        <f>R13</f>
        <v>6</v>
      </c>
      <c r="L21" s="382">
        <f>IF(AND(J20=0,J21=0),0,1)*0+IF(AND(J20&gt;K20,J21&gt;K21),1,0)*2+IF(AND(J20&lt;K20,J21&lt;K21),1,0)*IF(AND(J20=0,J21=0),0,1)+IF(L20&gt;M20,1,0)*2+IF(L20&lt;M20,1,0)*1</f>
        <v>2</v>
      </c>
      <c r="M21" s="383"/>
      <c r="N21" s="48">
        <f>S17</f>
        <v>15</v>
      </c>
      <c r="O21" s="49">
        <f>R17</f>
        <v>0</v>
      </c>
      <c r="P21" s="382">
        <f>IF(AND(N20=0,N21=0),0,1)*0+IF(AND(N20&gt;O20,N21&gt;O21),1,0)*2+IF(AND(N20&lt;O20,N21&lt;O21),1,0)*IF(AND(N20=0,N21=0),0,1)+IF(P20&gt;Q20,1,0)*2+IF(P20&lt;Q20,1,0)*1</f>
        <v>2</v>
      </c>
      <c r="Q21" s="383"/>
      <c r="R21" s="401"/>
      <c r="S21" s="402"/>
      <c r="T21" s="402"/>
      <c r="U21" s="403"/>
      <c r="V21" s="408"/>
      <c r="W21" s="409"/>
      <c r="X21" s="412"/>
      <c r="Y21" s="414"/>
      <c r="Z21" s="386"/>
      <c r="AA21" s="388"/>
      <c r="AB21" s="392"/>
      <c r="AC21" s="1"/>
      <c r="AD21" s="394"/>
      <c r="AE21" s="396"/>
      <c r="AF21" s="396"/>
      <c r="AG21" s="380"/>
    </row>
    <row r="22" spans="1:33" ht="15.75" thickBot="1" x14ac:dyDescent="0.3">
      <c r="A22" s="399"/>
      <c r="B22" s="69"/>
      <c r="C22" s="70"/>
      <c r="D22" s="22"/>
      <c r="E22" s="67"/>
      <c r="F22" s="20"/>
      <c r="G22" s="21"/>
      <c r="H22" s="22"/>
      <c r="I22" s="68"/>
      <c r="J22" s="69"/>
      <c r="K22" s="30"/>
      <c r="L22" s="22"/>
      <c r="M22" s="67"/>
      <c r="N22" s="54"/>
      <c r="O22" s="31"/>
      <c r="P22" s="12"/>
      <c r="Q22" s="13"/>
      <c r="R22" s="401"/>
      <c r="S22" s="402"/>
      <c r="T22" s="402"/>
      <c r="U22" s="403"/>
      <c r="V22" s="384">
        <f>P23+L23+H23+D23</f>
        <v>0</v>
      </c>
      <c r="W22" s="409"/>
      <c r="X22" s="386">
        <f>P22+N22+N23+L22+J22+J23+H22+F22+F23+D22+B22+B23</f>
        <v>0</v>
      </c>
      <c r="Y22" s="388">
        <f>Q22+O22+O23+M22+K22+K23+I22+G22+G23+E22+C22+C23</f>
        <v>0</v>
      </c>
      <c r="Z22" s="386"/>
      <c r="AA22" s="388"/>
      <c r="AB22" s="392"/>
      <c r="AC22" s="1"/>
      <c r="AD22" s="394"/>
      <c r="AE22" s="396"/>
      <c r="AF22" s="396"/>
      <c r="AG22" s="380"/>
    </row>
    <row r="23" spans="1:33" ht="15.75" thickBot="1" x14ac:dyDescent="0.3">
      <c r="A23" s="400"/>
      <c r="B23" s="32"/>
      <c r="C23" s="33"/>
      <c r="D23" s="390"/>
      <c r="E23" s="391"/>
      <c r="F23" s="33"/>
      <c r="G23" s="34"/>
      <c r="H23" s="390"/>
      <c r="I23" s="391"/>
      <c r="J23" s="32"/>
      <c r="K23" s="33"/>
      <c r="L23" s="390"/>
      <c r="M23" s="391"/>
      <c r="N23" s="35"/>
      <c r="O23" s="36"/>
      <c r="P23" s="390"/>
      <c r="Q23" s="391"/>
      <c r="R23" s="404"/>
      <c r="S23" s="405"/>
      <c r="T23" s="405"/>
      <c r="U23" s="406"/>
      <c r="V23" s="385"/>
      <c r="W23" s="410"/>
      <c r="X23" s="387"/>
      <c r="Y23" s="389"/>
      <c r="Z23" s="387"/>
      <c r="AA23" s="389"/>
      <c r="AB23" s="393"/>
      <c r="AC23" s="1"/>
      <c r="AD23" s="395"/>
      <c r="AE23" s="397"/>
      <c r="AF23" s="397"/>
      <c r="AG23" s="381"/>
    </row>
    <row r="24" spans="1:33" ht="15.75" thickTop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x14ac:dyDescent="0.25">
      <c r="A26" s="1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</sheetData>
  <mergeCells count="129">
    <mergeCell ref="A4:A7"/>
    <mergeCell ref="B4:E7"/>
    <mergeCell ref="V4:V5"/>
    <mergeCell ref="W4:W7"/>
    <mergeCell ref="X4:X5"/>
    <mergeCell ref="Y4:Y5"/>
    <mergeCell ref="P7:Q7"/>
    <mergeCell ref="T7:U7"/>
    <mergeCell ref="A1:AB1"/>
    <mergeCell ref="B3:E3"/>
    <mergeCell ref="F3:I3"/>
    <mergeCell ref="J3:M3"/>
    <mergeCell ref="N3:Q3"/>
    <mergeCell ref="R3:U3"/>
    <mergeCell ref="V3:W3"/>
    <mergeCell ref="X3:Y3"/>
    <mergeCell ref="Z3:AA3"/>
    <mergeCell ref="A8:A11"/>
    <mergeCell ref="F8:I11"/>
    <mergeCell ref="V8:V9"/>
    <mergeCell ref="W8:W11"/>
    <mergeCell ref="X8:X9"/>
    <mergeCell ref="Y8:Y9"/>
    <mergeCell ref="P11:Q11"/>
    <mergeCell ref="T11:U11"/>
    <mergeCell ref="AG4:AG7"/>
    <mergeCell ref="H5:I5"/>
    <mergeCell ref="L5:M5"/>
    <mergeCell ref="P5:Q5"/>
    <mergeCell ref="T5:U5"/>
    <mergeCell ref="V6:V7"/>
    <mergeCell ref="X6:X7"/>
    <mergeCell ref="Y6:Y7"/>
    <mergeCell ref="H7:I7"/>
    <mergeCell ref="L7:M7"/>
    <mergeCell ref="Z4:Z7"/>
    <mergeCell ref="AA4:AA7"/>
    <mergeCell ref="AB4:AB7"/>
    <mergeCell ref="AD4:AD7"/>
    <mergeCell ref="AE4:AE7"/>
    <mergeCell ref="AF4:AF7"/>
    <mergeCell ref="A12:A15"/>
    <mergeCell ref="J12:M15"/>
    <mergeCell ref="V12:V13"/>
    <mergeCell ref="W12:W15"/>
    <mergeCell ref="X12:X13"/>
    <mergeCell ref="Y12:Y13"/>
    <mergeCell ref="P15:Q15"/>
    <mergeCell ref="T15:U15"/>
    <mergeCell ref="AG8:AG11"/>
    <mergeCell ref="D9:E9"/>
    <mergeCell ref="L9:M9"/>
    <mergeCell ref="P9:Q9"/>
    <mergeCell ref="T9:U9"/>
    <mergeCell ref="V10:V11"/>
    <mergeCell ref="X10:X11"/>
    <mergeCell ref="Y10:Y11"/>
    <mergeCell ref="D11:E11"/>
    <mergeCell ref="L11:M11"/>
    <mergeCell ref="Z8:Z11"/>
    <mergeCell ref="AA8:AA11"/>
    <mergeCell ref="AB8:AB11"/>
    <mergeCell ref="AD8:AD11"/>
    <mergeCell ref="AE8:AE11"/>
    <mergeCell ref="AF8:AF11"/>
    <mergeCell ref="A16:A19"/>
    <mergeCell ref="N16:Q19"/>
    <mergeCell ref="V16:V17"/>
    <mergeCell ref="W16:W19"/>
    <mergeCell ref="X16:X17"/>
    <mergeCell ref="Y16:Y17"/>
    <mergeCell ref="L19:M19"/>
    <mergeCell ref="T19:U19"/>
    <mergeCell ref="AG12:AG15"/>
    <mergeCell ref="D13:E13"/>
    <mergeCell ref="H13:I13"/>
    <mergeCell ref="P13:Q13"/>
    <mergeCell ref="T13:U13"/>
    <mergeCell ref="V14:V15"/>
    <mergeCell ref="X14:X15"/>
    <mergeCell ref="Y14:Y15"/>
    <mergeCell ref="D15:E15"/>
    <mergeCell ref="H15:I15"/>
    <mergeCell ref="Z12:Z15"/>
    <mergeCell ref="AA12:AA15"/>
    <mergeCell ref="AB12:AB15"/>
    <mergeCell ref="AD12:AD15"/>
    <mergeCell ref="AE12:AE15"/>
    <mergeCell ref="AF12:AF15"/>
    <mergeCell ref="A20:A23"/>
    <mergeCell ref="R20:U23"/>
    <mergeCell ref="V20:V21"/>
    <mergeCell ref="W20:W23"/>
    <mergeCell ref="X20:X21"/>
    <mergeCell ref="Y20:Y21"/>
    <mergeCell ref="L23:M23"/>
    <mergeCell ref="P23:Q23"/>
    <mergeCell ref="AG16:AG19"/>
    <mergeCell ref="D17:E17"/>
    <mergeCell ref="H17:I17"/>
    <mergeCell ref="L17:M17"/>
    <mergeCell ref="T17:U17"/>
    <mergeCell ref="V18:V19"/>
    <mergeCell ref="X18:X19"/>
    <mergeCell ref="Y18:Y19"/>
    <mergeCell ref="D19:E19"/>
    <mergeCell ref="H19:I19"/>
    <mergeCell ref="Z16:Z19"/>
    <mergeCell ref="AA16:AA19"/>
    <mergeCell ref="AB16:AB19"/>
    <mergeCell ref="AD16:AD19"/>
    <mergeCell ref="AE16:AE19"/>
    <mergeCell ref="AF16:AF19"/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Z20:Z23"/>
    <mergeCell ref="AA20:AA23"/>
    <mergeCell ref="AB20:AB23"/>
    <mergeCell ref="AD20:AD23"/>
    <mergeCell ref="AE20:AE23"/>
    <mergeCell ref="AF20:AF23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topLeftCell="A4" workbookViewId="0">
      <selection activeCell="A8" sqref="A8:A11"/>
    </sheetView>
  </sheetViews>
  <sheetFormatPr defaultRowHeight="15" x14ac:dyDescent="0.25"/>
  <cols>
    <col min="1" max="1" width="16.7109375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" customWidth="1"/>
    <col min="11" max="12" width="3.7109375" customWidth="1"/>
    <col min="13" max="13" width="3.85546875" customWidth="1"/>
    <col min="14" max="14" width="4.140625" customWidth="1"/>
    <col min="15" max="16" width="3.7109375" customWidth="1"/>
    <col min="17" max="17" width="3.5703125" customWidth="1"/>
    <col min="18" max="18" width="3.85546875" customWidth="1"/>
    <col min="19" max="20" width="3.28515625" customWidth="1"/>
    <col min="21" max="21" width="3.140625" customWidth="1"/>
    <col min="22" max="22" width="4.28515625" customWidth="1"/>
    <col min="23" max="23" width="4.140625" customWidth="1"/>
    <col min="24" max="25" width="4.28515625" customWidth="1"/>
    <col min="26" max="26" width="4.42578125" customWidth="1"/>
    <col min="27" max="27" width="4.28515625" customWidth="1"/>
    <col min="28" max="28" width="8.28515625" customWidth="1"/>
    <col min="29" max="29" width="16.28515625" customWidth="1"/>
    <col min="31" max="31" width="9.5703125" customWidth="1"/>
  </cols>
  <sheetData>
    <row r="1" spans="1:33" ht="39" customHeight="1" x14ac:dyDescent="0.25">
      <c r="A1" s="460" t="s">
        <v>193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  <c r="V1" s="460"/>
      <c r="W1" s="460"/>
      <c r="X1" s="460"/>
      <c r="Y1" s="460"/>
      <c r="Z1" s="460"/>
      <c r="AA1" s="460"/>
      <c r="AB1" s="460"/>
      <c r="AC1" s="1"/>
      <c r="AD1" s="1"/>
      <c r="AE1" s="1"/>
      <c r="AF1" s="1"/>
      <c r="AG1" s="1"/>
    </row>
    <row r="2" spans="1:33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59.25" customHeight="1" thickTop="1" thickBot="1" x14ac:dyDescent="0.3">
      <c r="A3" s="2" t="s">
        <v>0</v>
      </c>
      <c r="B3" s="461">
        <v>1</v>
      </c>
      <c r="C3" s="462"/>
      <c r="D3" s="462"/>
      <c r="E3" s="463"/>
      <c r="F3" s="461">
        <v>2</v>
      </c>
      <c r="G3" s="462"/>
      <c r="H3" s="462"/>
      <c r="I3" s="463"/>
      <c r="J3" s="461">
        <v>3</v>
      </c>
      <c r="K3" s="462"/>
      <c r="L3" s="462"/>
      <c r="M3" s="463"/>
      <c r="N3" s="461">
        <v>4</v>
      </c>
      <c r="O3" s="462"/>
      <c r="P3" s="462"/>
      <c r="Q3" s="462"/>
      <c r="R3" s="461">
        <v>5</v>
      </c>
      <c r="S3" s="462"/>
      <c r="T3" s="462"/>
      <c r="U3" s="463"/>
      <c r="V3" s="464" t="s">
        <v>1</v>
      </c>
      <c r="W3" s="465"/>
      <c r="X3" s="466" t="s">
        <v>2</v>
      </c>
      <c r="Y3" s="467"/>
      <c r="Z3" s="466" t="s">
        <v>3</v>
      </c>
      <c r="AA3" s="467"/>
      <c r="AB3" s="3" t="s">
        <v>4</v>
      </c>
      <c r="AC3" s="1"/>
      <c r="AD3" s="81" t="s">
        <v>6</v>
      </c>
      <c r="AE3" s="82" t="s">
        <v>7</v>
      </c>
      <c r="AF3" s="82" t="s">
        <v>8</v>
      </c>
      <c r="AG3" s="142" t="s">
        <v>9</v>
      </c>
    </row>
    <row r="4" spans="1:33" ht="16.5" customHeight="1" thickTop="1" thickBot="1" x14ac:dyDescent="0.3">
      <c r="A4" s="398" t="s">
        <v>136</v>
      </c>
      <c r="B4" s="451"/>
      <c r="C4" s="452"/>
      <c r="D4" s="452"/>
      <c r="E4" s="453"/>
      <c r="F4" s="325">
        <v>8</v>
      </c>
      <c r="G4" s="326">
        <v>15</v>
      </c>
      <c r="H4" s="327"/>
      <c r="I4" s="328"/>
      <c r="J4" s="325">
        <v>6</v>
      </c>
      <c r="K4" s="329">
        <v>15</v>
      </c>
      <c r="L4" s="327"/>
      <c r="M4" s="330"/>
      <c r="N4" s="325">
        <v>15</v>
      </c>
      <c r="O4" s="329">
        <v>12</v>
      </c>
      <c r="P4" s="327">
        <v>3</v>
      </c>
      <c r="Q4" s="328">
        <v>11</v>
      </c>
      <c r="R4" s="331">
        <v>15</v>
      </c>
      <c r="S4" s="332">
        <v>12</v>
      </c>
      <c r="T4" s="91"/>
      <c r="U4" s="93"/>
      <c r="V4" s="407">
        <f>T5+P5+L5+H5</f>
        <v>5</v>
      </c>
      <c r="W4" s="433">
        <f>V4+V6</f>
        <v>5</v>
      </c>
      <c r="X4" s="411">
        <f>J4+J5+L4+N4+N5+P4+H4+F4+F5+R4+R5+T4</f>
        <v>81</v>
      </c>
      <c r="Y4" s="413">
        <f>K5+K4+M4+O5+O4+U4+I4+G4+G5+Q4+S4+S5</f>
        <v>121</v>
      </c>
      <c r="Z4" s="445">
        <f>X4+X6</f>
        <v>81</v>
      </c>
      <c r="AA4" s="448">
        <f>Y4+Y6</f>
        <v>121</v>
      </c>
      <c r="AB4" s="419" t="s">
        <v>179</v>
      </c>
      <c r="AC4" s="1"/>
      <c r="AD4" s="421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3</v>
      </c>
      <c r="AE4" s="396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6</v>
      </c>
      <c r="AF4" s="396">
        <f>AD4/AE4</f>
        <v>0.5</v>
      </c>
      <c r="AG4" s="380">
        <f>Z4/AA4</f>
        <v>0.66942148760330578</v>
      </c>
    </row>
    <row r="5" spans="1:33" ht="15.75" customHeight="1" thickBot="1" x14ac:dyDescent="0.3">
      <c r="A5" s="399"/>
      <c r="B5" s="454"/>
      <c r="C5" s="455"/>
      <c r="D5" s="455"/>
      <c r="E5" s="456"/>
      <c r="F5" s="333">
        <v>4</v>
      </c>
      <c r="G5" s="334">
        <v>15</v>
      </c>
      <c r="H5" s="550">
        <f>IF(AND(F4=0,F5=0),0,1)*0+IF(AND(F4&gt;G4,F5&gt;G5),1,0)*2+IF(AND(F4&lt;G4,F5&lt;G5),1,0)*IF(AND(F4=0,F5=0),0,1)+IF(H4&gt;I4,1,0)*2+IF(H4&lt;I4,1,0)*1</f>
        <v>1</v>
      </c>
      <c r="I5" s="550"/>
      <c r="J5" s="333">
        <v>6</v>
      </c>
      <c r="K5" s="334">
        <v>15</v>
      </c>
      <c r="L5" s="550">
        <f>IF(AND(J4=0,J5=0),0,1)*0+IF(AND(J4&gt;K4,J5&gt;K5),1,0)*2+IF(AND(J4&lt;K4,J5&lt;K5),1,0)*IF(AND(J4=0,J5=0),0,1)+IF(L4&gt;M4,1,0)*2+IF(L4&lt;M4,1,0)*1</f>
        <v>1</v>
      </c>
      <c r="M5" s="550"/>
      <c r="N5" s="333">
        <v>9</v>
      </c>
      <c r="O5" s="334">
        <v>15</v>
      </c>
      <c r="P5" s="550">
        <f>IF(AND(N4=0,N5=0),0,1)*0+IF(AND(N4&gt;O4,N5&gt;O5),1,0)*2+IF(AND(N4&lt;O4,N5&lt;O5),1,0)*IF(AND(N4=0,N5=0),0,1)+IF(P4&gt;Q4,1,0)*2+IF(P4&lt;Q4,1,0)*1</f>
        <v>1</v>
      </c>
      <c r="Q5" s="550"/>
      <c r="R5" s="335">
        <v>15</v>
      </c>
      <c r="S5" s="336">
        <v>11</v>
      </c>
      <c r="T5" s="543">
        <f>IF(AND(R4=0,R5=0),0,1)*0+IF(AND(R4&gt;S4,R5&gt;S5),1,0)*2+IF(AND(R4&lt;S4,R5&lt;S5),1,0)*IF(AND(R4=0,R5=0),0,1)+IF(T4&gt;U4,1,0)*2+IF(T4&lt;U4,1,0)*1</f>
        <v>2</v>
      </c>
      <c r="U5" s="544"/>
      <c r="V5" s="432"/>
      <c r="W5" s="409"/>
      <c r="X5" s="435"/>
      <c r="Y5" s="436"/>
      <c r="Z5" s="446"/>
      <c r="AA5" s="449"/>
      <c r="AB5" s="392"/>
      <c r="AC5" s="1"/>
      <c r="AD5" s="421"/>
      <c r="AE5" s="396"/>
      <c r="AF5" s="396"/>
      <c r="AG5" s="380"/>
    </row>
    <row r="6" spans="1:33" ht="16.5" customHeight="1" thickTop="1" thickBot="1" x14ac:dyDescent="0.3">
      <c r="A6" s="399"/>
      <c r="B6" s="454"/>
      <c r="C6" s="455"/>
      <c r="D6" s="455"/>
      <c r="E6" s="456"/>
      <c r="F6" s="289"/>
      <c r="G6" s="290"/>
      <c r="H6" s="291"/>
      <c r="I6" s="278"/>
      <c r="J6" s="289"/>
      <c r="K6" s="290"/>
      <c r="L6" s="291"/>
      <c r="M6" s="280"/>
      <c r="N6" s="289"/>
      <c r="O6" s="290"/>
      <c r="P6" s="291"/>
      <c r="Q6" s="278"/>
      <c r="R6" s="337"/>
      <c r="S6" s="338"/>
      <c r="T6" s="76"/>
      <c r="U6" s="140"/>
      <c r="V6" s="407">
        <f>T7+P7+L7+H7</f>
        <v>0</v>
      </c>
      <c r="W6" s="409"/>
      <c r="X6" s="411">
        <f>J6+J7+L6+N6+N7+P6+H6+F6+F7+T6+R6+R7</f>
        <v>0</v>
      </c>
      <c r="Y6" s="413">
        <f>K7+K6+M6+O7+O6+U6+I6+G6+G7+S6+S7+Q6</f>
        <v>0</v>
      </c>
      <c r="Z6" s="446"/>
      <c r="AA6" s="449"/>
      <c r="AB6" s="392"/>
      <c r="AC6" s="1"/>
      <c r="AD6" s="421"/>
      <c r="AE6" s="396"/>
      <c r="AF6" s="396"/>
      <c r="AG6" s="380"/>
    </row>
    <row r="7" spans="1:33" ht="15.75" customHeight="1" thickBot="1" x14ac:dyDescent="0.3">
      <c r="A7" s="422"/>
      <c r="B7" s="457"/>
      <c r="C7" s="458"/>
      <c r="D7" s="458"/>
      <c r="E7" s="459"/>
      <c r="F7" s="278"/>
      <c r="G7" s="295"/>
      <c r="H7" s="551">
        <f>IF(AND(F6=0,F7=0),0,1)*0+IF(AND(F6&gt;G6,F7&gt;G7),1,0)*2+IF(AND(F6&lt;G6,F7&lt;G7),1,0)*IF(AND(F6=0,F7=0),0,1)+IF(H6&gt;I6,1,0)*2+IF(H6&lt;I6,1,0)*1</f>
        <v>0</v>
      </c>
      <c r="I7" s="551"/>
      <c r="J7" s="296"/>
      <c r="K7" s="295"/>
      <c r="L7" s="552">
        <f>IF(AND(J6=0,J7=0),0,1)*0+IF(AND(J6&gt;K6,J7&gt;K7),1,0)*2+IF(AND(J6&lt;K6,J7&lt;K7),1,0)*IF(AND(J6=0,J7=0),0,1)+IF(L6&gt;M6,1,0)*2+IF(L6&lt;M6,1,0)*1</f>
        <v>0</v>
      </c>
      <c r="M7" s="552"/>
      <c r="N7" s="339"/>
      <c r="O7" s="295"/>
      <c r="P7" s="552">
        <f>IF(AND(N6=0,N7=0),0,1)*0+IF(AND(N6&gt;O6,N7&gt;O7),1,0)*2+IF(AND(N6&lt;O6,N7&lt;O7),1,0)*IF(AND(N6=0,N7=0),0,1)+IF(P6&gt;Q6,1,0)*2+IF(P6&lt;Q6,1,0)*1</f>
        <v>0</v>
      </c>
      <c r="Q7" s="552"/>
      <c r="R7" s="340"/>
      <c r="S7" s="341"/>
      <c r="T7" s="417">
        <f>IF(AND(R6=0,R7=0),0,1)*0+IF(AND(R6&gt;S6,R7&gt;S7),1,0)*2+IF(AND(R6&lt;S6,R7&lt;S7),1,0)*IF(AND(R6=0,R7=0),0,1)+IF(T6&gt;U6,1,0)*2+IF(T6&lt;U6,1,0)*1</f>
        <v>0</v>
      </c>
      <c r="U7" s="418"/>
      <c r="V7" s="432"/>
      <c r="W7" s="434"/>
      <c r="X7" s="435"/>
      <c r="Y7" s="436"/>
      <c r="Z7" s="447"/>
      <c r="AA7" s="450"/>
      <c r="AB7" s="420"/>
      <c r="AC7" s="1"/>
      <c r="AD7" s="421"/>
      <c r="AE7" s="396"/>
      <c r="AF7" s="396"/>
      <c r="AG7" s="380"/>
    </row>
    <row r="8" spans="1:33" ht="16.5" customHeight="1" thickTop="1" thickBot="1" x14ac:dyDescent="0.3">
      <c r="A8" s="398" t="s">
        <v>140</v>
      </c>
      <c r="B8" s="4">
        <f>G4</f>
        <v>15</v>
      </c>
      <c r="C8" s="5">
        <f>F4</f>
        <v>8</v>
      </c>
      <c r="D8" s="6">
        <f>I4</f>
        <v>0</v>
      </c>
      <c r="E8" s="7">
        <f>H4</f>
        <v>0</v>
      </c>
      <c r="F8" s="549"/>
      <c r="G8" s="549"/>
      <c r="H8" s="549"/>
      <c r="I8" s="549"/>
      <c r="J8" s="331">
        <v>17</v>
      </c>
      <c r="K8" s="342">
        <v>15</v>
      </c>
      <c r="L8" s="343">
        <v>11</v>
      </c>
      <c r="M8" s="344">
        <v>2</v>
      </c>
      <c r="N8" s="345">
        <v>15</v>
      </c>
      <c r="O8" s="346">
        <v>9</v>
      </c>
      <c r="P8" s="343"/>
      <c r="Q8" s="347"/>
      <c r="R8" s="345">
        <v>15</v>
      </c>
      <c r="S8" s="346">
        <v>4</v>
      </c>
      <c r="T8" s="88"/>
      <c r="U8" s="67"/>
      <c r="V8" s="407">
        <f>T9+P9+L9+D9</f>
        <v>8</v>
      </c>
      <c r="W8" s="433">
        <f>V8+V10</f>
        <v>8</v>
      </c>
      <c r="X8" s="411">
        <f>J8+J9+L8+N8+N9+P8+D8+B8+B9+R8+R9+T8</f>
        <v>125</v>
      </c>
      <c r="Y8" s="413">
        <f>K9+K8+M8+O9+O8+U8+E8+C8+C9+S8+S9+Q8</f>
        <v>72</v>
      </c>
      <c r="Z8" s="411">
        <f>X8+X10</f>
        <v>125</v>
      </c>
      <c r="AA8" s="413">
        <f>Y8+Y10</f>
        <v>72</v>
      </c>
      <c r="AB8" s="419" t="s">
        <v>176</v>
      </c>
      <c r="AC8" s="1"/>
      <c r="AD8" s="421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8</v>
      </c>
      <c r="AE8" s="396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1</v>
      </c>
      <c r="AF8" s="396">
        <f t="shared" ref="AF8" si="0">AD8/AE8</f>
        <v>8</v>
      </c>
      <c r="AG8" s="380">
        <f t="shared" ref="AG8" si="1">Z8/AA8</f>
        <v>1.7361111111111112</v>
      </c>
    </row>
    <row r="9" spans="1:33" ht="15.75" customHeight="1" thickTop="1" thickBot="1" x14ac:dyDescent="0.3">
      <c r="A9" s="399"/>
      <c r="B9" s="8">
        <f>G5</f>
        <v>15</v>
      </c>
      <c r="C9" s="9">
        <f>F5</f>
        <v>4</v>
      </c>
      <c r="D9" s="382">
        <f>IF(AND(B8=0,B9=0),0,1)*0+IF(AND(B8&gt;C8,B9&gt;C9),1,0)*2+IF(AND(B8&lt;C8,B9&lt;C9),1,0)*IF(AND(B8=0,B9=0),0,1)+IF(D8&gt;E8,1,0)*2+IF(D8&lt;E8,1,0)*1</f>
        <v>2</v>
      </c>
      <c r="E9" s="383"/>
      <c r="F9" s="549"/>
      <c r="G9" s="549"/>
      <c r="H9" s="549"/>
      <c r="I9" s="549"/>
      <c r="J9" s="348">
        <v>7</v>
      </c>
      <c r="K9" s="349">
        <v>15</v>
      </c>
      <c r="L9" s="550">
        <f>IF(AND(J8=0,J9=0),0,1)*0+IF(AND(J8&gt;K8,J9&gt;K9),1,0)*2+IF(AND(J8&lt;K8,J9&lt;K9),1,0)*IF(AND(J8=0,J9=0),0,1)+IF(L8&gt;M8,1,0)*2+IF(L8&lt;M8,1,0)*1</f>
        <v>2</v>
      </c>
      <c r="M9" s="550"/>
      <c r="N9" s="348">
        <v>15</v>
      </c>
      <c r="O9" s="349">
        <v>10</v>
      </c>
      <c r="P9" s="550">
        <f>IF(AND(N8=0,N9=0),0,1)*0+IF(AND(N8&gt;O8,N9&gt;O9),1,0)*2+IF(AND(N8&lt;O8,N9&lt;O9),1,0)*IF(AND(N8=0,N9=0),0,1)+IF(P8&gt;Q8,1,0)*2+IF(P8&lt;Q8,1,0)*1</f>
        <v>2</v>
      </c>
      <c r="Q9" s="550"/>
      <c r="R9" s="348">
        <v>15</v>
      </c>
      <c r="S9" s="349">
        <v>5</v>
      </c>
      <c r="T9" s="382">
        <f>IF(AND(R8=0,R9=0),0,1)*0+IF(AND(R8&gt;S8,R9&gt;S9),1,0)*2+IF(AND(R8&lt;S8,R9&lt;S9),1,0)*IF(AND(R8=0,R9=0),0,1)+IF(T8&gt;U8,1,0)*2+IF(T8&lt;U8,1,0)*1</f>
        <v>2</v>
      </c>
      <c r="U9" s="383"/>
      <c r="V9" s="432"/>
      <c r="W9" s="409"/>
      <c r="X9" s="435"/>
      <c r="Y9" s="436"/>
      <c r="Z9" s="386"/>
      <c r="AA9" s="388"/>
      <c r="AB9" s="392"/>
      <c r="AC9" s="1"/>
      <c r="AD9" s="421"/>
      <c r="AE9" s="396"/>
      <c r="AF9" s="396"/>
      <c r="AG9" s="380"/>
    </row>
    <row r="10" spans="1:33" ht="16.5" customHeight="1" thickTop="1" thickBot="1" x14ac:dyDescent="0.3">
      <c r="A10" s="399"/>
      <c r="B10" s="10">
        <f>G6</f>
        <v>0</v>
      </c>
      <c r="C10" s="11">
        <f>F6</f>
        <v>0</v>
      </c>
      <c r="D10" s="12">
        <f>I6</f>
        <v>0</v>
      </c>
      <c r="E10" s="13">
        <f>H6</f>
        <v>0</v>
      </c>
      <c r="F10" s="549"/>
      <c r="G10" s="549"/>
      <c r="H10" s="549"/>
      <c r="I10" s="549"/>
      <c r="J10" s="310"/>
      <c r="K10" s="311"/>
      <c r="L10" s="312"/>
      <c r="M10" s="302"/>
      <c r="N10" s="310"/>
      <c r="O10" s="311"/>
      <c r="P10" s="312"/>
      <c r="Q10" s="304"/>
      <c r="R10" s="310"/>
      <c r="S10" s="311"/>
      <c r="T10" s="68"/>
      <c r="U10" s="72"/>
      <c r="V10" s="407">
        <f>P11+L11+D11+T11</f>
        <v>0</v>
      </c>
      <c r="W10" s="409"/>
      <c r="X10" s="411">
        <f>J10+J11+L10+N10+N11+P10+D10+B10+B11+R10+R11+T10</f>
        <v>0</v>
      </c>
      <c r="Y10" s="413">
        <f>K11+K10+M10+O11+O10+U10+E10+C10+C11+S10+S11+Q10</f>
        <v>0</v>
      </c>
      <c r="Z10" s="386"/>
      <c r="AA10" s="388"/>
      <c r="AB10" s="392"/>
      <c r="AC10" s="1"/>
      <c r="AD10" s="421"/>
      <c r="AE10" s="396"/>
      <c r="AF10" s="396"/>
      <c r="AG10" s="380"/>
    </row>
    <row r="11" spans="1:33" ht="15.75" customHeight="1" thickTop="1" thickBot="1" x14ac:dyDescent="0.3">
      <c r="A11" s="422"/>
      <c r="B11" s="14">
        <f>G7</f>
        <v>0</v>
      </c>
      <c r="C11" s="15">
        <f>F7</f>
        <v>0</v>
      </c>
      <c r="D11" s="382">
        <f>IF(AND(B10=0,B11=0),0,1)*0+IF(AND(B10&gt;C10,B11&gt;C11),1,0)*2+IF(AND(B10&lt;C10,B11&lt;C11),1,0)*IF(AND(B10=0,B11=0),0,1)+IF(D10&gt;E10,1,0)*2+IF(D10&lt;E10,1,0)*1</f>
        <v>0</v>
      </c>
      <c r="E11" s="383"/>
      <c r="F11" s="549"/>
      <c r="G11" s="549"/>
      <c r="H11" s="549"/>
      <c r="I11" s="549"/>
      <c r="J11" s="314"/>
      <c r="K11" s="315"/>
      <c r="L11" s="551">
        <f>IF(AND(J10=0,J11=0),0,1)*0+IF(AND(J10&gt;K10,J11&gt;K11),1,0)*2+IF(AND(J10&lt;K10,J11&lt;K11),1,0)*IF(AND(J10=0,J11=0),0,1)+IF(L10&gt;M10,1,0)*2+IF(L10&lt;M10,1,0)*1</f>
        <v>0</v>
      </c>
      <c r="M11" s="551"/>
      <c r="N11" s="314"/>
      <c r="O11" s="315"/>
      <c r="P11" s="552">
        <f>IF(AND(N10=0,N11=0),0,1)*0+IF(AND(N10&gt;O10,N11&gt;O11),1,0)*2+IF(AND(N10&lt;O10,N11&lt;O11),1,0)*IF(AND(N10=0,N11=0),0,1)+IF(P10&gt;Q10,1,0)*2+IF(P10&lt;Q10,1,0)*1</f>
        <v>0</v>
      </c>
      <c r="Q11" s="552"/>
      <c r="R11" s="314"/>
      <c r="S11" s="315"/>
      <c r="T11" s="417">
        <f>IF(AND(R10=0,R11=0),0,1)*0+IF(AND(R10&gt;S10,R11&gt;S11),1,0)*2+IF(AND(R10&lt;S10,R11&lt;S11),1,0)*IF(AND(R10=0,R11=0),0,1)+IF(T10&gt;U10,1,0)*2+IF(T10&lt;U10,1,0)*1</f>
        <v>0</v>
      </c>
      <c r="U11" s="418"/>
      <c r="V11" s="432"/>
      <c r="W11" s="434"/>
      <c r="X11" s="435"/>
      <c r="Y11" s="436"/>
      <c r="Z11" s="412"/>
      <c r="AA11" s="414"/>
      <c r="AB11" s="420"/>
      <c r="AC11" s="1"/>
      <c r="AD11" s="421"/>
      <c r="AE11" s="396"/>
      <c r="AF11" s="396"/>
      <c r="AG11" s="380"/>
    </row>
    <row r="12" spans="1:33" ht="16.5" customHeight="1" thickTop="1" thickBot="1" x14ac:dyDescent="0.3">
      <c r="A12" s="398" t="s">
        <v>137</v>
      </c>
      <c r="B12" s="44">
        <f>K4</f>
        <v>15</v>
      </c>
      <c r="C12" s="62">
        <f>J4</f>
        <v>6</v>
      </c>
      <c r="D12" s="60">
        <f>M4</f>
        <v>0</v>
      </c>
      <c r="E12" s="67">
        <f>L4</f>
        <v>0</v>
      </c>
      <c r="F12" s="16">
        <f>K8</f>
        <v>15</v>
      </c>
      <c r="G12" s="17">
        <f>J8</f>
        <v>17</v>
      </c>
      <c r="H12" s="43">
        <f>M8</f>
        <v>2</v>
      </c>
      <c r="I12" s="68">
        <f>L8</f>
        <v>11</v>
      </c>
      <c r="J12" s="437"/>
      <c r="K12" s="438"/>
      <c r="L12" s="438"/>
      <c r="M12" s="439"/>
      <c r="N12" s="350">
        <v>15</v>
      </c>
      <c r="O12" s="342">
        <v>3</v>
      </c>
      <c r="P12" s="343"/>
      <c r="Q12" s="347"/>
      <c r="R12" s="345">
        <v>15</v>
      </c>
      <c r="S12" s="346">
        <v>6</v>
      </c>
      <c r="T12" s="68"/>
      <c r="U12" s="89"/>
      <c r="V12" s="407">
        <f>P13+H13+D13+T13</f>
        <v>7</v>
      </c>
      <c r="W12" s="433">
        <f>V12+V14</f>
        <v>7</v>
      </c>
      <c r="X12" s="411">
        <f>H12+F12+F13+D12+B12+B13+N12+N13+P12+R12+R13+T12</f>
        <v>122</v>
      </c>
      <c r="Y12" s="413">
        <f>I12+G12+G13+E12+C12+C13+O13+O12+U12+S12+S13+Q12</f>
        <v>61</v>
      </c>
      <c r="Z12" s="411">
        <f>X12+X14</f>
        <v>122</v>
      </c>
      <c r="AA12" s="413">
        <f>Y12+Y14</f>
        <v>61</v>
      </c>
      <c r="AB12" s="419" t="s">
        <v>177</v>
      </c>
      <c r="AC12" s="1"/>
      <c r="AD12" s="421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7</v>
      </c>
      <c r="AE12" s="396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2</v>
      </c>
      <c r="AF12" s="396">
        <f t="shared" ref="AF12" si="2">AD12/AE12</f>
        <v>3.5</v>
      </c>
      <c r="AG12" s="380">
        <f t="shared" ref="AG12" si="3">Z12/AA12</f>
        <v>2</v>
      </c>
    </row>
    <row r="13" spans="1:33" ht="15.75" customHeight="1" thickBot="1" x14ac:dyDescent="0.3">
      <c r="A13" s="399"/>
      <c r="B13" s="61">
        <f>K5</f>
        <v>15</v>
      </c>
      <c r="C13" s="63">
        <f>J5</f>
        <v>6</v>
      </c>
      <c r="D13" s="382">
        <f>IF(AND(B12=0,B13=0),0,1)*0+IF(AND(B12&gt;C12,B13&gt;C13),1,0)*2+IF(AND(B12&lt;C12,B13&lt;C13),1,0)*IF(AND(B12=0,B13=0),0,1)+IF(D12&gt;E12,1,0)*2+IF(D12&lt;E12,1,0)*1</f>
        <v>2</v>
      </c>
      <c r="E13" s="383"/>
      <c r="F13" s="18">
        <f>K9</f>
        <v>15</v>
      </c>
      <c r="G13" s="19">
        <f>J9</f>
        <v>7</v>
      </c>
      <c r="H13" s="382">
        <f>IF(AND(F12=0,F13=0),0,1)*0+IF(AND(F12&gt;G12,F13&gt;G13),1,0)*2+IF(AND(F12&lt;G12,F13&lt;G13),1,0)*IF(AND(F12=0,F13=0),0,1)+IF(H12&gt;I12,1,0)*2+IF(H12&lt;I12,1,0)*1</f>
        <v>1</v>
      </c>
      <c r="I13" s="383"/>
      <c r="J13" s="401"/>
      <c r="K13" s="402"/>
      <c r="L13" s="402"/>
      <c r="M13" s="403"/>
      <c r="N13" s="348">
        <v>15</v>
      </c>
      <c r="O13" s="349">
        <v>2</v>
      </c>
      <c r="P13" s="550">
        <f>IF(AND(N12=0,N13=0),0,1)*0+IF(AND(N12&gt;O12,N13&gt;O13),1,0)*2+IF(AND(N12&lt;O12,N13&lt;O13),1,0)*IF(AND(N12=0,N13=0),0,1)+IF(P12&gt;Q12,1,0)*2+IF(P12&lt;Q12,1,0)*1</f>
        <v>2</v>
      </c>
      <c r="Q13" s="550"/>
      <c r="R13" s="348">
        <v>15</v>
      </c>
      <c r="S13" s="349">
        <v>3</v>
      </c>
      <c r="T13" s="382">
        <f>IF(AND(R12=0,R13=0),0,1)*0+IF(AND(R12&gt;S12,R13&gt;S13),1,0)*2+IF(AND(R12&lt;S12,R13&lt;S13),1,0)*IF(AND(R12=0,R13=0),0,1)+IF(T12&gt;U12,1,0)*2+IF(T12&lt;U12,1,0)*1</f>
        <v>2</v>
      </c>
      <c r="U13" s="383"/>
      <c r="V13" s="432"/>
      <c r="W13" s="409"/>
      <c r="X13" s="435"/>
      <c r="Y13" s="436"/>
      <c r="Z13" s="386"/>
      <c r="AA13" s="388"/>
      <c r="AB13" s="392"/>
      <c r="AC13" s="1"/>
      <c r="AD13" s="421"/>
      <c r="AE13" s="396"/>
      <c r="AF13" s="396"/>
      <c r="AG13" s="380"/>
    </row>
    <row r="14" spans="1:33" ht="16.5" customHeight="1" thickTop="1" thickBot="1" x14ac:dyDescent="0.3">
      <c r="A14" s="399"/>
      <c r="B14" s="69">
        <f>K6</f>
        <v>0</v>
      </c>
      <c r="C14" s="70">
        <f>J6</f>
        <v>0</v>
      </c>
      <c r="D14" s="71">
        <f>M6</f>
        <v>0</v>
      </c>
      <c r="E14" s="67">
        <f>L6</f>
        <v>0</v>
      </c>
      <c r="F14" s="20">
        <f>K10</f>
        <v>0</v>
      </c>
      <c r="G14" s="21">
        <f>J10</f>
        <v>0</v>
      </c>
      <c r="H14" s="22">
        <f>M10</f>
        <v>0</v>
      </c>
      <c r="I14" s="68">
        <f>L10</f>
        <v>0</v>
      </c>
      <c r="J14" s="401"/>
      <c r="K14" s="402"/>
      <c r="L14" s="402"/>
      <c r="M14" s="403"/>
      <c r="N14" s="310"/>
      <c r="O14" s="311"/>
      <c r="P14" s="312"/>
      <c r="Q14" s="304"/>
      <c r="R14" s="310"/>
      <c r="S14" s="311"/>
      <c r="T14" s="68"/>
      <c r="U14" s="72"/>
      <c r="V14" s="407">
        <f>P15+H15+D15+T15</f>
        <v>0</v>
      </c>
      <c r="W14" s="409"/>
      <c r="X14" s="411">
        <f>H14+F14+F15+D14+B14+B15+N14+N15+P14+R14+R15+T14</f>
        <v>0</v>
      </c>
      <c r="Y14" s="413">
        <f>I14+G14+G15+E14+C14+C15+O15+O14+U14+S14+S15+Q14</f>
        <v>0</v>
      </c>
      <c r="Z14" s="386"/>
      <c r="AA14" s="388"/>
      <c r="AB14" s="392"/>
      <c r="AC14" s="1"/>
      <c r="AD14" s="421"/>
      <c r="AE14" s="396"/>
      <c r="AF14" s="396"/>
      <c r="AG14" s="380"/>
    </row>
    <row r="15" spans="1:33" ht="15.75" customHeight="1" thickBot="1" x14ac:dyDescent="0.3">
      <c r="A15" s="422"/>
      <c r="B15" s="73">
        <f>K7</f>
        <v>0</v>
      </c>
      <c r="C15" s="74">
        <f>J7</f>
        <v>0</v>
      </c>
      <c r="D15" s="382">
        <f>IF(AND(B14=0,B15=0),0,1)*0+IF(AND(B14&gt;C14,B15&gt;C15),1,0)*2+IF(AND(B14&lt;C14,B15&lt;C15),1,0)*IF(AND(B14=0,B15=0),0,1)+IF(D14&gt;E14,1,0)*2+IF(D14&lt;E14,1,0)*1</f>
        <v>0</v>
      </c>
      <c r="E15" s="383"/>
      <c r="F15" s="74">
        <f>K11</f>
        <v>0</v>
      </c>
      <c r="G15" s="23">
        <f>J11</f>
        <v>0</v>
      </c>
      <c r="H15" s="382">
        <f>IF(AND(F14=0,F15=0),0,1)*0+IF(AND(F14&gt;G14,F15&gt;G15),1,0)*2+IF(AND(F14&lt;G14,F15&lt;G15),1,0)*IF(AND(F14=0,F15=0),0,1)+IF(H14&gt;I14,1,0)*2+IF(H14&lt;I14,1,0)*1</f>
        <v>0</v>
      </c>
      <c r="I15" s="383"/>
      <c r="J15" s="440"/>
      <c r="K15" s="441"/>
      <c r="L15" s="441"/>
      <c r="M15" s="442"/>
      <c r="N15" s="314"/>
      <c r="O15" s="315"/>
      <c r="P15" s="551">
        <f>IF(AND(N14=0,N15=0),0,1)*0+IF(AND(N14&gt;O14,N15&gt;O15),1,0)*2+IF(AND(N14&lt;O14,N15&lt;O15),1,0)*IF(AND(N14=0,N15=0),0,1)+IF(P14&gt;Q14,1,0)*2+IF(P14&lt;Q14,1,0)*1</f>
        <v>0</v>
      </c>
      <c r="Q15" s="551"/>
      <c r="R15" s="314"/>
      <c r="S15" s="315"/>
      <c r="T15" s="382">
        <f>IF(AND(R14=0,R15=0),0,1)*0+IF(AND(R14&gt;S14,R15&gt;S15),1,0)*2+IF(AND(R14&lt;S14,R15&lt;S15),1,0)*IF(AND(R14=0,R15=0),0,1)+IF(T14&gt;U14,1,0)*2+IF(T14&lt;U14,1,0)*1</f>
        <v>0</v>
      </c>
      <c r="U15" s="383"/>
      <c r="V15" s="432"/>
      <c r="W15" s="434"/>
      <c r="X15" s="435"/>
      <c r="Y15" s="436"/>
      <c r="Z15" s="412"/>
      <c r="AA15" s="414"/>
      <c r="AB15" s="420"/>
      <c r="AC15" s="1"/>
      <c r="AD15" s="421"/>
      <c r="AE15" s="396"/>
      <c r="AF15" s="396"/>
      <c r="AG15" s="380"/>
    </row>
    <row r="16" spans="1:33" ht="16.5" customHeight="1" thickTop="1" thickBot="1" x14ac:dyDescent="0.3">
      <c r="A16" s="398" t="s">
        <v>138</v>
      </c>
      <c r="B16" s="44">
        <f>O4</f>
        <v>12</v>
      </c>
      <c r="C16" s="62">
        <f>N4</f>
        <v>15</v>
      </c>
      <c r="D16" s="60">
        <f>Q4</f>
        <v>11</v>
      </c>
      <c r="E16" s="24">
        <f>P4</f>
        <v>3</v>
      </c>
      <c r="F16" s="16">
        <f>O8</f>
        <v>9</v>
      </c>
      <c r="G16" s="17">
        <f>N8</f>
        <v>15</v>
      </c>
      <c r="H16" s="43">
        <f>Q8</f>
        <v>0</v>
      </c>
      <c r="I16" s="25">
        <f>P8</f>
        <v>0</v>
      </c>
      <c r="J16" s="44">
        <f>O12</f>
        <v>3</v>
      </c>
      <c r="K16" s="62">
        <f>N12</f>
        <v>15</v>
      </c>
      <c r="L16" s="60">
        <f>Q12</f>
        <v>0</v>
      </c>
      <c r="M16" s="24">
        <f>P12</f>
        <v>0</v>
      </c>
      <c r="N16" s="549"/>
      <c r="O16" s="549"/>
      <c r="P16" s="549"/>
      <c r="Q16" s="549"/>
      <c r="R16" s="350">
        <v>15</v>
      </c>
      <c r="S16" s="342">
        <v>7</v>
      </c>
      <c r="T16" s="46"/>
      <c r="U16" s="47"/>
      <c r="V16" s="407">
        <f>H17+D17+L17+T17</f>
        <v>6</v>
      </c>
      <c r="W16" s="433">
        <f>V16+V18</f>
        <v>6</v>
      </c>
      <c r="X16" s="411">
        <f>J16+J17+L16+B16+B17+D16+F16+F17+H16+R16+R17+T16</f>
        <v>93</v>
      </c>
      <c r="Y16" s="413">
        <f>K17+K16+M16+C17+C16+E16+I16+G16+G17+S16+S17+U16</f>
        <v>108</v>
      </c>
      <c r="Z16" s="411">
        <f>X16+X18</f>
        <v>93</v>
      </c>
      <c r="AA16" s="413">
        <f>Y16+Y18</f>
        <v>108</v>
      </c>
      <c r="AB16" s="419" t="s">
        <v>178</v>
      </c>
      <c r="AC16" s="1"/>
      <c r="AD16" s="421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4</v>
      </c>
      <c r="AE16" s="396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5</v>
      </c>
      <c r="AF16" s="396">
        <f t="shared" ref="AF16" si="4">AD16/AE16</f>
        <v>0.8</v>
      </c>
      <c r="AG16" s="380">
        <f t="shared" ref="AG16" si="5">Z16/AA16</f>
        <v>0.86111111111111116</v>
      </c>
    </row>
    <row r="17" spans="1:33" ht="15.75" customHeight="1" thickTop="1" thickBot="1" x14ac:dyDescent="0.3">
      <c r="A17" s="399"/>
      <c r="B17" s="61">
        <f>O5</f>
        <v>15</v>
      </c>
      <c r="C17" s="63">
        <f>N5</f>
        <v>9</v>
      </c>
      <c r="D17" s="382">
        <f>IF(AND(B16=0,B17=0),0,1)*0+IF(AND(B16&gt;C16,B17&gt;C17),1,0)*2+IF(AND(B16&lt;C16,B17&lt;C17),1,0)*IF(AND(B16=0,B17=0),0,1)+IF(D16&gt;E16,1,0)*2+IF(D16&lt;E16,1,0)*1</f>
        <v>2</v>
      </c>
      <c r="E17" s="383"/>
      <c r="F17" s="63">
        <f>O9</f>
        <v>10</v>
      </c>
      <c r="G17" s="19">
        <f>N9</f>
        <v>15</v>
      </c>
      <c r="H17" s="382">
        <f>IF(AND(F16=0,F17=0),0,1)*0+IF(AND(F16&gt;G16,F17&gt;G17),1,0)*2+IF(AND(F16&lt;G16,F17&lt;G17),1,0)*IF(AND(F16=0,F17=0),0,1)+IF(H16&gt;I16,1,0)*2+IF(H16&lt;I16,1,0)*1</f>
        <v>1</v>
      </c>
      <c r="I17" s="383"/>
      <c r="J17" s="61">
        <f>O13</f>
        <v>2</v>
      </c>
      <c r="K17" s="63">
        <f>N13</f>
        <v>15</v>
      </c>
      <c r="L17" s="382">
        <f>IF(AND(J16=0,J17=0),0,1)*0+IF(AND(J16&gt;K16,J17&gt;K17),1,0)*2+IF(AND(J16&lt;K16,J17&lt;K17),1,0)*IF(AND(J16=0,J17=0),0,1)+IF(L16&gt;M16,1,0)*2+IF(L16&lt;M16,1,0)*1</f>
        <v>1</v>
      </c>
      <c r="M17" s="383"/>
      <c r="N17" s="549"/>
      <c r="O17" s="549"/>
      <c r="P17" s="549"/>
      <c r="Q17" s="549"/>
      <c r="R17" s="348">
        <v>16</v>
      </c>
      <c r="S17" s="349">
        <v>14</v>
      </c>
      <c r="T17" s="382">
        <f>IF(AND(R16=0,R17=0),0,1)*0+IF(AND(R16&gt;S16,R17&gt;S17),1,0)*2+IF(AND(R16&lt;S16,R17&lt;S17),1,0)*IF(AND(R16=0,R17=0),0,1)+IF(T16&gt;U16,1,0)*2+IF(T16&lt;U16,1,0)*1</f>
        <v>2</v>
      </c>
      <c r="U17" s="383"/>
      <c r="V17" s="432"/>
      <c r="W17" s="409"/>
      <c r="X17" s="435"/>
      <c r="Y17" s="436"/>
      <c r="Z17" s="386"/>
      <c r="AA17" s="388"/>
      <c r="AB17" s="392"/>
      <c r="AC17" s="1"/>
      <c r="AD17" s="421"/>
      <c r="AE17" s="396"/>
      <c r="AF17" s="396"/>
      <c r="AG17" s="380"/>
    </row>
    <row r="18" spans="1:33" ht="16.5" customHeight="1" thickTop="1" thickBot="1" x14ac:dyDescent="0.3">
      <c r="A18" s="399"/>
      <c r="B18" s="69">
        <f>O6</f>
        <v>0</v>
      </c>
      <c r="C18" s="70">
        <f>N6</f>
        <v>0</v>
      </c>
      <c r="D18" s="26">
        <f>Q6</f>
        <v>0</v>
      </c>
      <c r="E18" s="67">
        <f>P6</f>
        <v>0</v>
      </c>
      <c r="F18" s="20">
        <f>O10</f>
        <v>0</v>
      </c>
      <c r="G18" s="21">
        <f>N10</f>
        <v>0</v>
      </c>
      <c r="H18" s="27">
        <f>Q10</f>
        <v>0</v>
      </c>
      <c r="I18" s="68">
        <f>P10</f>
        <v>0</v>
      </c>
      <c r="J18" s="69">
        <f>O14</f>
        <v>0</v>
      </c>
      <c r="K18" s="70">
        <f>N14</f>
        <v>0</v>
      </c>
      <c r="L18" s="26">
        <f>Q14</f>
        <v>0</v>
      </c>
      <c r="M18" s="67">
        <f>P14</f>
        <v>0</v>
      </c>
      <c r="N18" s="549"/>
      <c r="O18" s="549"/>
      <c r="P18" s="549"/>
      <c r="Q18" s="549"/>
      <c r="R18" s="310"/>
      <c r="S18" s="311"/>
      <c r="T18" s="56"/>
      <c r="U18" s="57"/>
      <c r="V18" s="407">
        <f>D19+H19+L19+T19</f>
        <v>0</v>
      </c>
      <c r="W18" s="409"/>
      <c r="X18" s="411">
        <f>F19+J19+R18+R19+T18+J18+L18+B18+D18+F18+H18+B19</f>
        <v>0</v>
      </c>
      <c r="Y18" s="413">
        <f>K18+M18+C18+E18+I18+G18+C19+G19+K19+S18+S19+U18</f>
        <v>0</v>
      </c>
      <c r="Z18" s="386"/>
      <c r="AA18" s="388"/>
      <c r="AB18" s="392"/>
      <c r="AC18" s="1"/>
      <c r="AD18" s="421"/>
      <c r="AE18" s="396"/>
      <c r="AF18" s="396"/>
      <c r="AG18" s="380"/>
    </row>
    <row r="19" spans="1:33" ht="15.75" customHeight="1" thickTop="1" thickBot="1" x14ac:dyDescent="0.3">
      <c r="A19" s="422"/>
      <c r="B19" s="73">
        <f>O7</f>
        <v>0</v>
      </c>
      <c r="C19" s="74">
        <f>N7</f>
        <v>0</v>
      </c>
      <c r="D19" s="382">
        <f>IF(AND(B18=0,B19=0),0,1)*0+IF(AND(B18&gt;C18,B19&gt;C19),1,0)*2+IF(AND(B18&lt;C18,B19&lt;C19),1,0)*IF(AND(B18=0,B19=0),0,1)+IF(D18&gt;E18,1,0)*2+IF(D18&lt;E18,1,0)*1</f>
        <v>0</v>
      </c>
      <c r="E19" s="383"/>
      <c r="F19" s="74">
        <f>O11</f>
        <v>0</v>
      </c>
      <c r="G19" s="23">
        <f>N11</f>
        <v>0</v>
      </c>
      <c r="H19" s="417">
        <f>IF(AND(F18=0,F19=0),0,1)*0+IF(AND(F18&gt;G18,F19&gt;G19),1,0)*2+IF(AND(F18&lt;G18,F19&lt;G19),1,0)*IF(AND(F18=0,F19=0),0,1)+IF(H18&gt;I18,1,0)*2+IF(H18&lt;I18,1,0)*1</f>
        <v>0</v>
      </c>
      <c r="I19" s="418"/>
      <c r="J19" s="73">
        <f>O15</f>
        <v>0</v>
      </c>
      <c r="K19" s="74">
        <f>N15</f>
        <v>0</v>
      </c>
      <c r="L19" s="417">
        <f>IF(AND(J18=0,J19=0),0,1)*0+IF(AND(J18&gt;K18,J19&gt;K19),1,0)*2+IF(AND(J18&lt;K18,J19&lt;K19),1,0)*IF(AND(J18=0,J19=0),0,1)+IF(L18&gt;M18,1,0)*2+IF(L18&lt;M18,1,0)*1</f>
        <v>0</v>
      </c>
      <c r="M19" s="418"/>
      <c r="N19" s="549"/>
      <c r="O19" s="549"/>
      <c r="P19" s="549"/>
      <c r="Q19" s="549"/>
      <c r="R19" s="314"/>
      <c r="S19" s="315"/>
      <c r="T19" s="382">
        <f>IF(AND(R18=0,R19=0),0,1)*0+IF(AND(R18&gt;S18,R19&gt;S19),1,0)*2+IF(AND(R18&lt;S18,R19&lt;S19),1,0)*IF(AND(R18=0,R19=0),0,1)+IF(T18&gt;U18,1,0)*2+IF(T18&lt;U18,1,0)*1</f>
        <v>0</v>
      </c>
      <c r="U19" s="383"/>
      <c r="V19" s="408"/>
      <c r="W19" s="434"/>
      <c r="X19" s="412"/>
      <c r="Y19" s="414"/>
      <c r="Z19" s="412"/>
      <c r="AA19" s="414"/>
      <c r="AB19" s="420"/>
      <c r="AC19" s="1"/>
      <c r="AD19" s="421"/>
      <c r="AE19" s="396"/>
      <c r="AF19" s="396"/>
      <c r="AG19" s="380"/>
    </row>
    <row r="20" spans="1:33" ht="16.5" customHeight="1" thickTop="1" thickBot="1" x14ac:dyDescent="0.3">
      <c r="A20" s="398" t="s">
        <v>139</v>
      </c>
      <c r="B20" s="44">
        <f>S4</f>
        <v>12</v>
      </c>
      <c r="C20" s="28">
        <f>R4</f>
        <v>15</v>
      </c>
      <c r="D20" s="43">
        <f>U4</f>
        <v>0</v>
      </c>
      <c r="E20" s="24">
        <f>T4</f>
        <v>0</v>
      </c>
      <c r="F20" s="16">
        <f>S8</f>
        <v>4</v>
      </c>
      <c r="G20" s="17">
        <f>R8</f>
        <v>15</v>
      </c>
      <c r="H20" s="88">
        <f>U8</f>
        <v>0</v>
      </c>
      <c r="I20" s="68">
        <f>T8</f>
        <v>0</v>
      </c>
      <c r="J20" s="85">
        <f>S12</f>
        <v>6</v>
      </c>
      <c r="K20" s="90">
        <f>R12</f>
        <v>15</v>
      </c>
      <c r="L20" s="88">
        <f>U12</f>
        <v>0</v>
      </c>
      <c r="M20" s="67">
        <f>T12</f>
        <v>0</v>
      </c>
      <c r="N20" s="45">
        <f>S16</f>
        <v>7</v>
      </c>
      <c r="O20" s="29">
        <f>R16</f>
        <v>15</v>
      </c>
      <c r="P20" s="6">
        <f>U16</f>
        <v>0</v>
      </c>
      <c r="Q20" s="13">
        <f>T16</f>
        <v>0</v>
      </c>
      <c r="R20" s="401"/>
      <c r="S20" s="402"/>
      <c r="T20" s="402"/>
      <c r="U20" s="403"/>
      <c r="V20" s="407">
        <f>P21+L21+H21+D21</f>
        <v>4</v>
      </c>
      <c r="W20" s="409">
        <f>V20+V22</f>
        <v>4</v>
      </c>
      <c r="X20" s="411">
        <f>P20+N20+N21+L20+J20+J21+H20+F20+F21+D20+B20+B21</f>
        <v>62</v>
      </c>
      <c r="Y20" s="413">
        <f>Q20+O20+O21+M20+K20+K21+I20+G20+G21+E20+C20+C21</f>
        <v>121</v>
      </c>
      <c r="Z20" s="386">
        <f>X20+X22</f>
        <v>62</v>
      </c>
      <c r="AA20" s="388">
        <f>Y20+Y22</f>
        <v>121</v>
      </c>
      <c r="AB20" s="392" t="s">
        <v>180</v>
      </c>
      <c r="AC20" s="1"/>
      <c r="AD20" s="394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0</v>
      </c>
      <c r="AE20" s="396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8</v>
      </c>
      <c r="AF20" s="396">
        <f t="shared" ref="AF20" si="6">AD20/AE20</f>
        <v>0</v>
      </c>
      <c r="AG20" s="380">
        <f t="shared" ref="AG20" si="7">Z20/AA20</f>
        <v>0.51239669421487599</v>
      </c>
    </row>
    <row r="21" spans="1:33" ht="15.75" customHeight="1" thickBot="1" x14ac:dyDescent="0.3">
      <c r="A21" s="399"/>
      <c r="B21" s="61">
        <f>S5</f>
        <v>11</v>
      </c>
      <c r="C21" s="63">
        <f>R5</f>
        <v>15</v>
      </c>
      <c r="D21" s="382">
        <f>IF(AND(B20=0,B21=0),0,1)*0+IF(AND(B20&gt;C20,B21&gt;C21),1,0)*2+IF(AND(B20&lt;C20,B21&lt;C21),1,0)*IF(AND(B20=0,B21=0),0,1)+IF(D20&gt;E20,1,0)*2+IF(D20&lt;E20,1,0)*1</f>
        <v>1</v>
      </c>
      <c r="E21" s="383"/>
      <c r="F21" s="63">
        <f>S9</f>
        <v>5</v>
      </c>
      <c r="G21" s="19">
        <f>R9</f>
        <v>15</v>
      </c>
      <c r="H21" s="382">
        <f>IF(AND(F20=0,F21=0),0,1)*0+IF(AND(F20&gt;G20,F21&gt;G21),1,0)*2+IF(AND(F20&lt;G20,F21&lt;G21),1,0)*IF(AND(F20=0,F21=0),0,1)+IF(H20&gt;I20,1,0)*2+IF(H20&lt;I20,1,0)*1</f>
        <v>1</v>
      </c>
      <c r="I21" s="383"/>
      <c r="J21" s="61">
        <f>S13</f>
        <v>3</v>
      </c>
      <c r="K21" s="63">
        <f>R13</f>
        <v>15</v>
      </c>
      <c r="L21" s="382">
        <f>IF(AND(J20=0,J21=0),0,1)*0+IF(AND(J20&gt;K20,J21&gt;K21),1,0)*2+IF(AND(J20&lt;K20,J21&lt;K21),1,0)*IF(AND(J20=0,J21=0),0,1)+IF(L20&gt;M20,1,0)*2+IF(L20&lt;M20,1,0)*1</f>
        <v>1</v>
      </c>
      <c r="M21" s="383"/>
      <c r="N21" s="48">
        <f>S17</f>
        <v>14</v>
      </c>
      <c r="O21" s="49">
        <f>R17</f>
        <v>16</v>
      </c>
      <c r="P21" s="382">
        <f>IF(AND(N20=0,N21=0),0,1)*0+IF(AND(N20&gt;O20,N21&gt;O21),1,0)*2+IF(AND(N20&lt;O20,N21&lt;O21),1,0)*IF(AND(N20=0,N21=0),0,1)+IF(P20&gt;Q20,1,0)*2+IF(P20&lt;Q20,1,0)*1</f>
        <v>1</v>
      </c>
      <c r="Q21" s="383"/>
      <c r="R21" s="401"/>
      <c r="S21" s="402"/>
      <c r="T21" s="402"/>
      <c r="U21" s="403"/>
      <c r="V21" s="408"/>
      <c r="W21" s="409"/>
      <c r="X21" s="412"/>
      <c r="Y21" s="414"/>
      <c r="Z21" s="386"/>
      <c r="AA21" s="388"/>
      <c r="AB21" s="392"/>
      <c r="AC21" s="1"/>
      <c r="AD21" s="394"/>
      <c r="AE21" s="396"/>
      <c r="AF21" s="396"/>
      <c r="AG21" s="380"/>
    </row>
    <row r="22" spans="1:33" ht="15.75" customHeight="1" thickBot="1" x14ac:dyDescent="0.3">
      <c r="A22" s="399"/>
      <c r="B22" s="69">
        <f>S6</f>
        <v>0</v>
      </c>
      <c r="C22" s="70">
        <f>R6</f>
        <v>0</v>
      </c>
      <c r="D22" s="22">
        <f>U6</f>
        <v>0</v>
      </c>
      <c r="E22" s="67">
        <f>T6</f>
        <v>0</v>
      </c>
      <c r="F22" s="20">
        <f>S10</f>
        <v>0</v>
      </c>
      <c r="G22" s="21">
        <f>R10</f>
        <v>0</v>
      </c>
      <c r="H22" s="22">
        <f>U10</f>
        <v>0</v>
      </c>
      <c r="I22" s="68">
        <f>T10</f>
        <v>0</v>
      </c>
      <c r="J22" s="69">
        <f>S14</f>
        <v>0</v>
      </c>
      <c r="K22" s="30">
        <f>R14</f>
        <v>0</v>
      </c>
      <c r="L22" s="22">
        <f>U14</f>
        <v>0</v>
      </c>
      <c r="M22" s="67">
        <f>T14</f>
        <v>0</v>
      </c>
      <c r="N22" s="54">
        <f>S18</f>
        <v>0</v>
      </c>
      <c r="O22" s="31">
        <f>R18</f>
        <v>0</v>
      </c>
      <c r="P22" s="12">
        <f>U18</f>
        <v>0</v>
      </c>
      <c r="Q22" s="13">
        <f>T18</f>
        <v>0</v>
      </c>
      <c r="R22" s="401"/>
      <c r="S22" s="402"/>
      <c r="T22" s="402"/>
      <c r="U22" s="403"/>
      <c r="V22" s="384">
        <f>P23+L23+H23+D23</f>
        <v>0</v>
      </c>
      <c r="W22" s="409"/>
      <c r="X22" s="386">
        <f>P22+N22+N23+L22+J22+J23+H22+F22+F23+D22+B22+B23</f>
        <v>0</v>
      </c>
      <c r="Y22" s="388">
        <f>Q22+O22+O23+M22+K22+K23+I22+G22+G23+E22+C22+C23</f>
        <v>0</v>
      </c>
      <c r="Z22" s="386"/>
      <c r="AA22" s="388"/>
      <c r="AB22" s="392"/>
      <c r="AC22" s="1"/>
      <c r="AD22" s="394"/>
      <c r="AE22" s="396"/>
      <c r="AF22" s="396"/>
      <c r="AG22" s="380"/>
    </row>
    <row r="23" spans="1:33" ht="15.75" customHeight="1" thickBot="1" x14ac:dyDescent="0.3">
      <c r="A23" s="400"/>
      <c r="B23" s="32">
        <f>S7</f>
        <v>0</v>
      </c>
      <c r="C23" s="33">
        <f>R7</f>
        <v>0</v>
      </c>
      <c r="D23" s="390">
        <f>IF(AND(B22=0,B23=0),0,1)*0+IF(AND(B22&gt;C22,B23&gt;C23),1,0)*2+IF(AND(B22&lt;C22,B23&lt;C23),1,0)*IF(AND(B22=0,B23=0),0,1)+IF(D22&gt;E22,1,0)*2+IF(D22&lt;E22,1,0)*1</f>
        <v>0</v>
      </c>
      <c r="E23" s="391"/>
      <c r="F23" s="33">
        <f>S11</f>
        <v>0</v>
      </c>
      <c r="G23" s="34">
        <f>R11</f>
        <v>0</v>
      </c>
      <c r="H23" s="390">
        <f>IF(AND(F22=0,F23=0),0,1)*0+IF(AND(F22&gt;G22,F23&gt;G23),1,0)*2+IF(AND(F22&lt;G22,F23&lt;G23),1,0)*IF(AND(F22=0,F23=0),0,1)+IF(H22&gt;I22,1,0)*2+IF(H22&lt;I22,1,0)*1</f>
        <v>0</v>
      </c>
      <c r="I23" s="391"/>
      <c r="J23" s="32">
        <f>S15</f>
        <v>0</v>
      </c>
      <c r="K23" s="33">
        <f>R15</f>
        <v>0</v>
      </c>
      <c r="L23" s="390">
        <f>IF(AND(J22=0,J23=0),0,1)*0+IF(AND(J22&gt;K22,J23&gt;K23),1,0)*2+IF(AND(J22&lt;K22,J23&lt;K23),1,0)*IF(AND(J22=0,J23=0),0,1)+IF(L22&gt;M22,1,0)*2+IF(L22&lt;M22,1,0)*1</f>
        <v>0</v>
      </c>
      <c r="M23" s="391"/>
      <c r="N23" s="35">
        <f>S19</f>
        <v>0</v>
      </c>
      <c r="O23" s="36">
        <f>R19</f>
        <v>0</v>
      </c>
      <c r="P23" s="390">
        <f>IF(AND(N22=0,N23=0),0,1)*0+IF(AND(N22&gt;O22,N23&gt;O23),1,0)*2+IF(AND(N22&lt;O22,N23&lt;O23),1,0)*IF(AND(N22=0,N23=0),0,1)+IF(P22&gt;Q22,1,0)*2+IF(P22&lt;Q22,1,0)*1</f>
        <v>0</v>
      </c>
      <c r="Q23" s="391"/>
      <c r="R23" s="404"/>
      <c r="S23" s="405"/>
      <c r="T23" s="405"/>
      <c r="U23" s="406"/>
      <c r="V23" s="385"/>
      <c r="W23" s="410"/>
      <c r="X23" s="387"/>
      <c r="Y23" s="389"/>
      <c r="Z23" s="387"/>
      <c r="AA23" s="389"/>
      <c r="AB23" s="393"/>
      <c r="AC23" s="1"/>
      <c r="AD23" s="395"/>
      <c r="AE23" s="397"/>
      <c r="AF23" s="397"/>
      <c r="AG23" s="381"/>
    </row>
    <row r="24" spans="1:33" ht="15.75" thickTop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x14ac:dyDescent="0.25">
      <c r="A26" s="1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</sheetData>
  <mergeCells count="129">
    <mergeCell ref="A4:A7"/>
    <mergeCell ref="B4:E7"/>
    <mergeCell ref="V4:V5"/>
    <mergeCell ref="W4:W7"/>
    <mergeCell ref="X4:X5"/>
    <mergeCell ref="Y4:Y5"/>
    <mergeCell ref="P7:Q7"/>
    <mergeCell ref="T7:U7"/>
    <mergeCell ref="A1:AB1"/>
    <mergeCell ref="B3:E3"/>
    <mergeCell ref="F3:I3"/>
    <mergeCell ref="J3:M3"/>
    <mergeCell ref="N3:Q3"/>
    <mergeCell ref="R3:U3"/>
    <mergeCell ref="V3:W3"/>
    <mergeCell ref="X3:Y3"/>
    <mergeCell ref="Z3:AA3"/>
    <mergeCell ref="A8:A11"/>
    <mergeCell ref="F8:I11"/>
    <mergeCell ref="V8:V9"/>
    <mergeCell ref="W8:W11"/>
    <mergeCell ref="X8:X9"/>
    <mergeCell ref="Y8:Y9"/>
    <mergeCell ref="P11:Q11"/>
    <mergeCell ref="T11:U11"/>
    <mergeCell ref="AG4:AG7"/>
    <mergeCell ref="H5:I5"/>
    <mergeCell ref="L5:M5"/>
    <mergeCell ref="P5:Q5"/>
    <mergeCell ref="T5:U5"/>
    <mergeCell ref="V6:V7"/>
    <mergeCell ref="X6:X7"/>
    <mergeCell ref="Y6:Y7"/>
    <mergeCell ref="H7:I7"/>
    <mergeCell ref="L7:M7"/>
    <mergeCell ref="Z4:Z7"/>
    <mergeCell ref="AA4:AA7"/>
    <mergeCell ref="AB4:AB7"/>
    <mergeCell ref="AD4:AD7"/>
    <mergeCell ref="AE4:AE7"/>
    <mergeCell ref="AF4:AF7"/>
    <mergeCell ref="A12:A15"/>
    <mergeCell ref="J12:M15"/>
    <mergeCell ref="V12:V13"/>
    <mergeCell ref="W12:W15"/>
    <mergeCell ref="X12:X13"/>
    <mergeCell ref="Y12:Y13"/>
    <mergeCell ref="P15:Q15"/>
    <mergeCell ref="T15:U15"/>
    <mergeCell ref="AG8:AG11"/>
    <mergeCell ref="D9:E9"/>
    <mergeCell ref="L9:M9"/>
    <mergeCell ref="P9:Q9"/>
    <mergeCell ref="T9:U9"/>
    <mergeCell ref="V10:V11"/>
    <mergeCell ref="X10:X11"/>
    <mergeCell ref="Y10:Y11"/>
    <mergeCell ref="D11:E11"/>
    <mergeCell ref="L11:M11"/>
    <mergeCell ref="Z8:Z11"/>
    <mergeCell ref="AA8:AA11"/>
    <mergeCell ref="AB8:AB11"/>
    <mergeCell ref="AD8:AD11"/>
    <mergeCell ref="AE8:AE11"/>
    <mergeCell ref="AF8:AF11"/>
    <mergeCell ref="A16:A19"/>
    <mergeCell ref="N16:Q19"/>
    <mergeCell ref="V16:V17"/>
    <mergeCell ref="W16:W19"/>
    <mergeCell ref="X16:X17"/>
    <mergeCell ref="Y16:Y17"/>
    <mergeCell ref="L19:M19"/>
    <mergeCell ref="T19:U19"/>
    <mergeCell ref="AG12:AG15"/>
    <mergeCell ref="D13:E13"/>
    <mergeCell ref="H13:I13"/>
    <mergeCell ref="P13:Q13"/>
    <mergeCell ref="T13:U13"/>
    <mergeCell ref="V14:V15"/>
    <mergeCell ref="X14:X15"/>
    <mergeCell ref="Y14:Y15"/>
    <mergeCell ref="D15:E15"/>
    <mergeCell ref="H15:I15"/>
    <mergeCell ref="Z12:Z15"/>
    <mergeCell ref="AA12:AA15"/>
    <mergeCell ref="AB12:AB15"/>
    <mergeCell ref="AD12:AD15"/>
    <mergeCell ref="AE12:AE15"/>
    <mergeCell ref="AF12:AF15"/>
    <mergeCell ref="A20:A23"/>
    <mergeCell ref="R20:U23"/>
    <mergeCell ref="V20:V21"/>
    <mergeCell ref="W20:W23"/>
    <mergeCell ref="X20:X21"/>
    <mergeCell ref="Y20:Y21"/>
    <mergeCell ref="L23:M23"/>
    <mergeCell ref="P23:Q23"/>
    <mergeCell ref="AG16:AG19"/>
    <mergeCell ref="D17:E17"/>
    <mergeCell ref="H17:I17"/>
    <mergeCell ref="L17:M17"/>
    <mergeCell ref="T17:U17"/>
    <mergeCell ref="V18:V19"/>
    <mergeCell ref="X18:X19"/>
    <mergeCell ref="Y18:Y19"/>
    <mergeCell ref="D19:E19"/>
    <mergeCell ref="H19:I19"/>
    <mergeCell ref="Z16:Z19"/>
    <mergeCell ref="AA16:AA19"/>
    <mergeCell ref="AB16:AB19"/>
    <mergeCell ref="AD16:AD19"/>
    <mergeCell ref="AE16:AE19"/>
    <mergeCell ref="AF16:AF19"/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Z20:Z23"/>
    <mergeCell ref="AA20:AA23"/>
    <mergeCell ref="AB20:AB23"/>
    <mergeCell ref="AD20:AD23"/>
    <mergeCell ref="AE20:AE23"/>
    <mergeCell ref="AF20:AF23"/>
  </mergeCells>
  <pageMargins left="0.7" right="0.7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topLeftCell="A4" workbookViewId="0">
      <selection activeCell="A16" sqref="A16:A19"/>
    </sheetView>
  </sheetViews>
  <sheetFormatPr defaultRowHeight="15" x14ac:dyDescent="0.25"/>
  <cols>
    <col min="1" max="1" width="17.42578125" customWidth="1"/>
    <col min="2" max="4" width="4" customWidth="1"/>
    <col min="5" max="6" width="4.140625" customWidth="1"/>
    <col min="7" max="7" width="4" customWidth="1"/>
    <col min="8" max="10" width="3.85546875" customWidth="1"/>
    <col min="11" max="13" width="3.5703125" customWidth="1"/>
    <col min="14" max="14" width="3.7109375" customWidth="1"/>
    <col min="15" max="20" width="3.42578125" customWidth="1"/>
    <col min="21" max="21" width="3.7109375" customWidth="1"/>
    <col min="22" max="22" width="4.7109375" customWidth="1"/>
    <col min="23" max="25" width="4.140625" customWidth="1"/>
    <col min="26" max="26" width="4.28515625" customWidth="1"/>
    <col min="27" max="27" width="4.140625" customWidth="1"/>
    <col min="28" max="28" width="7.85546875" customWidth="1"/>
    <col min="29" max="29" width="12.42578125" customWidth="1"/>
    <col min="31" max="31" width="9.5703125" customWidth="1"/>
  </cols>
  <sheetData>
    <row r="1" spans="1:33" ht="39" customHeight="1" x14ac:dyDescent="0.25">
      <c r="A1" s="460" t="s">
        <v>192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  <c r="V1" s="460"/>
      <c r="W1" s="460"/>
      <c r="X1" s="460"/>
      <c r="Y1" s="460"/>
      <c r="Z1" s="460"/>
      <c r="AA1" s="460"/>
      <c r="AB1" s="460"/>
      <c r="AC1" s="1"/>
      <c r="AD1" s="1"/>
      <c r="AE1" s="1"/>
      <c r="AF1" s="1"/>
      <c r="AG1" s="1"/>
    </row>
    <row r="2" spans="1:33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60" customHeight="1" thickTop="1" thickBot="1" x14ac:dyDescent="0.3">
      <c r="A3" s="2" t="s">
        <v>0</v>
      </c>
      <c r="B3" s="461">
        <v>1</v>
      </c>
      <c r="C3" s="462"/>
      <c r="D3" s="462"/>
      <c r="E3" s="463"/>
      <c r="F3" s="461">
        <v>2</v>
      </c>
      <c r="G3" s="462"/>
      <c r="H3" s="462"/>
      <c r="I3" s="463"/>
      <c r="J3" s="461">
        <v>3</v>
      </c>
      <c r="K3" s="462"/>
      <c r="L3" s="462"/>
      <c r="M3" s="463"/>
      <c r="N3" s="461">
        <v>4</v>
      </c>
      <c r="O3" s="462"/>
      <c r="P3" s="462"/>
      <c r="Q3" s="462"/>
      <c r="R3" s="461">
        <v>5</v>
      </c>
      <c r="S3" s="462"/>
      <c r="T3" s="462"/>
      <c r="U3" s="463"/>
      <c r="V3" s="464" t="s">
        <v>1</v>
      </c>
      <c r="W3" s="465"/>
      <c r="X3" s="466" t="s">
        <v>2</v>
      </c>
      <c r="Y3" s="467"/>
      <c r="Z3" s="466" t="s">
        <v>3</v>
      </c>
      <c r="AA3" s="467"/>
      <c r="AB3" s="3" t="s">
        <v>4</v>
      </c>
      <c r="AC3" s="1"/>
      <c r="AD3" s="81" t="s">
        <v>6</v>
      </c>
      <c r="AE3" s="82" t="s">
        <v>7</v>
      </c>
      <c r="AF3" s="82" t="s">
        <v>8</v>
      </c>
      <c r="AG3" s="142" t="s">
        <v>9</v>
      </c>
    </row>
    <row r="4" spans="1:33" ht="16.5" customHeight="1" thickTop="1" thickBot="1" x14ac:dyDescent="0.3">
      <c r="A4" s="398" t="s">
        <v>141</v>
      </c>
      <c r="B4" s="451"/>
      <c r="C4" s="452"/>
      <c r="D4" s="452"/>
      <c r="E4" s="453"/>
      <c r="F4" s="325">
        <v>13</v>
      </c>
      <c r="G4" s="326">
        <v>15</v>
      </c>
      <c r="H4" s="327">
        <v>6</v>
      </c>
      <c r="I4" s="328">
        <v>11</v>
      </c>
      <c r="J4" s="325">
        <v>8</v>
      </c>
      <c r="K4" s="329">
        <v>15</v>
      </c>
      <c r="L4" s="327"/>
      <c r="M4" s="330"/>
      <c r="N4" s="325">
        <v>12</v>
      </c>
      <c r="O4" s="329">
        <v>15</v>
      </c>
      <c r="P4" s="327"/>
      <c r="Q4" s="328"/>
      <c r="R4" s="331">
        <v>17</v>
      </c>
      <c r="S4" s="332">
        <v>15</v>
      </c>
      <c r="T4" s="327">
        <v>11</v>
      </c>
      <c r="U4" s="330">
        <v>8</v>
      </c>
      <c r="V4" s="407">
        <f>T5+P5+L5+H5</f>
        <v>5</v>
      </c>
      <c r="W4" s="433">
        <f>V4+V6</f>
        <v>5</v>
      </c>
      <c r="X4" s="411">
        <f>J4+J5+L4+N4+N5+P4+H4+F4+F5+R4+R5+T4</f>
        <v>102</v>
      </c>
      <c r="Y4" s="413">
        <f>K5+K4+M4+O5+O4+U4+I4+G4+G5+Q4+S4+S5</f>
        <v>136</v>
      </c>
      <c r="Z4" s="445">
        <f>X4+X6</f>
        <v>102</v>
      </c>
      <c r="AA4" s="448">
        <f>Y4+Y6</f>
        <v>136</v>
      </c>
      <c r="AB4" s="419" t="s">
        <v>179</v>
      </c>
      <c r="AC4" s="1"/>
      <c r="AD4" s="421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3</v>
      </c>
      <c r="AE4" s="396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7</v>
      </c>
      <c r="AF4" s="396">
        <f>AD4/AE4</f>
        <v>0.42857142857142855</v>
      </c>
      <c r="AG4" s="380">
        <f>Z4/AA4</f>
        <v>0.75</v>
      </c>
    </row>
    <row r="5" spans="1:33" ht="15.75" customHeight="1" thickBot="1" x14ac:dyDescent="0.3">
      <c r="A5" s="399"/>
      <c r="B5" s="454"/>
      <c r="C5" s="455"/>
      <c r="D5" s="455"/>
      <c r="E5" s="456"/>
      <c r="F5" s="333">
        <v>15</v>
      </c>
      <c r="G5" s="334">
        <v>12</v>
      </c>
      <c r="H5" s="550">
        <f>IF(AND(F4=0,F5=0),0,1)*0+IF(AND(F4&gt;G4,F5&gt;G5),1,0)*2+IF(AND(F4&lt;G4,F5&lt;G5),1,0)*IF(AND(F4=0,F5=0),0,1)+IF(H4&gt;I4,1,0)*2+IF(H4&lt;I4,1,0)*1</f>
        <v>1</v>
      </c>
      <c r="I5" s="550"/>
      <c r="J5" s="333">
        <v>5</v>
      </c>
      <c r="K5" s="334">
        <v>15</v>
      </c>
      <c r="L5" s="550">
        <f>IF(AND(J4=0,J5=0),0,1)*0+IF(AND(J4&gt;K4,J5&gt;K5),1,0)*2+IF(AND(J4&lt;K4,J5&lt;K5),1,0)*IF(AND(J4=0,J5=0),0,1)+IF(L4&gt;M4,1,0)*2+IF(L4&lt;M4,1,0)*1</f>
        <v>1</v>
      </c>
      <c r="M5" s="550"/>
      <c r="N5" s="333">
        <v>4</v>
      </c>
      <c r="O5" s="334">
        <v>15</v>
      </c>
      <c r="P5" s="550">
        <f>IF(AND(N4=0,N5=0),0,1)*0+IF(AND(N4&gt;O4,N5&gt;O5),1,0)*2+IF(AND(N4&lt;O4,N5&lt;O5),1,0)*IF(AND(N4=0,N5=0),0,1)+IF(P4&gt;Q4,1,0)*2+IF(P4&lt;Q4,1,0)*1</f>
        <v>1</v>
      </c>
      <c r="Q5" s="550"/>
      <c r="R5" s="335">
        <v>11</v>
      </c>
      <c r="S5" s="336">
        <v>15</v>
      </c>
      <c r="T5" s="550">
        <f>IF(AND(R4=0,R5=0),0,1)*0+IF(AND(R4&gt;S4,R5&gt;S5),1,0)*2+IF(AND(R4&lt;S4,R5&lt;S5),1,0)*IF(AND(R4=0,R5=0),0,1)+IF(T4&gt;U4,1,0)*2+IF(T4&lt;U4,1,0)*1</f>
        <v>2</v>
      </c>
      <c r="U5" s="550"/>
      <c r="V5" s="432"/>
      <c r="W5" s="409"/>
      <c r="X5" s="435"/>
      <c r="Y5" s="436"/>
      <c r="Z5" s="446"/>
      <c r="AA5" s="449"/>
      <c r="AB5" s="392"/>
      <c r="AC5" s="1"/>
      <c r="AD5" s="421"/>
      <c r="AE5" s="396"/>
      <c r="AF5" s="396"/>
      <c r="AG5" s="380"/>
    </row>
    <row r="6" spans="1:33" ht="16.5" customHeight="1" thickTop="1" thickBot="1" x14ac:dyDescent="0.3">
      <c r="A6" s="399"/>
      <c r="B6" s="454"/>
      <c r="C6" s="455"/>
      <c r="D6" s="455"/>
      <c r="E6" s="456"/>
      <c r="F6" s="289"/>
      <c r="G6" s="290"/>
      <c r="H6" s="291"/>
      <c r="I6" s="278"/>
      <c r="J6" s="289"/>
      <c r="K6" s="290"/>
      <c r="L6" s="291"/>
      <c r="M6" s="280"/>
      <c r="N6" s="289"/>
      <c r="O6" s="290"/>
      <c r="P6" s="291"/>
      <c r="Q6" s="278"/>
      <c r="R6" s="337"/>
      <c r="S6" s="338"/>
      <c r="T6" s="291"/>
      <c r="U6" s="280"/>
      <c r="V6" s="407">
        <f>T7+P7+L7+H7</f>
        <v>0</v>
      </c>
      <c r="W6" s="409"/>
      <c r="X6" s="411">
        <f>J6+J7+L6+N6+N7+P6+H6+F6+F7+T6+R6+R7</f>
        <v>0</v>
      </c>
      <c r="Y6" s="413">
        <f>K7+K6+M6+O7+O6+U6+I6+G6+G7+S6+S7+Q6</f>
        <v>0</v>
      </c>
      <c r="Z6" s="446"/>
      <c r="AA6" s="449"/>
      <c r="AB6" s="392"/>
      <c r="AC6" s="1"/>
      <c r="AD6" s="421"/>
      <c r="AE6" s="396"/>
      <c r="AF6" s="396"/>
      <c r="AG6" s="380"/>
    </row>
    <row r="7" spans="1:33" ht="15.75" customHeight="1" thickBot="1" x14ac:dyDescent="0.3">
      <c r="A7" s="422"/>
      <c r="B7" s="457"/>
      <c r="C7" s="458"/>
      <c r="D7" s="458"/>
      <c r="E7" s="459"/>
      <c r="F7" s="278"/>
      <c r="G7" s="295"/>
      <c r="H7" s="551">
        <f>IF(AND(F6=0,F7=0),0,1)*0+IF(AND(F6&gt;G6,F7&gt;G7),1,0)*2+IF(AND(F6&lt;G6,F7&lt;G7),1,0)*IF(AND(F6=0,F7=0),0,1)+IF(H6&gt;I6,1,0)*2+IF(H6&lt;I6,1,0)*1</f>
        <v>0</v>
      </c>
      <c r="I7" s="551"/>
      <c r="J7" s="296"/>
      <c r="K7" s="295"/>
      <c r="L7" s="552">
        <f>IF(AND(J6=0,J7=0),0,1)*0+IF(AND(J6&gt;K6,J7&gt;K7),1,0)*2+IF(AND(J6&lt;K6,J7&lt;K7),1,0)*IF(AND(J6=0,J7=0),0,1)+IF(L6&gt;M6,1,0)*2+IF(L6&lt;M6,1,0)*1</f>
        <v>0</v>
      </c>
      <c r="M7" s="552"/>
      <c r="N7" s="339"/>
      <c r="O7" s="295"/>
      <c r="P7" s="552">
        <f>IF(AND(N6=0,N7=0),0,1)*0+IF(AND(N6&gt;O6,N7&gt;O7),1,0)*2+IF(AND(N6&lt;O6,N7&lt;O7),1,0)*IF(AND(N6=0,N7=0),0,1)+IF(P6&gt;Q6,1,0)*2+IF(P6&lt;Q6,1,0)*1</f>
        <v>0</v>
      </c>
      <c r="Q7" s="552"/>
      <c r="R7" s="340"/>
      <c r="S7" s="341"/>
      <c r="T7" s="552">
        <f>IF(AND(R6=0,R7=0),0,1)*0+IF(AND(R6&gt;S6,R7&gt;S7),1,0)*2+IF(AND(R6&lt;S6,R7&lt;S7),1,0)*IF(AND(R6=0,R7=0),0,1)+IF(T6&gt;U6,1,0)*2+IF(T6&lt;U6,1,0)*1</f>
        <v>0</v>
      </c>
      <c r="U7" s="552"/>
      <c r="V7" s="432"/>
      <c r="W7" s="434"/>
      <c r="X7" s="435"/>
      <c r="Y7" s="436"/>
      <c r="Z7" s="447"/>
      <c r="AA7" s="450"/>
      <c r="AB7" s="420"/>
      <c r="AC7" s="1"/>
      <c r="AD7" s="421"/>
      <c r="AE7" s="396"/>
      <c r="AF7" s="396"/>
      <c r="AG7" s="380"/>
    </row>
    <row r="8" spans="1:33" ht="16.5" customHeight="1" thickTop="1" thickBot="1" x14ac:dyDescent="0.3">
      <c r="A8" s="398" t="s">
        <v>142</v>
      </c>
      <c r="B8" s="4">
        <f>G4</f>
        <v>15</v>
      </c>
      <c r="C8" s="5">
        <f>F4</f>
        <v>13</v>
      </c>
      <c r="D8" s="6">
        <f>I4</f>
        <v>11</v>
      </c>
      <c r="E8" s="7">
        <f>H4</f>
        <v>6</v>
      </c>
      <c r="F8" s="549"/>
      <c r="G8" s="549"/>
      <c r="H8" s="549"/>
      <c r="I8" s="549"/>
      <c r="J8" s="331">
        <v>2</v>
      </c>
      <c r="K8" s="342">
        <v>15</v>
      </c>
      <c r="L8" s="343"/>
      <c r="M8" s="344"/>
      <c r="N8" s="345">
        <v>7</v>
      </c>
      <c r="O8" s="346">
        <v>15</v>
      </c>
      <c r="P8" s="343"/>
      <c r="Q8" s="347"/>
      <c r="R8" s="345">
        <v>7</v>
      </c>
      <c r="S8" s="346">
        <v>15</v>
      </c>
      <c r="T8" s="301"/>
      <c r="U8" s="302"/>
      <c r="V8" s="407">
        <f>T9+P9+L9+D9</f>
        <v>5</v>
      </c>
      <c r="W8" s="433">
        <f>V8+V10</f>
        <v>5</v>
      </c>
      <c r="X8" s="411">
        <f>J8+J9+L8+N8+N9+P8+D8+B8+B9+R8+R9+T8</f>
        <v>79</v>
      </c>
      <c r="Y8" s="413">
        <f>K9+K8+M8+O9+O8+U8+E8+C8+C9+S8+S9+Q8</f>
        <v>124</v>
      </c>
      <c r="Z8" s="411">
        <f>X8+X10</f>
        <v>79</v>
      </c>
      <c r="AA8" s="413">
        <f>Y8+Y10</f>
        <v>124</v>
      </c>
      <c r="AB8" s="419" t="s">
        <v>180</v>
      </c>
      <c r="AC8" s="1"/>
      <c r="AD8" s="421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2</v>
      </c>
      <c r="AE8" s="396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7</v>
      </c>
      <c r="AF8" s="396">
        <f t="shared" ref="AF8" si="0">AD8/AE8</f>
        <v>0.2857142857142857</v>
      </c>
      <c r="AG8" s="380">
        <f t="shared" ref="AG8" si="1">Z8/AA8</f>
        <v>0.63709677419354838</v>
      </c>
    </row>
    <row r="9" spans="1:33" ht="15.75" customHeight="1" thickTop="1" thickBot="1" x14ac:dyDescent="0.3">
      <c r="A9" s="399"/>
      <c r="B9" s="8">
        <f>G5</f>
        <v>12</v>
      </c>
      <c r="C9" s="9">
        <f>F5</f>
        <v>15</v>
      </c>
      <c r="D9" s="382">
        <f>IF(AND(B8=0,B9=0),0,1)*0+IF(AND(B8&gt;C8,B9&gt;C9),1,0)*2+IF(AND(B8&lt;C8,B9&lt;C9),1,0)*IF(AND(B8=0,B9=0),0,1)+IF(D8&gt;E8,1,0)*2+IF(D8&lt;E8,1,0)*1</f>
        <v>2</v>
      </c>
      <c r="E9" s="383"/>
      <c r="F9" s="549"/>
      <c r="G9" s="549"/>
      <c r="H9" s="549"/>
      <c r="I9" s="549"/>
      <c r="J9" s="348">
        <v>2</v>
      </c>
      <c r="K9" s="349">
        <v>15</v>
      </c>
      <c r="L9" s="550">
        <f>IF(AND(J8=0,J9=0),0,1)*0+IF(AND(J8&gt;K8,J9&gt;K9),1,0)*2+IF(AND(J8&lt;K8,J9&lt;K9),1,0)*IF(AND(J8=0,J9=0),0,1)+IF(L8&gt;M8,1,0)*2+IF(L8&lt;M8,1,0)*1</f>
        <v>1</v>
      </c>
      <c r="M9" s="550"/>
      <c r="N9" s="348">
        <v>11</v>
      </c>
      <c r="O9" s="349">
        <v>15</v>
      </c>
      <c r="P9" s="550">
        <f>IF(AND(N8=0,N9=0),0,1)*0+IF(AND(N8&gt;O8,N9&gt;O9),1,0)*2+IF(AND(N8&lt;O8,N9&lt;O9),1,0)*IF(AND(N8=0,N9=0),0,1)+IF(P8&gt;Q8,1,0)*2+IF(P8&lt;Q8,1,0)*1</f>
        <v>1</v>
      </c>
      <c r="Q9" s="550"/>
      <c r="R9" s="348">
        <v>12</v>
      </c>
      <c r="S9" s="349">
        <v>15</v>
      </c>
      <c r="T9" s="551">
        <f>IF(AND(R8=0,R9=0),0,1)*0+IF(AND(R8&gt;S8,R9&gt;S9),1,0)*2+IF(AND(R8&lt;S8,R9&lt;S9),1,0)*IF(AND(R8=0,R9=0),0,1)+IF(T8&gt;U8,1,0)*2+IF(T8&lt;U8,1,0)*1</f>
        <v>1</v>
      </c>
      <c r="U9" s="551"/>
      <c r="V9" s="432"/>
      <c r="W9" s="409"/>
      <c r="X9" s="435"/>
      <c r="Y9" s="436"/>
      <c r="Z9" s="386"/>
      <c r="AA9" s="388"/>
      <c r="AB9" s="392"/>
      <c r="AC9" s="1"/>
      <c r="AD9" s="421"/>
      <c r="AE9" s="396"/>
      <c r="AF9" s="396"/>
      <c r="AG9" s="380"/>
    </row>
    <row r="10" spans="1:33" ht="16.5" customHeight="1" thickTop="1" thickBot="1" x14ac:dyDescent="0.3">
      <c r="A10" s="399"/>
      <c r="B10" s="10">
        <f>G6</f>
        <v>0</v>
      </c>
      <c r="C10" s="11">
        <f>F6</f>
        <v>0</v>
      </c>
      <c r="D10" s="12">
        <f>I6</f>
        <v>0</v>
      </c>
      <c r="E10" s="13">
        <f>H6</f>
        <v>0</v>
      </c>
      <c r="F10" s="549"/>
      <c r="G10" s="549"/>
      <c r="H10" s="549"/>
      <c r="I10" s="549"/>
      <c r="J10" s="310"/>
      <c r="K10" s="311"/>
      <c r="L10" s="312"/>
      <c r="M10" s="302"/>
      <c r="N10" s="310"/>
      <c r="O10" s="311"/>
      <c r="P10" s="312"/>
      <c r="Q10" s="304"/>
      <c r="R10" s="310"/>
      <c r="S10" s="311"/>
      <c r="T10" s="304"/>
      <c r="U10" s="313"/>
      <c r="V10" s="407">
        <f>P11+L11+D11+T11</f>
        <v>0</v>
      </c>
      <c r="W10" s="409"/>
      <c r="X10" s="411">
        <f>J10+J11+L10+N10+N11+P10+D10+B10+B11+R10+R11+T10</f>
        <v>0</v>
      </c>
      <c r="Y10" s="413">
        <f>K11+K10+M10+O11+O10+U10+E10+C10+C11+S10+S11+Q10</f>
        <v>0</v>
      </c>
      <c r="Z10" s="386"/>
      <c r="AA10" s="388"/>
      <c r="AB10" s="392"/>
      <c r="AC10" s="1"/>
      <c r="AD10" s="421"/>
      <c r="AE10" s="396"/>
      <c r="AF10" s="396"/>
      <c r="AG10" s="380"/>
    </row>
    <row r="11" spans="1:33" ht="15.75" customHeight="1" thickTop="1" thickBot="1" x14ac:dyDescent="0.3">
      <c r="A11" s="422"/>
      <c r="B11" s="14">
        <f>G7</f>
        <v>0</v>
      </c>
      <c r="C11" s="15">
        <f>F7</f>
        <v>0</v>
      </c>
      <c r="D11" s="382">
        <f>IF(AND(B10=0,B11=0),0,1)*0+IF(AND(B10&gt;C10,B11&gt;C11),1,0)*2+IF(AND(B10&lt;C10,B11&lt;C11),1,0)*IF(AND(B10=0,B11=0),0,1)+IF(D10&gt;E10,1,0)*2+IF(D10&lt;E10,1,0)*1</f>
        <v>0</v>
      </c>
      <c r="E11" s="383"/>
      <c r="F11" s="549"/>
      <c r="G11" s="549"/>
      <c r="H11" s="549"/>
      <c r="I11" s="549"/>
      <c r="J11" s="314"/>
      <c r="K11" s="315"/>
      <c r="L11" s="551">
        <f>IF(AND(J10=0,J11=0),0,1)*0+IF(AND(J10&gt;K10,J11&gt;K11),1,0)*2+IF(AND(J10&lt;K10,J11&lt;K11),1,0)*IF(AND(J10=0,J11=0),0,1)+IF(L10&gt;M10,1,0)*2+IF(L10&lt;M10,1,0)*1</f>
        <v>0</v>
      </c>
      <c r="M11" s="551"/>
      <c r="N11" s="314"/>
      <c r="O11" s="315"/>
      <c r="P11" s="552">
        <f>IF(AND(N10=0,N11=0),0,1)*0+IF(AND(N10&gt;O10,N11&gt;O11),1,0)*2+IF(AND(N10&lt;O10,N11&lt;O11),1,0)*IF(AND(N10=0,N11=0),0,1)+IF(P10&gt;Q10,1,0)*2+IF(P10&lt;Q10,1,0)*1</f>
        <v>0</v>
      </c>
      <c r="Q11" s="552"/>
      <c r="R11" s="314"/>
      <c r="S11" s="315"/>
      <c r="T11" s="552">
        <f>IF(AND(R10=0,R11=0),0,1)*0+IF(AND(R10&gt;S10,R11&gt;S11),1,0)*2+IF(AND(R10&lt;S10,R11&lt;S11),1,0)*IF(AND(R10=0,R11=0),0,1)+IF(T10&gt;U10,1,0)*2+IF(T10&lt;U10,1,0)*1</f>
        <v>0</v>
      </c>
      <c r="U11" s="552"/>
      <c r="V11" s="432"/>
      <c r="W11" s="434"/>
      <c r="X11" s="435"/>
      <c r="Y11" s="436"/>
      <c r="Z11" s="412"/>
      <c r="AA11" s="414"/>
      <c r="AB11" s="420"/>
      <c r="AC11" s="1"/>
      <c r="AD11" s="421"/>
      <c r="AE11" s="396"/>
      <c r="AF11" s="396"/>
      <c r="AG11" s="380"/>
    </row>
    <row r="12" spans="1:33" ht="16.5" customHeight="1" thickTop="1" thickBot="1" x14ac:dyDescent="0.3">
      <c r="A12" s="398" t="s">
        <v>145</v>
      </c>
      <c r="B12" s="44">
        <f>K4</f>
        <v>15</v>
      </c>
      <c r="C12" s="62">
        <f>J4</f>
        <v>8</v>
      </c>
      <c r="D12" s="60">
        <f>M4</f>
        <v>0</v>
      </c>
      <c r="E12" s="67">
        <f>L4</f>
        <v>0</v>
      </c>
      <c r="F12" s="16">
        <f>K8</f>
        <v>15</v>
      </c>
      <c r="G12" s="17">
        <f>J8</f>
        <v>2</v>
      </c>
      <c r="H12" s="43">
        <f>M8</f>
        <v>0</v>
      </c>
      <c r="I12" s="68">
        <f>L8</f>
        <v>0</v>
      </c>
      <c r="J12" s="437"/>
      <c r="K12" s="438"/>
      <c r="L12" s="438"/>
      <c r="M12" s="439"/>
      <c r="N12" s="350">
        <v>13</v>
      </c>
      <c r="O12" s="342">
        <v>15</v>
      </c>
      <c r="P12" s="343"/>
      <c r="Q12" s="347"/>
      <c r="R12" s="345">
        <v>6</v>
      </c>
      <c r="S12" s="346">
        <v>15</v>
      </c>
      <c r="T12" s="304">
        <v>11</v>
      </c>
      <c r="U12" s="317">
        <v>3</v>
      </c>
      <c r="V12" s="407">
        <f>P13+H13+D13+T13</f>
        <v>7</v>
      </c>
      <c r="W12" s="433">
        <f>V12+V14</f>
        <v>7</v>
      </c>
      <c r="X12" s="411">
        <f>H12+F12+F13+D12+B12+B13+N12+N13+P12+R12+R13+T12</f>
        <v>114</v>
      </c>
      <c r="Y12" s="413">
        <f>I12+G12+G13+E12+C12+C13+O13+O12+U12+S12+S13+Q12</f>
        <v>77</v>
      </c>
      <c r="Z12" s="411">
        <f>X12+X14</f>
        <v>114</v>
      </c>
      <c r="AA12" s="413">
        <f>Y12+Y14</f>
        <v>77</v>
      </c>
      <c r="AB12" s="419" t="s">
        <v>177</v>
      </c>
      <c r="AC12" s="1"/>
      <c r="AD12" s="421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6</v>
      </c>
      <c r="AE12" s="396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3</v>
      </c>
      <c r="AF12" s="396">
        <f t="shared" ref="AF12" si="2">AD12/AE12</f>
        <v>2</v>
      </c>
      <c r="AG12" s="380">
        <f t="shared" ref="AG12" si="3">Z12/AA12</f>
        <v>1.4805194805194806</v>
      </c>
    </row>
    <row r="13" spans="1:33" ht="15.75" customHeight="1" thickBot="1" x14ac:dyDescent="0.3">
      <c r="A13" s="399"/>
      <c r="B13" s="61">
        <f>K5</f>
        <v>15</v>
      </c>
      <c r="C13" s="63">
        <f>J5</f>
        <v>5</v>
      </c>
      <c r="D13" s="382">
        <f>IF(AND(B12=0,B13=0),0,1)*0+IF(AND(B12&gt;C12,B13&gt;C13),1,0)*2+IF(AND(B12&lt;C12,B13&lt;C13),1,0)*IF(AND(B12=0,B13=0),0,1)+IF(D12&gt;E12,1,0)*2+IF(D12&lt;E12,1,0)*1</f>
        <v>2</v>
      </c>
      <c r="E13" s="383"/>
      <c r="F13" s="18">
        <f>K9</f>
        <v>15</v>
      </c>
      <c r="G13" s="19">
        <f>J9</f>
        <v>2</v>
      </c>
      <c r="H13" s="382">
        <f>IF(AND(F12=0,F13=0),0,1)*0+IF(AND(F12&gt;G12,F13&gt;G13),1,0)*2+IF(AND(F12&lt;G12,F13&lt;G13),1,0)*IF(AND(F12=0,F13=0),0,1)+IF(H12&gt;I12,1,0)*2+IF(H12&lt;I12,1,0)*1</f>
        <v>2</v>
      </c>
      <c r="I13" s="383"/>
      <c r="J13" s="401"/>
      <c r="K13" s="402"/>
      <c r="L13" s="402"/>
      <c r="M13" s="403"/>
      <c r="N13" s="348">
        <v>9</v>
      </c>
      <c r="O13" s="349">
        <v>15</v>
      </c>
      <c r="P13" s="550">
        <f>IF(AND(N12=0,N13=0),0,1)*0+IF(AND(N12&gt;O12,N13&gt;O13),1,0)*2+IF(AND(N12&lt;O12,N13&lt;O13),1,0)*IF(AND(N12=0,N13=0),0,1)+IF(P12&gt;Q12,1,0)*2+IF(P12&lt;Q12,1,0)*1</f>
        <v>1</v>
      </c>
      <c r="Q13" s="550"/>
      <c r="R13" s="348">
        <v>15</v>
      </c>
      <c r="S13" s="349">
        <v>12</v>
      </c>
      <c r="T13" s="551">
        <f>IF(AND(R12=0,R13=0),0,1)*0+IF(AND(R12&gt;S12,R13&gt;S13),1,0)*2+IF(AND(R12&lt;S12,R13&lt;S13),1,0)*IF(AND(R12=0,R13=0),0,1)+IF(T12&gt;U12,1,0)*2+IF(T12&lt;U12,1,0)*1</f>
        <v>2</v>
      </c>
      <c r="U13" s="551"/>
      <c r="V13" s="432"/>
      <c r="W13" s="409"/>
      <c r="X13" s="435"/>
      <c r="Y13" s="436"/>
      <c r="Z13" s="386"/>
      <c r="AA13" s="388"/>
      <c r="AB13" s="392"/>
      <c r="AC13" s="1"/>
      <c r="AD13" s="421"/>
      <c r="AE13" s="396"/>
      <c r="AF13" s="396"/>
      <c r="AG13" s="380"/>
    </row>
    <row r="14" spans="1:33" ht="16.5" customHeight="1" thickTop="1" thickBot="1" x14ac:dyDescent="0.3">
      <c r="A14" s="399"/>
      <c r="B14" s="69">
        <f>K6</f>
        <v>0</v>
      </c>
      <c r="C14" s="70">
        <f>J6</f>
        <v>0</v>
      </c>
      <c r="D14" s="71">
        <f>M6</f>
        <v>0</v>
      </c>
      <c r="E14" s="67">
        <f>L6</f>
        <v>0</v>
      </c>
      <c r="F14" s="20">
        <f>K10</f>
        <v>0</v>
      </c>
      <c r="G14" s="21">
        <f>J10</f>
        <v>0</v>
      </c>
      <c r="H14" s="22">
        <f>M10</f>
        <v>0</v>
      </c>
      <c r="I14" s="68">
        <f>L10</f>
        <v>0</v>
      </c>
      <c r="J14" s="401"/>
      <c r="K14" s="402"/>
      <c r="L14" s="402"/>
      <c r="M14" s="403"/>
      <c r="N14" s="310"/>
      <c r="O14" s="311"/>
      <c r="P14" s="312"/>
      <c r="Q14" s="304"/>
      <c r="R14" s="310"/>
      <c r="S14" s="311"/>
      <c r="T14" s="304"/>
      <c r="U14" s="313"/>
      <c r="V14" s="407">
        <f>P15+H15+D15+T15</f>
        <v>0</v>
      </c>
      <c r="W14" s="409"/>
      <c r="X14" s="411">
        <f>H14+F14+F15+D14+B14+B15+N14+N15+P14+R14+R15+T14</f>
        <v>0</v>
      </c>
      <c r="Y14" s="413">
        <f>I14+G14+G15+E14+C14+C15+O15+O14+U14+S14+S15+Q14</f>
        <v>0</v>
      </c>
      <c r="Z14" s="386"/>
      <c r="AA14" s="388"/>
      <c r="AB14" s="392"/>
      <c r="AC14" s="1"/>
      <c r="AD14" s="421"/>
      <c r="AE14" s="396"/>
      <c r="AF14" s="396"/>
      <c r="AG14" s="380"/>
    </row>
    <row r="15" spans="1:33" ht="15.75" customHeight="1" thickBot="1" x14ac:dyDescent="0.3">
      <c r="A15" s="422"/>
      <c r="B15" s="73">
        <f>K7</f>
        <v>0</v>
      </c>
      <c r="C15" s="74">
        <f>J7</f>
        <v>0</v>
      </c>
      <c r="D15" s="382">
        <f>IF(AND(B14=0,B15=0),0,1)*0+IF(AND(B14&gt;C14,B15&gt;C15),1,0)*2+IF(AND(B14&lt;C14,B15&lt;C15),1,0)*IF(AND(B14=0,B15=0),0,1)+IF(D14&gt;E14,1,0)*2+IF(D14&lt;E14,1,0)*1</f>
        <v>0</v>
      </c>
      <c r="E15" s="383"/>
      <c r="F15" s="74">
        <f>K11</f>
        <v>0</v>
      </c>
      <c r="G15" s="23">
        <f>J11</f>
        <v>0</v>
      </c>
      <c r="H15" s="382">
        <f>IF(AND(F14=0,F15=0),0,1)*0+IF(AND(F14&gt;G14,F15&gt;G15),1,0)*2+IF(AND(F14&lt;G14,F15&lt;G15),1,0)*IF(AND(F14=0,F15=0),0,1)+IF(H14&gt;I14,1,0)*2+IF(H14&lt;I14,1,0)*1</f>
        <v>0</v>
      </c>
      <c r="I15" s="383"/>
      <c r="J15" s="440"/>
      <c r="K15" s="441"/>
      <c r="L15" s="441"/>
      <c r="M15" s="442"/>
      <c r="N15" s="314"/>
      <c r="O15" s="315"/>
      <c r="P15" s="551">
        <f>IF(AND(N14=0,N15=0),0,1)*0+IF(AND(N14&gt;O14,N15&gt;O15),1,0)*2+IF(AND(N14&lt;O14,N15&lt;O15),1,0)*IF(AND(N14=0,N15=0),0,1)+IF(P14&gt;Q14,1,0)*2+IF(P14&lt;Q14,1,0)*1</f>
        <v>0</v>
      </c>
      <c r="Q15" s="551"/>
      <c r="R15" s="314"/>
      <c r="S15" s="315"/>
      <c r="T15" s="551">
        <f>IF(AND(R14=0,R15=0),0,1)*0+IF(AND(R14&gt;S14,R15&gt;S15),1,0)*2+IF(AND(R14&lt;S14,R15&lt;S15),1,0)*IF(AND(R14=0,R15=0),0,1)+IF(T14&gt;U14,1,0)*2+IF(T14&lt;U14,1,0)*1</f>
        <v>0</v>
      </c>
      <c r="U15" s="551"/>
      <c r="V15" s="432"/>
      <c r="W15" s="434"/>
      <c r="X15" s="435"/>
      <c r="Y15" s="436"/>
      <c r="Z15" s="412"/>
      <c r="AA15" s="414"/>
      <c r="AB15" s="420"/>
      <c r="AC15" s="1"/>
      <c r="AD15" s="421"/>
      <c r="AE15" s="396"/>
      <c r="AF15" s="396"/>
      <c r="AG15" s="380"/>
    </row>
    <row r="16" spans="1:33" ht="16.5" customHeight="1" thickTop="1" thickBot="1" x14ac:dyDescent="0.3">
      <c r="A16" s="398" t="s">
        <v>144</v>
      </c>
      <c r="B16" s="44">
        <f>O4</f>
        <v>15</v>
      </c>
      <c r="C16" s="62">
        <f>N4</f>
        <v>12</v>
      </c>
      <c r="D16" s="60">
        <f>Q4</f>
        <v>0</v>
      </c>
      <c r="E16" s="24">
        <f>P4</f>
        <v>0</v>
      </c>
      <c r="F16" s="16">
        <f>O8</f>
        <v>15</v>
      </c>
      <c r="G16" s="17">
        <f>N8</f>
        <v>7</v>
      </c>
      <c r="H16" s="43">
        <f>Q8</f>
        <v>0</v>
      </c>
      <c r="I16" s="25">
        <f>P8</f>
        <v>0</v>
      </c>
      <c r="J16" s="44">
        <f>O12</f>
        <v>15</v>
      </c>
      <c r="K16" s="62">
        <f>N12</f>
        <v>13</v>
      </c>
      <c r="L16" s="60">
        <f>Q12</f>
        <v>0</v>
      </c>
      <c r="M16" s="24">
        <f>P12</f>
        <v>0</v>
      </c>
      <c r="N16" s="549"/>
      <c r="O16" s="549"/>
      <c r="P16" s="549"/>
      <c r="Q16" s="549"/>
      <c r="R16" s="350">
        <v>15</v>
      </c>
      <c r="S16" s="342">
        <v>6</v>
      </c>
      <c r="T16" s="320"/>
      <c r="U16" s="321"/>
      <c r="V16" s="407">
        <f>H17+D17+L17+T17</f>
        <v>8</v>
      </c>
      <c r="W16" s="433">
        <f>V16+V18</f>
        <v>8</v>
      </c>
      <c r="X16" s="411">
        <f>J16+J17+L16+B16+B17+D16+F16+F17+H16+R16+R17+T16</f>
        <v>120</v>
      </c>
      <c r="Y16" s="413">
        <f>K17+K16+M16+C17+C16+E16+I16+G16+G17+S16+S17+U16</f>
        <v>70</v>
      </c>
      <c r="Z16" s="411">
        <f>X16+X18</f>
        <v>120</v>
      </c>
      <c r="AA16" s="413">
        <f>Y16+Y18</f>
        <v>70</v>
      </c>
      <c r="AB16" s="419" t="s">
        <v>176</v>
      </c>
      <c r="AC16" s="1"/>
      <c r="AD16" s="421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8</v>
      </c>
      <c r="AE16" s="396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0</v>
      </c>
      <c r="AF16" s="396" t="e">
        <f t="shared" ref="AF16" si="4">AD16/AE16</f>
        <v>#DIV/0!</v>
      </c>
      <c r="AG16" s="380">
        <f t="shared" ref="AG16" si="5">Z16/AA16</f>
        <v>1.7142857142857142</v>
      </c>
    </row>
    <row r="17" spans="1:33" ht="15.75" customHeight="1" thickTop="1" thickBot="1" x14ac:dyDescent="0.3">
      <c r="A17" s="399"/>
      <c r="B17" s="61">
        <f>O5</f>
        <v>15</v>
      </c>
      <c r="C17" s="63">
        <f>N5</f>
        <v>4</v>
      </c>
      <c r="D17" s="382">
        <f>IF(AND(B16=0,B17=0),0,1)*0+IF(AND(B16&gt;C16,B17&gt;C17),1,0)*2+IF(AND(B16&lt;C16,B17&lt;C17),1,0)*IF(AND(B16=0,B17=0),0,1)+IF(D16&gt;E16,1,0)*2+IF(D16&lt;E16,1,0)*1</f>
        <v>2</v>
      </c>
      <c r="E17" s="383"/>
      <c r="F17" s="63">
        <f>O9</f>
        <v>15</v>
      </c>
      <c r="G17" s="19">
        <f>N9</f>
        <v>11</v>
      </c>
      <c r="H17" s="382">
        <f>IF(AND(F16=0,F17=0),0,1)*0+IF(AND(F16&gt;G16,F17&gt;G17),1,0)*2+IF(AND(F16&lt;G16,F17&lt;G17),1,0)*IF(AND(F16=0,F17=0),0,1)+IF(H16&gt;I16,1,0)*2+IF(H16&lt;I16,1,0)*1</f>
        <v>2</v>
      </c>
      <c r="I17" s="383"/>
      <c r="J17" s="61">
        <f>O13</f>
        <v>15</v>
      </c>
      <c r="K17" s="63">
        <f>N13</f>
        <v>9</v>
      </c>
      <c r="L17" s="382">
        <f>IF(AND(J16=0,J17=0),0,1)*0+IF(AND(J16&gt;K16,J17&gt;K17),1,0)*2+IF(AND(J16&lt;K16,J17&lt;K17),1,0)*IF(AND(J16=0,J17=0),0,1)+IF(L16&gt;M16,1,0)*2+IF(L16&lt;M16,1,0)*1</f>
        <v>2</v>
      </c>
      <c r="M17" s="383"/>
      <c r="N17" s="549"/>
      <c r="O17" s="549"/>
      <c r="P17" s="549"/>
      <c r="Q17" s="549"/>
      <c r="R17" s="348">
        <v>15</v>
      </c>
      <c r="S17" s="349">
        <v>8</v>
      </c>
      <c r="T17" s="551">
        <f>IF(AND(R16=0,R17=0),0,1)*0+IF(AND(R16&gt;S16,R17&gt;S17),1,0)*2+IF(AND(R16&lt;S16,R17&lt;S17),1,0)*IF(AND(R16=0,R17=0),0,1)+IF(T16&gt;U16,1,0)*2+IF(T16&lt;U16,1,0)*1</f>
        <v>2</v>
      </c>
      <c r="U17" s="551"/>
      <c r="V17" s="432"/>
      <c r="W17" s="409"/>
      <c r="X17" s="435"/>
      <c r="Y17" s="436"/>
      <c r="Z17" s="386"/>
      <c r="AA17" s="388"/>
      <c r="AB17" s="392"/>
      <c r="AC17" s="1"/>
      <c r="AD17" s="421"/>
      <c r="AE17" s="396"/>
      <c r="AF17" s="396"/>
      <c r="AG17" s="380"/>
    </row>
    <row r="18" spans="1:33" ht="16.5" customHeight="1" thickTop="1" thickBot="1" x14ac:dyDescent="0.3">
      <c r="A18" s="399"/>
      <c r="B18" s="69">
        <f>O6</f>
        <v>0</v>
      </c>
      <c r="C18" s="70">
        <f>N6</f>
        <v>0</v>
      </c>
      <c r="D18" s="26">
        <f>Q6</f>
        <v>0</v>
      </c>
      <c r="E18" s="67">
        <f>P6</f>
        <v>0</v>
      </c>
      <c r="F18" s="20">
        <f>O10</f>
        <v>0</v>
      </c>
      <c r="G18" s="21">
        <f>N10</f>
        <v>0</v>
      </c>
      <c r="H18" s="27">
        <f>Q10</f>
        <v>0</v>
      </c>
      <c r="I18" s="68">
        <f>P10</f>
        <v>0</v>
      </c>
      <c r="J18" s="69">
        <f>O14</f>
        <v>0</v>
      </c>
      <c r="K18" s="70">
        <f>N14</f>
        <v>0</v>
      </c>
      <c r="L18" s="26">
        <f>Q14</f>
        <v>0</v>
      </c>
      <c r="M18" s="67">
        <f>P14</f>
        <v>0</v>
      </c>
      <c r="N18" s="549"/>
      <c r="O18" s="549"/>
      <c r="P18" s="549"/>
      <c r="Q18" s="549"/>
      <c r="R18" s="310"/>
      <c r="S18" s="311"/>
      <c r="T18" s="304"/>
      <c r="U18" s="313"/>
      <c r="V18" s="407">
        <f>D19+H19+L19+T19</f>
        <v>0</v>
      </c>
      <c r="W18" s="409"/>
      <c r="X18" s="411">
        <f>F19+J19+R18+R19+T18+J18+L18+B18+D18+F18+H18+B19</f>
        <v>0</v>
      </c>
      <c r="Y18" s="413">
        <f>K18+M18+C18+E18+I18+G18+C19+G19+K19+S18+S19+U18</f>
        <v>0</v>
      </c>
      <c r="Z18" s="386"/>
      <c r="AA18" s="388"/>
      <c r="AB18" s="392"/>
      <c r="AC18" s="1"/>
      <c r="AD18" s="421"/>
      <c r="AE18" s="396"/>
      <c r="AF18" s="396"/>
      <c r="AG18" s="380"/>
    </row>
    <row r="19" spans="1:33" ht="15.75" customHeight="1" thickTop="1" thickBot="1" x14ac:dyDescent="0.3">
      <c r="A19" s="422"/>
      <c r="B19" s="73">
        <f>O7</f>
        <v>0</v>
      </c>
      <c r="C19" s="74">
        <f>N7</f>
        <v>0</v>
      </c>
      <c r="D19" s="382">
        <f>IF(AND(B18=0,B19=0),0,1)*0+IF(AND(B18&gt;C18,B19&gt;C19),1,0)*2+IF(AND(B18&lt;C18,B19&lt;C19),1,0)*IF(AND(B18=0,B19=0),0,1)+IF(D18&gt;E18,1,0)*2+IF(D18&lt;E18,1,0)*1</f>
        <v>0</v>
      </c>
      <c r="E19" s="383"/>
      <c r="F19" s="74">
        <f>O11</f>
        <v>0</v>
      </c>
      <c r="G19" s="23">
        <f>N11</f>
        <v>0</v>
      </c>
      <c r="H19" s="417">
        <f>IF(AND(F18=0,F19=0),0,1)*0+IF(AND(F18&gt;G18,F19&gt;G19),1,0)*2+IF(AND(F18&lt;G18,F19&lt;G19),1,0)*IF(AND(F18=0,F19=0),0,1)+IF(H18&gt;I18,1,0)*2+IF(H18&lt;I18,1,0)*1</f>
        <v>0</v>
      </c>
      <c r="I19" s="418"/>
      <c r="J19" s="73">
        <f>O15</f>
        <v>0</v>
      </c>
      <c r="K19" s="74">
        <f>N15</f>
        <v>0</v>
      </c>
      <c r="L19" s="417">
        <f>IF(AND(J18=0,J19=0),0,1)*0+IF(AND(J18&gt;K18,J19&gt;K19),1,0)*2+IF(AND(J18&lt;K18,J19&lt;K19),1,0)*IF(AND(J18=0,J19=0),0,1)+IF(L18&gt;M18,1,0)*2+IF(L18&lt;M18,1,0)*1</f>
        <v>0</v>
      </c>
      <c r="M19" s="418"/>
      <c r="N19" s="549"/>
      <c r="O19" s="549"/>
      <c r="P19" s="549"/>
      <c r="Q19" s="549"/>
      <c r="R19" s="314"/>
      <c r="S19" s="315"/>
      <c r="T19" s="551">
        <f>IF(AND(R18=0,R19=0),0,1)*0+IF(AND(R18&gt;S18,R19&gt;S19),1,0)*2+IF(AND(R18&lt;S18,R19&lt;S19),1,0)*IF(AND(R18=0,R19=0),0,1)+IF(T18&gt;U18,1,0)*2+IF(T18&lt;U18,1,0)*1</f>
        <v>0</v>
      </c>
      <c r="U19" s="551"/>
      <c r="V19" s="408"/>
      <c r="W19" s="434"/>
      <c r="X19" s="412"/>
      <c r="Y19" s="414"/>
      <c r="Z19" s="412"/>
      <c r="AA19" s="414"/>
      <c r="AB19" s="420"/>
      <c r="AC19" s="1"/>
      <c r="AD19" s="421"/>
      <c r="AE19" s="396"/>
      <c r="AF19" s="396"/>
      <c r="AG19" s="380"/>
    </row>
    <row r="20" spans="1:33" ht="16.5" customHeight="1" thickTop="1" thickBot="1" x14ac:dyDescent="0.3">
      <c r="A20" s="398" t="s">
        <v>143</v>
      </c>
      <c r="B20" s="44">
        <f>S4</f>
        <v>15</v>
      </c>
      <c r="C20" s="28">
        <f>R4</f>
        <v>17</v>
      </c>
      <c r="D20" s="43">
        <f>U4</f>
        <v>8</v>
      </c>
      <c r="E20" s="24">
        <f>T4</f>
        <v>11</v>
      </c>
      <c r="F20" s="16">
        <f>S8</f>
        <v>15</v>
      </c>
      <c r="G20" s="17">
        <f>R8</f>
        <v>7</v>
      </c>
      <c r="H20" s="88">
        <f>U8</f>
        <v>0</v>
      </c>
      <c r="I20" s="68">
        <f>T8</f>
        <v>0</v>
      </c>
      <c r="J20" s="85">
        <f>S12</f>
        <v>15</v>
      </c>
      <c r="K20" s="90">
        <f>R12</f>
        <v>6</v>
      </c>
      <c r="L20" s="88">
        <f>U12</f>
        <v>3</v>
      </c>
      <c r="M20" s="67">
        <f>T12</f>
        <v>11</v>
      </c>
      <c r="N20" s="45">
        <f>S16</f>
        <v>6</v>
      </c>
      <c r="O20" s="29">
        <f>R16</f>
        <v>15</v>
      </c>
      <c r="P20" s="6">
        <f>U16</f>
        <v>0</v>
      </c>
      <c r="Q20" s="13">
        <f>T16</f>
        <v>0</v>
      </c>
      <c r="R20" s="401"/>
      <c r="S20" s="402"/>
      <c r="T20" s="402"/>
      <c r="U20" s="403"/>
      <c r="V20" s="407">
        <f>P21+L21+H21+D21</f>
        <v>5</v>
      </c>
      <c r="W20" s="409">
        <f>V20+V22</f>
        <v>5</v>
      </c>
      <c r="X20" s="411">
        <f>P20+N20+N21+L20+J20+J21+H20+F20+F21+D20+B20+B21</f>
        <v>112</v>
      </c>
      <c r="Y20" s="413">
        <f>Q20+O20+O21+M20+K20+K21+I20+G20+G21+E20+C20+C21</f>
        <v>120</v>
      </c>
      <c r="Z20" s="386">
        <f>X20+X22</f>
        <v>112</v>
      </c>
      <c r="AA20" s="388">
        <f>Y20+Y22</f>
        <v>120</v>
      </c>
      <c r="AB20" s="392" t="s">
        <v>178</v>
      </c>
      <c r="AC20" s="1"/>
      <c r="AD20" s="394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4</v>
      </c>
      <c r="AE20" s="396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6</v>
      </c>
      <c r="AF20" s="396">
        <f t="shared" ref="AF20" si="6">AD20/AE20</f>
        <v>0.66666666666666663</v>
      </c>
      <c r="AG20" s="380">
        <f t="shared" ref="AG20" si="7">Z20/AA20</f>
        <v>0.93333333333333335</v>
      </c>
    </row>
    <row r="21" spans="1:33" ht="15.75" customHeight="1" thickBot="1" x14ac:dyDescent="0.3">
      <c r="A21" s="399"/>
      <c r="B21" s="61">
        <f>S5</f>
        <v>15</v>
      </c>
      <c r="C21" s="63">
        <f>R5</f>
        <v>11</v>
      </c>
      <c r="D21" s="382">
        <f>IF(AND(B20=0,B21=0),0,1)*0+IF(AND(B20&gt;C20,B21&gt;C21),1,0)*2+IF(AND(B20&lt;C20,B21&lt;C21),1,0)*IF(AND(B20=0,B21=0),0,1)+IF(D20&gt;E20,1,0)*2+IF(D20&lt;E20,1,0)*1</f>
        <v>1</v>
      </c>
      <c r="E21" s="383"/>
      <c r="F21" s="63">
        <f>S9</f>
        <v>15</v>
      </c>
      <c r="G21" s="19">
        <f>R9</f>
        <v>12</v>
      </c>
      <c r="H21" s="382">
        <f>IF(AND(F20=0,F21=0),0,1)*0+IF(AND(F20&gt;G20,F21&gt;G21),1,0)*2+IF(AND(F20&lt;G20,F21&lt;G21),1,0)*IF(AND(F20=0,F21=0),0,1)+IF(H20&gt;I20,1,0)*2+IF(H20&lt;I20,1,0)*1</f>
        <v>2</v>
      </c>
      <c r="I21" s="383"/>
      <c r="J21" s="61">
        <f>S13</f>
        <v>12</v>
      </c>
      <c r="K21" s="63">
        <f>R13</f>
        <v>15</v>
      </c>
      <c r="L21" s="382">
        <f>IF(AND(J20=0,J21=0),0,1)*0+IF(AND(J20&gt;K20,J21&gt;K21),1,0)*2+IF(AND(J20&lt;K20,J21&lt;K21),1,0)*IF(AND(J20=0,J21=0),0,1)+IF(L20&gt;M20,1,0)*2+IF(L20&lt;M20,1,0)*1</f>
        <v>1</v>
      </c>
      <c r="M21" s="383"/>
      <c r="N21" s="48">
        <f>S17</f>
        <v>8</v>
      </c>
      <c r="O21" s="49">
        <f>R17</f>
        <v>15</v>
      </c>
      <c r="P21" s="382">
        <f>IF(AND(N20=0,N21=0),0,1)*0+IF(AND(N20&gt;O20,N21&gt;O21),1,0)*2+IF(AND(N20&lt;O20,N21&lt;O21),1,0)*IF(AND(N20=0,N21=0),0,1)+IF(P20&gt;Q20,1,0)*2+IF(P20&lt;Q20,1,0)*1</f>
        <v>1</v>
      </c>
      <c r="Q21" s="383"/>
      <c r="R21" s="401"/>
      <c r="S21" s="402"/>
      <c r="T21" s="402"/>
      <c r="U21" s="403"/>
      <c r="V21" s="408"/>
      <c r="W21" s="409"/>
      <c r="X21" s="412"/>
      <c r="Y21" s="414"/>
      <c r="Z21" s="386"/>
      <c r="AA21" s="388"/>
      <c r="AB21" s="392"/>
      <c r="AC21" s="1"/>
      <c r="AD21" s="394"/>
      <c r="AE21" s="396"/>
      <c r="AF21" s="396"/>
      <c r="AG21" s="380"/>
    </row>
    <row r="22" spans="1:33" ht="15.75" customHeight="1" thickBot="1" x14ac:dyDescent="0.3">
      <c r="A22" s="399"/>
      <c r="B22" s="69">
        <f>S6</f>
        <v>0</v>
      </c>
      <c r="C22" s="70">
        <f>R6</f>
        <v>0</v>
      </c>
      <c r="D22" s="22">
        <f>U6</f>
        <v>0</v>
      </c>
      <c r="E22" s="67">
        <f>T6</f>
        <v>0</v>
      </c>
      <c r="F22" s="20">
        <f>S10</f>
        <v>0</v>
      </c>
      <c r="G22" s="21">
        <f>R10</f>
        <v>0</v>
      </c>
      <c r="H22" s="22">
        <f>U10</f>
        <v>0</v>
      </c>
      <c r="I22" s="68">
        <f>T10</f>
        <v>0</v>
      </c>
      <c r="J22" s="69">
        <f>S14</f>
        <v>0</v>
      </c>
      <c r="K22" s="30">
        <f>R14</f>
        <v>0</v>
      </c>
      <c r="L22" s="22">
        <f>U14</f>
        <v>0</v>
      </c>
      <c r="M22" s="67">
        <f>T14</f>
        <v>0</v>
      </c>
      <c r="N22" s="54">
        <f>S18</f>
        <v>0</v>
      </c>
      <c r="O22" s="31">
        <f>R18</f>
        <v>0</v>
      </c>
      <c r="P22" s="12">
        <f>U18</f>
        <v>0</v>
      </c>
      <c r="Q22" s="13">
        <f>T18</f>
        <v>0</v>
      </c>
      <c r="R22" s="401"/>
      <c r="S22" s="402"/>
      <c r="T22" s="402"/>
      <c r="U22" s="403"/>
      <c r="V22" s="384">
        <f>P23+L23+H23+D23</f>
        <v>0</v>
      </c>
      <c r="W22" s="409"/>
      <c r="X22" s="386">
        <f>P22+N22+N23+L22+J22+J23+H22+F22+F23+D22+B22+B23</f>
        <v>0</v>
      </c>
      <c r="Y22" s="388">
        <f>Q22+O22+O23+M22+K22+K23+I22+G22+G23+E22+C22+C23</f>
        <v>0</v>
      </c>
      <c r="Z22" s="386"/>
      <c r="AA22" s="388"/>
      <c r="AB22" s="392"/>
      <c r="AC22" s="1"/>
      <c r="AD22" s="394"/>
      <c r="AE22" s="396"/>
      <c r="AF22" s="396"/>
      <c r="AG22" s="380"/>
    </row>
    <row r="23" spans="1:33" ht="15.75" customHeight="1" thickBot="1" x14ac:dyDescent="0.3">
      <c r="A23" s="400"/>
      <c r="B23" s="32">
        <f>S7</f>
        <v>0</v>
      </c>
      <c r="C23" s="33">
        <f>R7</f>
        <v>0</v>
      </c>
      <c r="D23" s="390">
        <f>IF(AND(B22=0,B23=0),0,1)*0+IF(AND(B22&gt;C22,B23&gt;C23),1,0)*2+IF(AND(B22&lt;C22,B23&lt;C23),1,0)*IF(AND(B22=0,B23=0),0,1)+IF(D22&gt;E22,1,0)*2+IF(D22&lt;E22,1,0)*1</f>
        <v>0</v>
      </c>
      <c r="E23" s="391"/>
      <c r="F23" s="33">
        <f>S11</f>
        <v>0</v>
      </c>
      <c r="G23" s="34">
        <f>R11</f>
        <v>0</v>
      </c>
      <c r="H23" s="390">
        <f>IF(AND(F22=0,F23=0),0,1)*0+IF(AND(F22&gt;G22,F23&gt;G23),1,0)*2+IF(AND(F22&lt;G22,F23&lt;G23),1,0)*IF(AND(F22=0,F23=0),0,1)+IF(H22&gt;I22,1,0)*2+IF(H22&lt;I22,1,0)*1</f>
        <v>0</v>
      </c>
      <c r="I23" s="391"/>
      <c r="J23" s="32">
        <f>S15</f>
        <v>0</v>
      </c>
      <c r="K23" s="33">
        <f>R15</f>
        <v>0</v>
      </c>
      <c r="L23" s="390">
        <f>IF(AND(J22=0,J23=0),0,1)*0+IF(AND(J22&gt;K22,J23&gt;K23),1,0)*2+IF(AND(J22&lt;K22,J23&lt;K23),1,0)*IF(AND(J22=0,J23=0),0,1)+IF(L22&gt;M22,1,0)*2+IF(L22&lt;M22,1,0)*1</f>
        <v>0</v>
      </c>
      <c r="M23" s="391"/>
      <c r="N23" s="35">
        <f>S19</f>
        <v>0</v>
      </c>
      <c r="O23" s="36">
        <f>R19</f>
        <v>0</v>
      </c>
      <c r="P23" s="390">
        <f>IF(AND(N22=0,N23=0),0,1)*0+IF(AND(N22&gt;O22,N23&gt;O23),1,0)*2+IF(AND(N22&lt;O22,N23&lt;O23),1,0)*IF(AND(N22=0,N23=0),0,1)+IF(P22&gt;Q22,1,0)*2+IF(P22&lt;Q22,1,0)*1</f>
        <v>0</v>
      </c>
      <c r="Q23" s="391"/>
      <c r="R23" s="404"/>
      <c r="S23" s="405"/>
      <c r="T23" s="405"/>
      <c r="U23" s="406"/>
      <c r="V23" s="385"/>
      <c r="W23" s="410"/>
      <c r="X23" s="387"/>
      <c r="Y23" s="389"/>
      <c r="Z23" s="387"/>
      <c r="AA23" s="389"/>
      <c r="AB23" s="393"/>
      <c r="AC23" s="1"/>
      <c r="AD23" s="395"/>
      <c r="AE23" s="397"/>
      <c r="AF23" s="397"/>
      <c r="AG23" s="381"/>
    </row>
    <row r="24" spans="1:33" ht="15.75" thickTop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x14ac:dyDescent="0.25">
      <c r="A26" s="1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</sheetData>
  <mergeCells count="129">
    <mergeCell ref="A4:A7"/>
    <mergeCell ref="B4:E7"/>
    <mergeCell ref="V4:V5"/>
    <mergeCell ref="W4:W7"/>
    <mergeCell ref="X4:X5"/>
    <mergeCell ref="Y4:Y5"/>
    <mergeCell ref="P7:Q7"/>
    <mergeCell ref="T7:U7"/>
    <mergeCell ref="A1:AB1"/>
    <mergeCell ref="B3:E3"/>
    <mergeCell ref="F3:I3"/>
    <mergeCell ref="J3:M3"/>
    <mergeCell ref="N3:Q3"/>
    <mergeCell ref="R3:U3"/>
    <mergeCell ref="V3:W3"/>
    <mergeCell ref="X3:Y3"/>
    <mergeCell ref="Z3:AA3"/>
    <mergeCell ref="A8:A11"/>
    <mergeCell ref="F8:I11"/>
    <mergeCell ref="V8:V9"/>
    <mergeCell ref="W8:W11"/>
    <mergeCell ref="X8:X9"/>
    <mergeCell ref="Y8:Y9"/>
    <mergeCell ref="P11:Q11"/>
    <mergeCell ref="T11:U11"/>
    <mergeCell ref="AG4:AG7"/>
    <mergeCell ref="H5:I5"/>
    <mergeCell ref="L5:M5"/>
    <mergeCell ref="P5:Q5"/>
    <mergeCell ref="T5:U5"/>
    <mergeCell ref="V6:V7"/>
    <mergeCell ref="X6:X7"/>
    <mergeCell ref="Y6:Y7"/>
    <mergeCell ref="H7:I7"/>
    <mergeCell ref="L7:M7"/>
    <mergeCell ref="Z4:Z7"/>
    <mergeCell ref="AA4:AA7"/>
    <mergeCell ref="AB4:AB7"/>
    <mergeCell ref="AD4:AD7"/>
    <mergeCell ref="AE4:AE7"/>
    <mergeCell ref="AF4:AF7"/>
    <mergeCell ref="A12:A15"/>
    <mergeCell ref="J12:M15"/>
    <mergeCell ref="V12:V13"/>
    <mergeCell ref="W12:W15"/>
    <mergeCell ref="X12:X13"/>
    <mergeCell ref="Y12:Y13"/>
    <mergeCell ref="P15:Q15"/>
    <mergeCell ref="T15:U15"/>
    <mergeCell ref="AG8:AG11"/>
    <mergeCell ref="D9:E9"/>
    <mergeCell ref="L9:M9"/>
    <mergeCell ref="P9:Q9"/>
    <mergeCell ref="T9:U9"/>
    <mergeCell ref="V10:V11"/>
    <mergeCell ref="X10:X11"/>
    <mergeCell ref="Y10:Y11"/>
    <mergeCell ref="D11:E11"/>
    <mergeCell ref="L11:M11"/>
    <mergeCell ref="Z8:Z11"/>
    <mergeCell ref="AA8:AA11"/>
    <mergeCell ref="AB8:AB11"/>
    <mergeCell ref="AD8:AD11"/>
    <mergeCell ref="AE8:AE11"/>
    <mergeCell ref="AF8:AF11"/>
    <mergeCell ref="A16:A19"/>
    <mergeCell ref="N16:Q19"/>
    <mergeCell ref="V16:V17"/>
    <mergeCell ref="W16:W19"/>
    <mergeCell ref="X16:X17"/>
    <mergeCell ref="Y16:Y17"/>
    <mergeCell ref="L19:M19"/>
    <mergeCell ref="T19:U19"/>
    <mergeCell ref="AG12:AG15"/>
    <mergeCell ref="D13:E13"/>
    <mergeCell ref="H13:I13"/>
    <mergeCell ref="P13:Q13"/>
    <mergeCell ref="T13:U13"/>
    <mergeCell ref="V14:V15"/>
    <mergeCell ref="X14:X15"/>
    <mergeCell ref="Y14:Y15"/>
    <mergeCell ref="D15:E15"/>
    <mergeCell ref="H15:I15"/>
    <mergeCell ref="Z12:Z15"/>
    <mergeCell ref="AA12:AA15"/>
    <mergeCell ref="AB12:AB15"/>
    <mergeCell ref="AD12:AD15"/>
    <mergeCell ref="AE12:AE15"/>
    <mergeCell ref="AF12:AF15"/>
    <mergeCell ref="A20:A23"/>
    <mergeCell ref="R20:U23"/>
    <mergeCell ref="V20:V21"/>
    <mergeCell ref="W20:W23"/>
    <mergeCell ref="X20:X21"/>
    <mergeCell ref="Y20:Y21"/>
    <mergeCell ref="L23:M23"/>
    <mergeCell ref="P23:Q23"/>
    <mergeCell ref="AG16:AG19"/>
    <mergeCell ref="D17:E17"/>
    <mergeCell ref="H17:I17"/>
    <mergeCell ref="L17:M17"/>
    <mergeCell ref="T17:U17"/>
    <mergeCell ref="V18:V19"/>
    <mergeCell ref="X18:X19"/>
    <mergeCell ref="Y18:Y19"/>
    <mergeCell ref="D19:E19"/>
    <mergeCell ref="H19:I19"/>
    <mergeCell ref="Z16:Z19"/>
    <mergeCell ref="AA16:AA19"/>
    <mergeCell ref="AB16:AB19"/>
    <mergeCell ref="AD16:AD19"/>
    <mergeCell ref="AE16:AE19"/>
    <mergeCell ref="AF16:AF19"/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Z20:Z23"/>
    <mergeCell ref="AA20:AA23"/>
    <mergeCell ref="AB20:AB23"/>
    <mergeCell ref="AD20:AD23"/>
    <mergeCell ref="AE20:AE23"/>
    <mergeCell ref="AF20:AF23"/>
  </mergeCells>
  <pageMargins left="0.7" right="0.7" top="0.75" bottom="0.75" header="0.3" footer="0.3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topLeftCell="A4" workbookViewId="0">
      <selection activeCell="A8" sqref="A8:A11"/>
    </sheetView>
  </sheetViews>
  <sheetFormatPr defaultRowHeight="15" x14ac:dyDescent="0.25"/>
  <cols>
    <col min="1" max="1" width="17.5703125" customWidth="1"/>
    <col min="2" max="3" width="3.5703125" customWidth="1"/>
    <col min="4" max="4" width="3.7109375" customWidth="1"/>
    <col min="5" max="6" width="4.140625" customWidth="1"/>
    <col min="7" max="7" width="4" customWidth="1"/>
    <col min="8" max="9" width="3.85546875" customWidth="1"/>
    <col min="10" max="10" width="4" customWidth="1"/>
    <col min="11" max="13" width="3.5703125" customWidth="1"/>
    <col min="14" max="14" width="3.7109375" customWidth="1"/>
    <col min="15" max="20" width="3.42578125" customWidth="1"/>
    <col min="21" max="21" width="3.7109375" customWidth="1"/>
    <col min="22" max="23" width="4.140625" customWidth="1"/>
    <col min="24" max="24" width="4.28515625" customWidth="1"/>
    <col min="25" max="25" width="4.140625" customWidth="1"/>
    <col min="26" max="26" width="4.85546875" customWidth="1"/>
    <col min="27" max="27" width="4.7109375" customWidth="1"/>
    <col min="28" max="28" width="8" customWidth="1"/>
    <col min="29" max="29" width="15.42578125" customWidth="1"/>
    <col min="31" max="31" width="9.7109375" customWidth="1"/>
  </cols>
  <sheetData>
    <row r="1" spans="1:33" ht="39" customHeight="1" x14ac:dyDescent="0.25">
      <c r="A1" s="460" t="s">
        <v>191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  <c r="V1" s="460"/>
      <c r="W1" s="460"/>
      <c r="X1" s="460"/>
      <c r="Y1" s="460"/>
      <c r="Z1" s="460"/>
      <c r="AA1" s="460"/>
      <c r="AB1" s="460"/>
      <c r="AC1" s="1"/>
      <c r="AD1" s="1"/>
      <c r="AE1" s="1"/>
      <c r="AF1" s="1"/>
      <c r="AG1" s="1"/>
    </row>
    <row r="2" spans="1:33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58.5" customHeight="1" thickTop="1" thickBot="1" x14ac:dyDescent="0.3">
      <c r="A3" s="2" t="s">
        <v>0</v>
      </c>
      <c r="B3" s="461">
        <v>1</v>
      </c>
      <c r="C3" s="462"/>
      <c r="D3" s="462"/>
      <c r="E3" s="463"/>
      <c r="F3" s="461">
        <v>2</v>
      </c>
      <c r="G3" s="462"/>
      <c r="H3" s="462"/>
      <c r="I3" s="463"/>
      <c r="J3" s="461">
        <v>3</v>
      </c>
      <c r="K3" s="462"/>
      <c r="L3" s="462"/>
      <c r="M3" s="463"/>
      <c r="N3" s="461">
        <v>4</v>
      </c>
      <c r="O3" s="462"/>
      <c r="P3" s="462"/>
      <c r="Q3" s="462"/>
      <c r="R3" s="461">
        <v>5</v>
      </c>
      <c r="S3" s="462"/>
      <c r="T3" s="462"/>
      <c r="U3" s="463"/>
      <c r="V3" s="464" t="s">
        <v>1</v>
      </c>
      <c r="W3" s="465"/>
      <c r="X3" s="466" t="s">
        <v>2</v>
      </c>
      <c r="Y3" s="467"/>
      <c r="Z3" s="466" t="s">
        <v>3</v>
      </c>
      <c r="AA3" s="467"/>
      <c r="AB3" s="3" t="s">
        <v>4</v>
      </c>
      <c r="AC3" s="1"/>
      <c r="AD3" s="81" t="s">
        <v>6</v>
      </c>
      <c r="AE3" s="82" t="s">
        <v>7</v>
      </c>
      <c r="AF3" s="82" t="s">
        <v>8</v>
      </c>
      <c r="AG3" s="142" t="s">
        <v>9</v>
      </c>
    </row>
    <row r="4" spans="1:33" ht="16.5" customHeight="1" thickTop="1" thickBot="1" x14ac:dyDescent="0.3">
      <c r="A4" s="398" t="s">
        <v>148</v>
      </c>
      <c r="B4" s="451"/>
      <c r="C4" s="452"/>
      <c r="D4" s="452"/>
      <c r="E4" s="453"/>
      <c r="F4" s="325">
        <v>14</v>
      </c>
      <c r="G4" s="326">
        <v>16</v>
      </c>
      <c r="H4" s="327"/>
      <c r="I4" s="328"/>
      <c r="J4" s="325">
        <v>15</v>
      </c>
      <c r="K4" s="329">
        <v>9</v>
      </c>
      <c r="L4" s="327"/>
      <c r="M4" s="330"/>
      <c r="N4" s="325">
        <v>9</v>
      </c>
      <c r="O4" s="329">
        <v>15</v>
      </c>
      <c r="P4" s="327"/>
      <c r="Q4" s="328"/>
      <c r="R4" s="331">
        <v>15</v>
      </c>
      <c r="S4" s="332">
        <v>6</v>
      </c>
      <c r="T4" s="91"/>
      <c r="U4" s="93"/>
      <c r="V4" s="407">
        <f>T5+P5+L5+H5</f>
        <v>6</v>
      </c>
      <c r="W4" s="433">
        <f>V4+V6</f>
        <v>6</v>
      </c>
      <c r="X4" s="411">
        <f>J4+J5+L4+N4+N5+P4+H4+F4+F5+R4+R5+T4</f>
        <v>108</v>
      </c>
      <c r="Y4" s="413">
        <f>K5+K4+M4+O5+O4+U4+I4+G4+G5+Q4+S4+S5</f>
        <v>101</v>
      </c>
      <c r="Z4" s="445">
        <f>X4+X6</f>
        <v>108</v>
      </c>
      <c r="AA4" s="448">
        <f>Y4+Y6</f>
        <v>101</v>
      </c>
      <c r="AB4" s="419" t="s">
        <v>178</v>
      </c>
      <c r="AC4" s="1"/>
      <c r="AD4" s="421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4</v>
      </c>
      <c r="AE4" s="396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4</v>
      </c>
      <c r="AF4" s="396">
        <f>AD4/AE4</f>
        <v>1</v>
      </c>
      <c r="AG4" s="380">
        <f>Z4/AA4</f>
        <v>1.0693069306930694</v>
      </c>
    </row>
    <row r="5" spans="1:33" ht="15.75" customHeight="1" thickBot="1" x14ac:dyDescent="0.3">
      <c r="A5" s="399"/>
      <c r="B5" s="454"/>
      <c r="C5" s="455"/>
      <c r="D5" s="455"/>
      <c r="E5" s="456"/>
      <c r="F5" s="333">
        <v>12</v>
      </c>
      <c r="G5" s="334">
        <v>15</v>
      </c>
      <c r="H5" s="550">
        <f>IF(AND(F4=0,F5=0),0,1)*0+IF(AND(F4&gt;G4,F5&gt;G5),1,0)*2+IF(AND(F4&lt;G4,F5&lt;G5),1,0)*IF(AND(F4=0,F5=0),0,1)+IF(H4&gt;I4,1,0)*2+IF(H4&lt;I4,1,0)*1</f>
        <v>1</v>
      </c>
      <c r="I5" s="550"/>
      <c r="J5" s="333">
        <v>17</v>
      </c>
      <c r="K5" s="334">
        <v>15</v>
      </c>
      <c r="L5" s="550">
        <f>IF(AND(J4=0,J5=0),0,1)*0+IF(AND(J4&gt;K4,J5&gt;K5),1,0)*2+IF(AND(J4&lt;K4,J5&lt;K5),1,0)*IF(AND(J4=0,J5=0),0,1)+IF(L4&gt;M4,1,0)*2+IF(L4&lt;M4,1,0)*1</f>
        <v>2</v>
      </c>
      <c r="M5" s="550"/>
      <c r="N5" s="333">
        <v>11</v>
      </c>
      <c r="O5" s="334">
        <v>15</v>
      </c>
      <c r="P5" s="550">
        <f>IF(AND(N4=0,N5=0),0,1)*0+IF(AND(N4&gt;O4,N5&gt;O5),1,0)*2+IF(AND(N4&lt;O4,N5&lt;O5),1,0)*IF(AND(N4=0,N5=0),0,1)+IF(P4&gt;Q4,1,0)*2+IF(P4&lt;Q4,1,0)*1</f>
        <v>1</v>
      </c>
      <c r="Q5" s="550"/>
      <c r="R5" s="335">
        <v>15</v>
      </c>
      <c r="S5" s="336">
        <v>10</v>
      </c>
      <c r="T5" s="543">
        <f>IF(AND(R4=0,R5=0),0,1)*0+IF(AND(R4&gt;S4,R5&gt;S5),1,0)*2+IF(AND(R4&lt;S4,R5&lt;S5),1,0)*IF(AND(R4=0,R5=0),0,1)+IF(T4&gt;U4,1,0)*2+IF(T4&lt;U4,1,0)*1</f>
        <v>2</v>
      </c>
      <c r="U5" s="544"/>
      <c r="V5" s="432"/>
      <c r="W5" s="409"/>
      <c r="X5" s="435"/>
      <c r="Y5" s="436"/>
      <c r="Z5" s="446"/>
      <c r="AA5" s="449"/>
      <c r="AB5" s="392"/>
      <c r="AC5" s="1"/>
      <c r="AD5" s="421"/>
      <c r="AE5" s="396"/>
      <c r="AF5" s="396"/>
      <c r="AG5" s="380"/>
    </row>
    <row r="6" spans="1:33" ht="16.5" customHeight="1" thickTop="1" thickBot="1" x14ac:dyDescent="0.3">
      <c r="A6" s="399"/>
      <c r="B6" s="454"/>
      <c r="C6" s="455"/>
      <c r="D6" s="455"/>
      <c r="E6" s="456"/>
      <c r="F6" s="289"/>
      <c r="G6" s="290"/>
      <c r="H6" s="291"/>
      <c r="I6" s="278"/>
      <c r="J6" s="289"/>
      <c r="K6" s="290"/>
      <c r="L6" s="291"/>
      <c r="M6" s="280"/>
      <c r="N6" s="289"/>
      <c r="O6" s="290"/>
      <c r="P6" s="291"/>
      <c r="Q6" s="278"/>
      <c r="R6" s="337"/>
      <c r="S6" s="338"/>
      <c r="T6" s="76"/>
      <c r="U6" s="140"/>
      <c r="V6" s="407">
        <f>T7+P7+L7+H7</f>
        <v>0</v>
      </c>
      <c r="W6" s="409"/>
      <c r="X6" s="411">
        <f>J6+J7+L6+N6+N7+P6+H6+F6+F7+T6+R6+R7</f>
        <v>0</v>
      </c>
      <c r="Y6" s="413">
        <f>K7+K6+M6+O7+O6+U6+I6+G6+G7+S6+S7+Q6</f>
        <v>0</v>
      </c>
      <c r="Z6" s="446"/>
      <c r="AA6" s="449"/>
      <c r="AB6" s="392"/>
      <c r="AC6" s="1"/>
      <c r="AD6" s="421"/>
      <c r="AE6" s="396"/>
      <c r="AF6" s="396"/>
      <c r="AG6" s="380"/>
    </row>
    <row r="7" spans="1:33" ht="15.75" customHeight="1" thickBot="1" x14ac:dyDescent="0.3">
      <c r="A7" s="422"/>
      <c r="B7" s="457"/>
      <c r="C7" s="458"/>
      <c r="D7" s="458"/>
      <c r="E7" s="459"/>
      <c r="F7" s="278"/>
      <c r="G7" s="295"/>
      <c r="H7" s="551">
        <f>IF(AND(F6=0,F7=0),0,1)*0+IF(AND(F6&gt;G6,F7&gt;G7),1,0)*2+IF(AND(F6&lt;G6,F7&lt;G7),1,0)*IF(AND(F6=0,F7=0),0,1)+IF(H6&gt;I6,1,0)*2+IF(H6&lt;I6,1,0)*1</f>
        <v>0</v>
      </c>
      <c r="I7" s="551"/>
      <c r="J7" s="296"/>
      <c r="K7" s="295"/>
      <c r="L7" s="552">
        <f>IF(AND(J6=0,J7=0),0,1)*0+IF(AND(J6&gt;K6,J7&gt;K7),1,0)*2+IF(AND(J6&lt;K6,J7&lt;K7),1,0)*IF(AND(J6=0,J7=0),0,1)+IF(L6&gt;M6,1,0)*2+IF(L6&lt;M6,1,0)*1</f>
        <v>0</v>
      </c>
      <c r="M7" s="552"/>
      <c r="N7" s="339"/>
      <c r="O7" s="295"/>
      <c r="P7" s="552">
        <f>IF(AND(N6=0,N7=0),0,1)*0+IF(AND(N6&gt;O6,N7&gt;O7),1,0)*2+IF(AND(N6&lt;O6,N7&lt;O7),1,0)*IF(AND(N6=0,N7=0),0,1)+IF(P6&gt;Q6,1,0)*2+IF(P6&lt;Q6,1,0)*1</f>
        <v>0</v>
      </c>
      <c r="Q7" s="552"/>
      <c r="R7" s="340"/>
      <c r="S7" s="341"/>
      <c r="T7" s="417">
        <f>IF(AND(R6=0,R7=0),0,1)*0+IF(AND(R6&gt;S6,R7&gt;S7),1,0)*2+IF(AND(R6&lt;S6,R7&lt;S7),1,0)*IF(AND(R6=0,R7=0),0,1)+IF(T6&gt;U6,1,0)*2+IF(T6&lt;U6,1,0)*1</f>
        <v>0</v>
      </c>
      <c r="U7" s="418"/>
      <c r="V7" s="432"/>
      <c r="W7" s="434"/>
      <c r="X7" s="435"/>
      <c r="Y7" s="436"/>
      <c r="Z7" s="447"/>
      <c r="AA7" s="450"/>
      <c r="AB7" s="420"/>
      <c r="AC7" s="1"/>
      <c r="AD7" s="421"/>
      <c r="AE7" s="396"/>
      <c r="AF7" s="396"/>
      <c r="AG7" s="380"/>
    </row>
    <row r="8" spans="1:33" ht="16.5" customHeight="1" thickTop="1" thickBot="1" x14ac:dyDescent="0.3">
      <c r="A8" s="398" t="s">
        <v>150</v>
      </c>
      <c r="B8" s="4">
        <f>G4</f>
        <v>16</v>
      </c>
      <c r="C8" s="5">
        <f>F4</f>
        <v>14</v>
      </c>
      <c r="D8" s="6">
        <f>I4</f>
        <v>0</v>
      </c>
      <c r="E8" s="7">
        <f>H4</f>
        <v>0</v>
      </c>
      <c r="F8" s="549"/>
      <c r="G8" s="549"/>
      <c r="H8" s="549"/>
      <c r="I8" s="549"/>
      <c r="J8" s="331">
        <v>15</v>
      </c>
      <c r="K8" s="342">
        <v>6</v>
      </c>
      <c r="L8" s="343"/>
      <c r="M8" s="344"/>
      <c r="N8" s="345">
        <v>15</v>
      </c>
      <c r="O8" s="346">
        <v>8</v>
      </c>
      <c r="P8" s="343"/>
      <c r="Q8" s="347"/>
      <c r="R8" s="345">
        <v>15</v>
      </c>
      <c r="S8" s="346">
        <v>5</v>
      </c>
      <c r="T8" s="88"/>
      <c r="U8" s="67"/>
      <c r="V8" s="407">
        <f>T9+P9+L9+D9</f>
        <v>8</v>
      </c>
      <c r="W8" s="433">
        <f>V8+V10</f>
        <v>8</v>
      </c>
      <c r="X8" s="411">
        <f>J8+J9+L8+N8+N9+P8+D8+B8+B9+R8+R9+T8</f>
        <v>121</v>
      </c>
      <c r="Y8" s="413">
        <f>K9+K8+M8+O9+O8+U8+E8+C8+C9+S8+S9+Q8</f>
        <v>70</v>
      </c>
      <c r="Z8" s="411">
        <f>X8+X10</f>
        <v>121</v>
      </c>
      <c r="AA8" s="413">
        <f>Y8+Y10</f>
        <v>70</v>
      </c>
      <c r="AB8" s="419" t="s">
        <v>176</v>
      </c>
      <c r="AC8" s="1"/>
      <c r="AD8" s="421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8</v>
      </c>
      <c r="AE8" s="396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0</v>
      </c>
      <c r="AF8" s="396" t="e">
        <f t="shared" ref="AF8" si="0">AD8/AE8</f>
        <v>#DIV/0!</v>
      </c>
      <c r="AG8" s="380">
        <f t="shared" ref="AG8" si="1">Z8/AA8</f>
        <v>1.7285714285714286</v>
      </c>
    </row>
    <row r="9" spans="1:33" ht="15.75" customHeight="1" thickTop="1" thickBot="1" x14ac:dyDescent="0.3">
      <c r="A9" s="399"/>
      <c r="B9" s="8">
        <f>G5</f>
        <v>15</v>
      </c>
      <c r="C9" s="9">
        <f>F5</f>
        <v>12</v>
      </c>
      <c r="D9" s="382">
        <f>IF(AND(B8=0,B9=0),0,1)*0+IF(AND(B8&gt;C8,B9&gt;C9),1,0)*2+IF(AND(B8&lt;C8,B9&lt;C9),1,0)*IF(AND(B8=0,B9=0),0,1)+IF(D8&gt;E8,1,0)*2+IF(D8&lt;E8,1,0)*1</f>
        <v>2</v>
      </c>
      <c r="E9" s="383"/>
      <c r="F9" s="549"/>
      <c r="G9" s="549"/>
      <c r="H9" s="549"/>
      <c r="I9" s="549"/>
      <c r="J9" s="348">
        <v>15</v>
      </c>
      <c r="K9" s="349">
        <v>2</v>
      </c>
      <c r="L9" s="550">
        <f>IF(AND(J8=0,J9=0),0,1)*0+IF(AND(J8&gt;K8,J9&gt;K9),1,0)*2+IF(AND(J8&lt;K8,J9&lt;K9),1,0)*IF(AND(J8=0,J9=0),0,1)+IF(L8&gt;M8,1,0)*2+IF(L8&lt;M8,1,0)*1</f>
        <v>2</v>
      </c>
      <c r="M9" s="550"/>
      <c r="N9" s="348">
        <v>15</v>
      </c>
      <c r="O9" s="349">
        <v>11</v>
      </c>
      <c r="P9" s="550">
        <f>IF(AND(N8=0,N9=0),0,1)*0+IF(AND(N8&gt;O8,N9&gt;O9),1,0)*2+IF(AND(N8&lt;O8,N9&lt;O9),1,0)*IF(AND(N8=0,N9=0),0,1)+IF(P8&gt;Q8,1,0)*2+IF(P8&lt;Q8,1,0)*1</f>
        <v>2</v>
      </c>
      <c r="Q9" s="550"/>
      <c r="R9" s="348">
        <v>15</v>
      </c>
      <c r="S9" s="349">
        <v>12</v>
      </c>
      <c r="T9" s="382">
        <f>IF(AND(R8=0,R9=0),0,1)*0+IF(AND(R8&gt;S8,R9&gt;S9),1,0)*2+IF(AND(R8&lt;S8,R9&lt;S9),1,0)*IF(AND(R8=0,R9=0),0,1)+IF(T8&gt;U8,1,0)*2+IF(T8&lt;U8,1,0)*1</f>
        <v>2</v>
      </c>
      <c r="U9" s="383"/>
      <c r="V9" s="432"/>
      <c r="W9" s="409"/>
      <c r="X9" s="435"/>
      <c r="Y9" s="436"/>
      <c r="Z9" s="386"/>
      <c r="AA9" s="388"/>
      <c r="AB9" s="392"/>
      <c r="AC9" s="1"/>
      <c r="AD9" s="421"/>
      <c r="AE9" s="396"/>
      <c r="AF9" s="396"/>
      <c r="AG9" s="380"/>
    </row>
    <row r="10" spans="1:33" ht="16.5" customHeight="1" thickTop="1" thickBot="1" x14ac:dyDescent="0.3">
      <c r="A10" s="399"/>
      <c r="B10" s="10">
        <f>G6</f>
        <v>0</v>
      </c>
      <c r="C10" s="11">
        <f>F6</f>
        <v>0</v>
      </c>
      <c r="D10" s="12">
        <f>I6</f>
        <v>0</v>
      </c>
      <c r="E10" s="13">
        <f>H6</f>
        <v>0</v>
      </c>
      <c r="F10" s="549"/>
      <c r="G10" s="549"/>
      <c r="H10" s="549"/>
      <c r="I10" s="549"/>
      <c r="J10" s="310"/>
      <c r="K10" s="311"/>
      <c r="L10" s="312"/>
      <c r="M10" s="302"/>
      <c r="N10" s="310"/>
      <c r="O10" s="311"/>
      <c r="P10" s="312"/>
      <c r="Q10" s="304"/>
      <c r="R10" s="310"/>
      <c r="S10" s="311"/>
      <c r="T10" s="68"/>
      <c r="U10" s="72"/>
      <c r="V10" s="407">
        <f>P11+L11+D11+T11</f>
        <v>0</v>
      </c>
      <c r="W10" s="409"/>
      <c r="X10" s="411">
        <f>J10+J11+L10+N10+N11+P10+D10+B10+B11+R10+R11+T10</f>
        <v>0</v>
      </c>
      <c r="Y10" s="413">
        <f>K11+K10+M10+O11+O10+U10+E10+C10+C11+S10+S11+Q10</f>
        <v>0</v>
      </c>
      <c r="Z10" s="386"/>
      <c r="AA10" s="388"/>
      <c r="AB10" s="392"/>
      <c r="AC10" s="1"/>
      <c r="AD10" s="421"/>
      <c r="AE10" s="396"/>
      <c r="AF10" s="396"/>
      <c r="AG10" s="380"/>
    </row>
    <row r="11" spans="1:33" ht="15.75" customHeight="1" thickTop="1" thickBot="1" x14ac:dyDescent="0.3">
      <c r="A11" s="422"/>
      <c r="B11" s="14">
        <f>G7</f>
        <v>0</v>
      </c>
      <c r="C11" s="15">
        <f>F7</f>
        <v>0</v>
      </c>
      <c r="D11" s="382">
        <f>IF(AND(B10=0,B11=0),0,1)*0+IF(AND(B10&gt;C10,B11&gt;C11),1,0)*2+IF(AND(B10&lt;C10,B11&lt;C11),1,0)*IF(AND(B10=0,B11=0),0,1)+IF(D10&gt;E10,1,0)*2+IF(D10&lt;E10,1,0)*1</f>
        <v>0</v>
      </c>
      <c r="E11" s="383"/>
      <c r="F11" s="549"/>
      <c r="G11" s="549"/>
      <c r="H11" s="549"/>
      <c r="I11" s="549"/>
      <c r="J11" s="314"/>
      <c r="K11" s="315"/>
      <c r="L11" s="551">
        <f>IF(AND(J10=0,J11=0),0,1)*0+IF(AND(J10&gt;K10,J11&gt;K11),1,0)*2+IF(AND(J10&lt;K10,J11&lt;K11),1,0)*IF(AND(J10=0,J11=0),0,1)+IF(L10&gt;M10,1,0)*2+IF(L10&lt;M10,1,0)*1</f>
        <v>0</v>
      </c>
      <c r="M11" s="551"/>
      <c r="N11" s="314"/>
      <c r="O11" s="315"/>
      <c r="P11" s="552">
        <f>IF(AND(N10=0,N11=0),0,1)*0+IF(AND(N10&gt;O10,N11&gt;O11),1,0)*2+IF(AND(N10&lt;O10,N11&lt;O11),1,0)*IF(AND(N10=0,N11=0),0,1)+IF(P10&gt;Q10,1,0)*2+IF(P10&lt;Q10,1,0)*1</f>
        <v>0</v>
      </c>
      <c r="Q11" s="552"/>
      <c r="R11" s="314"/>
      <c r="S11" s="315"/>
      <c r="T11" s="417">
        <f>IF(AND(R10=0,R11=0),0,1)*0+IF(AND(R10&gt;S10,R11&gt;S11),1,0)*2+IF(AND(R10&lt;S10,R11&lt;S11),1,0)*IF(AND(R10=0,R11=0),0,1)+IF(T10&gt;U10,1,0)*2+IF(T10&lt;U10,1,0)*1</f>
        <v>0</v>
      </c>
      <c r="U11" s="418"/>
      <c r="V11" s="432"/>
      <c r="W11" s="434"/>
      <c r="X11" s="435"/>
      <c r="Y11" s="436"/>
      <c r="Z11" s="412"/>
      <c r="AA11" s="414"/>
      <c r="AB11" s="420"/>
      <c r="AC11" s="1"/>
      <c r="AD11" s="421"/>
      <c r="AE11" s="396"/>
      <c r="AF11" s="396"/>
      <c r="AG11" s="380"/>
    </row>
    <row r="12" spans="1:33" ht="16.5" customHeight="1" thickTop="1" thickBot="1" x14ac:dyDescent="0.3">
      <c r="A12" s="398" t="s">
        <v>146</v>
      </c>
      <c r="B12" s="44">
        <f>K4</f>
        <v>9</v>
      </c>
      <c r="C12" s="62">
        <f>J4</f>
        <v>15</v>
      </c>
      <c r="D12" s="60">
        <f>M4</f>
        <v>0</v>
      </c>
      <c r="E12" s="67">
        <f>L4</f>
        <v>0</v>
      </c>
      <c r="F12" s="16">
        <f>K8</f>
        <v>6</v>
      </c>
      <c r="G12" s="17">
        <f>J8</f>
        <v>15</v>
      </c>
      <c r="H12" s="43">
        <f>M8</f>
        <v>0</v>
      </c>
      <c r="I12" s="68">
        <f>L8</f>
        <v>0</v>
      </c>
      <c r="J12" s="437"/>
      <c r="K12" s="438"/>
      <c r="L12" s="438"/>
      <c r="M12" s="439"/>
      <c r="N12" s="350">
        <v>3</v>
      </c>
      <c r="O12" s="342">
        <v>15</v>
      </c>
      <c r="P12" s="343"/>
      <c r="Q12" s="347"/>
      <c r="R12" s="345">
        <v>15</v>
      </c>
      <c r="S12" s="346">
        <v>10</v>
      </c>
      <c r="T12" s="68"/>
      <c r="U12" s="89"/>
      <c r="V12" s="407">
        <f>P13+H13+D13+T13</f>
        <v>5</v>
      </c>
      <c r="W12" s="433">
        <f>V12+V14</f>
        <v>5</v>
      </c>
      <c r="X12" s="411">
        <f>H12+F12+F13+D12+B12+B13+N12+N13+P12+R12+R13+T12</f>
        <v>69</v>
      </c>
      <c r="Y12" s="413">
        <f>I12+G12+G13+E12+C12+C13+O13+O12+U12+S12+S13+Q12</f>
        <v>111</v>
      </c>
      <c r="Z12" s="411">
        <f>X12+X14</f>
        <v>69</v>
      </c>
      <c r="AA12" s="413">
        <f>Y12+Y14</f>
        <v>111</v>
      </c>
      <c r="AB12" s="419" t="s">
        <v>179</v>
      </c>
      <c r="AC12" s="1"/>
      <c r="AD12" s="421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2</v>
      </c>
      <c r="AE12" s="396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6</v>
      </c>
      <c r="AF12" s="396">
        <f t="shared" ref="AF12" si="2">AD12/AE12</f>
        <v>0.33333333333333331</v>
      </c>
      <c r="AG12" s="380">
        <f t="shared" ref="AG12" si="3">Z12/AA12</f>
        <v>0.6216216216216216</v>
      </c>
    </row>
    <row r="13" spans="1:33" ht="15.75" customHeight="1" thickBot="1" x14ac:dyDescent="0.3">
      <c r="A13" s="399"/>
      <c r="B13" s="61">
        <f>K5</f>
        <v>15</v>
      </c>
      <c r="C13" s="63">
        <f>J5</f>
        <v>17</v>
      </c>
      <c r="D13" s="382">
        <f>IF(AND(B12=0,B13=0),0,1)*0+IF(AND(B12&gt;C12,B13&gt;C13),1,0)*2+IF(AND(B12&lt;C12,B13&lt;C13),1,0)*IF(AND(B12=0,B13=0),0,1)+IF(D12&gt;E12,1,0)*2+IF(D12&lt;E12,1,0)*1</f>
        <v>1</v>
      </c>
      <c r="E13" s="383"/>
      <c r="F13" s="18">
        <f>K9</f>
        <v>2</v>
      </c>
      <c r="G13" s="19">
        <f>J9</f>
        <v>15</v>
      </c>
      <c r="H13" s="382">
        <f>IF(AND(F12=0,F13=0),0,1)*0+IF(AND(F12&gt;G12,F13&gt;G13),1,0)*2+IF(AND(F12&lt;G12,F13&lt;G13),1,0)*IF(AND(F12=0,F13=0),0,1)+IF(H12&gt;I12,1,0)*2+IF(H12&lt;I12,1,0)*1</f>
        <v>1</v>
      </c>
      <c r="I13" s="383"/>
      <c r="J13" s="401"/>
      <c r="K13" s="402"/>
      <c r="L13" s="402"/>
      <c r="M13" s="403"/>
      <c r="N13" s="348">
        <v>4</v>
      </c>
      <c r="O13" s="349">
        <v>15</v>
      </c>
      <c r="P13" s="550">
        <f>IF(AND(N12=0,N13=0),0,1)*0+IF(AND(N12&gt;O12,N13&gt;O13),1,0)*2+IF(AND(N12&lt;O12,N13&lt;O13),1,0)*IF(AND(N12=0,N13=0),0,1)+IF(P12&gt;Q12,1,0)*2+IF(P12&lt;Q12,1,0)*1</f>
        <v>1</v>
      </c>
      <c r="Q13" s="550"/>
      <c r="R13" s="348">
        <v>15</v>
      </c>
      <c r="S13" s="349">
        <v>9</v>
      </c>
      <c r="T13" s="382">
        <f>IF(AND(R12=0,R13=0),0,1)*0+IF(AND(R12&gt;S12,R13&gt;S13),1,0)*2+IF(AND(R12&lt;S12,R13&lt;S13),1,0)*IF(AND(R12=0,R13=0),0,1)+IF(T12&gt;U12,1,0)*2+IF(T12&lt;U12,1,0)*1</f>
        <v>2</v>
      </c>
      <c r="U13" s="383"/>
      <c r="V13" s="432"/>
      <c r="W13" s="409"/>
      <c r="X13" s="435"/>
      <c r="Y13" s="436"/>
      <c r="Z13" s="386"/>
      <c r="AA13" s="388"/>
      <c r="AB13" s="392"/>
      <c r="AC13" s="1"/>
      <c r="AD13" s="421"/>
      <c r="AE13" s="396"/>
      <c r="AF13" s="396"/>
      <c r="AG13" s="380"/>
    </row>
    <row r="14" spans="1:33" ht="16.5" customHeight="1" thickTop="1" thickBot="1" x14ac:dyDescent="0.3">
      <c r="A14" s="399"/>
      <c r="B14" s="69">
        <f>K6</f>
        <v>0</v>
      </c>
      <c r="C14" s="70">
        <f>J6</f>
        <v>0</v>
      </c>
      <c r="D14" s="71">
        <f>M6</f>
        <v>0</v>
      </c>
      <c r="E14" s="67">
        <f>L6</f>
        <v>0</v>
      </c>
      <c r="F14" s="20">
        <f>K10</f>
        <v>0</v>
      </c>
      <c r="G14" s="21">
        <f>J10</f>
        <v>0</v>
      </c>
      <c r="H14" s="22">
        <f>M10</f>
        <v>0</v>
      </c>
      <c r="I14" s="68">
        <f>L10</f>
        <v>0</v>
      </c>
      <c r="J14" s="401"/>
      <c r="K14" s="402"/>
      <c r="L14" s="402"/>
      <c r="M14" s="403"/>
      <c r="N14" s="310"/>
      <c r="O14" s="311"/>
      <c r="P14" s="312"/>
      <c r="Q14" s="304"/>
      <c r="R14" s="310"/>
      <c r="S14" s="311"/>
      <c r="T14" s="68"/>
      <c r="U14" s="72"/>
      <c r="V14" s="407">
        <f>P15+H15+D15+T15</f>
        <v>0</v>
      </c>
      <c r="W14" s="409"/>
      <c r="X14" s="411">
        <f>H14+F14+F15+D14+B14+B15+N14+N15+P14+R14+R15+T14</f>
        <v>0</v>
      </c>
      <c r="Y14" s="413">
        <f>I14+G14+G15+E14+C14+C15+O15+O14+U14+S14+S15+Q14</f>
        <v>0</v>
      </c>
      <c r="Z14" s="386"/>
      <c r="AA14" s="388"/>
      <c r="AB14" s="392"/>
      <c r="AC14" s="1"/>
      <c r="AD14" s="421"/>
      <c r="AE14" s="396"/>
      <c r="AF14" s="396"/>
      <c r="AG14" s="380"/>
    </row>
    <row r="15" spans="1:33" ht="15.75" customHeight="1" thickBot="1" x14ac:dyDescent="0.3">
      <c r="A15" s="422"/>
      <c r="B15" s="73">
        <f>K7</f>
        <v>0</v>
      </c>
      <c r="C15" s="74">
        <f>J7</f>
        <v>0</v>
      </c>
      <c r="D15" s="382">
        <f>IF(AND(B14=0,B15=0),0,1)*0+IF(AND(B14&gt;C14,B15&gt;C15),1,0)*2+IF(AND(B14&lt;C14,B15&lt;C15),1,0)*IF(AND(B14=0,B15=0),0,1)+IF(D14&gt;E14,1,0)*2+IF(D14&lt;E14,1,0)*1</f>
        <v>0</v>
      </c>
      <c r="E15" s="383"/>
      <c r="F15" s="74">
        <f>K11</f>
        <v>0</v>
      </c>
      <c r="G15" s="23">
        <f>J11</f>
        <v>0</v>
      </c>
      <c r="H15" s="382">
        <f>IF(AND(F14=0,F15=0),0,1)*0+IF(AND(F14&gt;G14,F15&gt;G15),1,0)*2+IF(AND(F14&lt;G14,F15&lt;G15),1,0)*IF(AND(F14=0,F15=0),0,1)+IF(H14&gt;I14,1,0)*2+IF(H14&lt;I14,1,0)*1</f>
        <v>0</v>
      </c>
      <c r="I15" s="383"/>
      <c r="J15" s="440"/>
      <c r="K15" s="441"/>
      <c r="L15" s="441"/>
      <c r="M15" s="442"/>
      <c r="N15" s="314"/>
      <c r="O15" s="315"/>
      <c r="P15" s="551">
        <f>IF(AND(N14=0,N15=0),0,1)*0+IF(AND(N14&gt;O14,N15&gt;O15),1,0)*2+IF(AND(N14&lt;O14,N15&lt;O15),1,0)*IF(AND(N14=0,N15=0),0,1)+IF(P14&gt;Q14,1,0)*2+IF(P14&lt;Q14,1,0)*1</f>
        <v>0</v>
      </c>
      <c r="Q15" s="551"/>
      <c r="R15" s="314"/>
      <c r="S15" s="315"/>
      <c r="T15" s="382">
        <f>IF(AND(R14=0,R15=0),0,1)*0+IF(AND(R14&gt;S14,R15&gt;S15),1,0)*2+IF(AND(R14&lt;S14,R15&lt;S15),1,0)*IF(AND(R14=0,R15=0),0,1)+IF(T14&gt;U14,1,0)*2+IF(T14&lt;U14,1,0)*1</f>
        <v>0</v>
      </c>
      <c r="U15" s="383"/>
      <c r="V15" s="432"/>
      <c r="W15" s="434"/>
      <c r="X15" s="435"/>
      <c r="Y15" s="436"/>
      <c r="Z15" s="412"/>
      <c r="AA15" s="414"/>
      <c r="AB15" s="420"/>
      <c r="AC15" s="1"/>
      <c r="AD15" s="421"/>
      <c r="AE15" s="396"/>
      <c r="AF15" s="396"/>
      <c r="AG15" s="380"/>
    </row>
    <row r="16" spans="1:33" ht="16.5" customHeight="1" thickTop="1" thickBot="1" x14ac:dyDescent="0.3">
      <c r="A16" s="398" t="s">
        <v>147</v>
      </c>
      <c r="B16" s="44">
        <f>O4</f>
        <v>15</v>
      </c>
      <c r="C16" s="62">
        <f>N4</f>
        <v>9</v>
      </c>
      <c r="D16" s="60">
        <f>Q4</f>
        <v>0</v>
      </c>
      <c r="E16" s="24">
        <f>P4</f>
        <v>0</v>
      </c>
      <c r="F16" s="16">
        <f>O8</f>
        <v>8</v>
      </c>
      <c r="G16" s="17">
        <f>N8</f>
        <v>15</v>
      </c>
      <c r="H16" s="43">
        <f>Q8</f>
        <v>0</v>
      </c>
      <c r="I16" s="25">
        <f>P8</f>
        <v>0</v>
      </c>
      <c r="J16" s="44">
        <f>O12</f>
        <v>15</v>
      </c>
      <c r="K16" s="62">
        <f>N12</f>
        <v>3</v>
      </c>
      <c r="L16" s="60">
        <f>Q12</f>
        <v>0</v>
      </c>
      <c r="M16" s="24">
        <f>P12</f>
        <v>0</v>
      </c>
      <c r="N16" s="549"/>
      <c r="O16" s="549"/>
      <c r="P16" s="549"/>
      <c r="Q16" s="549"/>
      <c r="R16" s="350">
        <v>15</v>
      </c>
      <c r="S16" s="342">
        <v>4</v>
      </c>
      <c r="T16" s="46"/>
      <c r="U16" s="47"/>
      <c r="V16" s="407">
        <f>H17+D17+L17+T17</f>
        <v>7</v>
      </c>
      <c r="W16" s="433">
        <f>V16+V18</f>
        <v>7</v>
      </c>
      <c r="X16" s="411">
        <f>J16+J17+L16+B16+B17+D16+F16+F17+H16+R16+R17+T16</f>
        <v>109</v>
      </c>
      <c r="Y16" s="413">
        <f>K17+K16+M16+C17+C16+E16+I16+G16+G17+S16+S17+U16</f>
        <v>66</v>
      </c>
      <c r="Z16" s="411">
        <f>X16+X18</f>
        <v>109</v>
      </c>
      <c r="AA16" s="413">
        <f>Y16+Y18</f>
        <v>66</v>
      </c>
      <c r="AB16" s="419" t="s">
        <v>177</v>
      </c>
      <c r="AC16" s="1"/>
      <c r="AD16" s="421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6</v>
      </c>
      <c r="AE16" s="396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2</v>
      </c>
      <c r="AF16" s="396">
        <f t="shared" ref="AF16" si="4">AD16/AE16</f>
        <v>3</v>
      </c>
      <c r="AG16" s="380">
        <f t="shared" ref="AG16" si="5">Z16/AA16</f>
        <v>1.6515151515151516</v>
      </c>
    </row>
    <row r="17" spans="1:33" ht="15.75" customHeight="1" thickTop="1" thickBot="1" x14ac:dyDescent="0.3">
      <c r="A17" s="399"/>
      <c r="B17" s="61">
        <f>O5</f>
        <v>15</v>
      </c>
      <c r="C17" s="63">
        <f>N5</f>
        <v>11</v>
      </c>
      <c r="D17" s="382">
        <f>IF(AND(B16=0,B17=0),0,1)*0+IF(AND(B16&gt;C16,B17&gt;C17),1,0)*2+IF(AND(B16&lt;C16,B17&lt;C17),1,0)*IF(AND(B16=0,B17=0),0,1)+IF(D16&gt;E16,1,0)*2+IF(D16&lt;E16,1,0)*1</f>
        <v>2</v>
      </c>
      <c r="E17" s="383"/>
      <c r="F17" s="63">
        <f>O9</f>
        <v>11</v>
      </c>
      <c r="G17" s="19">
        <f>N9</f>
        <v>15</v>
      </c>
      <c r="H17" s="382">
        <f>IF(AND(F16=0,F17=0),0,1)*0+IF(AND(F16&gt;G16,F17&gt;G17),1,0)*2+IF(AND(F16&lt;G16,F17&lt;G17),1,0)*IF(AND(F16=0,F17=0),0,1)+IF(H16&gt;I16,1,0)*2+IF(H16&lt;I16,1,0)*1</f>
        <v>1</v>
      </c>
      <c r="I17" s="383"/>
      <c r="J17" s="61">
        <f>O13</f>
        <v>15</v>
      </c>
      <c r="K17" s="63">
        <f>N13</f>
        <v>4</v>
      </c>
      <c r="L17" s="382">
        <f>IF(AND(J16=0,J17=0),0,1)*0+IF(AND(J16&gt;K16,J17&gt;K17),1,0)*2+IF(AND(J16&lt;K16,J17&lt;K17),1,0)*IF(AND(J16=0,J17=0),0,1)+IF(L16&gt;M16,1,0)*2+IF(L16&lt;M16,1,0)*1</f>
        <v>2</v>
      </c>
      <c r="M17" s="383"/>
      <c r="N17" s="549"/>
      <c r="O17" s="549"/>
      <c r="P17" s="549"/>
      <c r="Q17" s="549"/>
      <c r="R17" s="348">
        <v>15</v>
      </c>
      <c r="S17" s="349">
        <v>5</v>
      </c>
      <c r="T17" s="382">
        <f>IF(AND(R16=0,R17=0),0,1)*0+IF(AND(R16&gt;S16,R17&gt;S17),1,0)*2+IF(AND(R16&lt;S16,R17&lt;S17),1,0)*IF(AND(R16=0,R17=0),0,1)+IF(T16&gt;U16,1,0)*2+IF(T16&lt;U16,1,0)*1</f>
        <v>2</v>
      </c>
      <c r="U17" s="383"/>
      <c r="V17" s="432"/>
      <c r="W17" s="409"/>
      <c r="X17" s="435"/>
      <c r="Y17" s="436"/>
      <c r="Z17" s="386"/>
      <c r="AA17" s="388"/>
      <c r="AB17" s="392"/>
      <c r="AC17" s="1"/>
      <c r="AD17" s="421"/>
      <c r="AE17" s="396"/>
      <c r="AF17" s="396"/>
      <c r="AG17" s="380"/>
    </row>
    <row r="18" spans="1:33" ht="16.5" customHeight="1" thickTop="1" thickBot="1" x14ac:dyDescent="0.3">
      <c r="A18" s="399"/>
      <c r="B18" s="69">
        <f>O6</f>
        <v>0</v>
      </c>
      <c r="C18" s="70">
        <f>N6</f>
        <v>0</v>
      </c>
      <c r="D18" s="26">
        <f>Q6</f>
        <v>0</v>
      </c>
      <c r="E18" s="67">
        <f>P6</f>
        <v>0</v>
      </c>
      <c r="F18" s="20">
        <f>O10</f>
        <v>0</v>
      </c>
      <c r="G18" s="21">
        <f>N10</f>
        <v>0</v>
      </c>
      <c r="H18" s="27">
        <f>Q10</f>
        <v>0</v>
      </c>
      <c r="I18" s="68">
        <f>P10</f>
        <v>0</v>
      </c>
      <c r="J18" s="69">
        <f>O14</f>
        <v>0</v>
      </c>
      <c r="K18" s="70">
        <f>N14</f>
        <v>0</v>
      </c>
      <c r="L18" s="26">
        <f>Q14</f>
        <v>0</v>
      </c>
      <c r="M18" s="67">
        <f>P14</f>
        <v>0</v>
      </c>
      <c r="N18" s="549"/>
      <c r="O18" s="549"/>
      <c r="P18" s="549"/>
      <c r="Q18" s="549"/>
      <c r="R18" s="310"/>
      <c r="S18" s="311"/>
      <c r="T18" s="56"/>
      <c r="U18" s="57"/>
      <c r="V18" s="407">
        <f>D19+H19+L19+T19</f>
        <v>0</v>
      </c>
      <c r="W18" s="409"/>
      <c r="X18" s="411">
        <f>F19+J19+R18+R19+T18+J18+L18+B18+D18+F18+H18+B19</f>
        <v>0</v>
      </c>
      <c r="Y18" s="413">
        <f>K18+M18+C18+E18+I18+G18+C19+G19+K19+S18+S19+U18</f>
        <v>0</v>
      </c>
      <c r="Z18" s="386"/>
      <c r="AA18" s="388"/>
      <c r="AB18" s="392"/>
      <c r="AC18" s="1"/>
      <c r="AD18" s="421"/>
      <c r="AE18" s="396"/>
      <c r="AF18" s="396"/>
      <c r="AG18" s="380"/>
    </row>
    <row r="19" spans="1:33" ht="15.75" customHeight="1" thickTop="1" thickBot="1" x14ac:dyDescent="0.3">
      <c r="A19" s="422"/>
      <c r="B19" s="73">
        <f>O7</f>
        <v>0</v>
      </c>
      <c r="C19" s="74">
        <f>N7</f>
        <v>0</v>
      </c>
      <c r="D19" s="382">
        <f>IF(AND(B18=0,B19=0),0,1)*0+IF(AND(B18&gt;C18,B19&gt;C19),1,0)*2+IF(AND(B18&lt;C18,B19&lt;C19),1,0)*IF(AND(B18=0,B19=0),0,1)+IF(D18&gt;E18,1,0)*2+IF(D18&lt;E18,1,0)*1</f>
        <v>0</v>
      </c>
      <c r="E19" s="383"/>
      <c r="F19" s="74">
        <f>O11</f>
        <v>0</v>
      </c>
      <c r="G19" s="23">
        <f>N11</f>
        <v>0</v>
      </c>
      <c r="H19" s="417">
        <f>IF(AND(F18=0,F19=0),0,1)*0+IF(AND(F18&gt;G18,F19&gt;G19),1,0)*2+IF(AND(F18&lt;G18,F19&lt;G19),1,0)*IF(AND(F18=0,F19=0),0,1)+IF(H18&gt;I18,1,0)*2+IF(H18&lt;I18,1,0)*1</f>
        <v>0</v>
      </c>
      <c r="I19" s="418"/>
      <c r="J19" s="73">
        <f>O15</f>
        <v>0</v>
      </c>
      <c r="K19" s="74">
        <f>N15</f>
        <v>0</v>
      </c>
      <c r="L19" s="417">
        <f>IF(AND(J18=0,J19=0),0,1)*0+IF(AND(J18&gt;K18,J19&gt;K19),1,0)*2+IF(AND(J18&lt;K18,J19&lt;K19),1,0)*IF(AND(J18=0,J19=0),0,1)+IF(L18&gt;M18,1,0)*2+IF(L18&lt;M18,1,0)*1</f>
        <v>0</v>
      </c>
      <c r="M19" s="418"/>
      <c r="N19" s="549"/>
      <c r="O19" s="549"/>
      <c r="P19" s="549"/>
      <c r="Q19" s="549"/>
      <c r="R19" s="314"/>
      <c r="S19" s="315"/>
      <c r="T19" s="382">
        <f>IF(AND(R18=0,R19=0),0,1)*0+IF(AND(R18&gt;S18,R19&gt;S19),1,0)*2+IF(AND(R18&lt;S18,R19&lt;S19),1,0)*IF(AND(R18=0,R19=0),0,1)+IF(T18&gt;U18,1,0)*2+IF(T18&lt;U18,1,0)*1</f>
        <v>0</v>
      </c>
      <c r="U19" s="383"/>
      <c r="V19" s="408"/>
      <c r="W19" s="434"/>
      <c r="X19" s="412"/>
      <c r="Y19" s="414"/>
      <c r="Z19" s="412"/>
      <c r="AA19" s="414"/>
      <c r="AB19" s="420"/>
      <c r="AC19" s="1"/>
      <c r="AD19" s="421"/>
      <c r="AE19" s="396"/>
      <c r="AF19" s="396"/>
      <c r="AG19" s="380"/>
    </row>
    <row r="20" spans="1:33" ht="16.5" customHeight="1" thickTop="1" thickBot="1" x14ac:dyDescent="0.3">
      <c r="A20" s="398" t="s">
        <v>149</v>
      </c>
      <c r="B20" s="44">
        <f>S4</f>
        <v>6</v>
      </c>
      <c r="C20" s="28">
        <f>R4</f>
        <v>15</v>
      </c>
      <c r="D20" s="43">
        <f>U4</f>
        <v>0</v>
      </c>
      <c r="E20" s="24">
        <f>T4</f>
        <v>0</v>
      </c>
      <c r="F20" s="16">
        <f>S8</f>
        <v>5</v>
      </c>
      <c r="G20" s="17">
        <f>R8</f>
        <v>15</v>
      </c>
      <c r="H20" s="88">
        <f>U8</f>
        <v>0</v>
      </c>
      <c r="I20" s="68">
        <f>T8</f>
        <v>0</v>
      </c>
      <c r="J20" s="85">
        <f>S12</f>
        <v>10</v>
      </c>
      <c r="K20" s="90">
        <f>R12</f>
        <v>15</v>
      </c>
      <c r="L20" s="88">
        <f>U12</f>
        <v>0</v>
      </c>
      <c r="M20" s="67">
        <f>T12</f>
        <v>0</v>
      </c>
      <c r="N20" s="45">
        <f>S16</f>
        <v>4</v>
      </c>
      <c r="O20" s="29">
        <f>R16</f>
        <v>15</v>
      </c>
      <c r="P20" s="6">
        <f>U16</f>
        <v>0</v>
      </c>
      <c r="Q20" s="13">
        <f>T16</f>
        <v>0</v>
      </c>
      <c r="R20" s="401"/>
      <c r="S20" s="402"/>
      <c r="T20" s="402"/>
      <c r="U20" s="403"/>
      <c r="V20" s="407">
        <f>P21+L21+H21+D21</f>
        <v>4</v>
      </c>
      <c r="W20" s="409">
        <f>V20+V22</f>
        <v>4</v>
      </c>
      <c r="X20" s="411">
        <f>P20+N20+N21+L20+J20+J21+H20+F20+F21+D20+B20+B21</f>
        <v>61</v>
      </c>
      <c r="Y20" s="413">
        <f>Q20+O20+O21+M20+K20+K21+I20+G20+G21+E20+C20+C21</f>
        <v>120</v>
      </c>
      <c r="Z20" s="386">
        <f>X20+X22</f>
        <v>61</v>
      </c>
      <c r="AA20" s="388">
        <f>Y20+Y22</f>
        <v>120</v>
      </c>
      <c r="AB20" s="392" t="s">
        <v>180</v>
      </c>
      <c r="AC20" s="1"/>
      <c r="AD20" s="394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0</v>
      </c>
      <c r="AE20" s="396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8</v>
      </c>
      <c r="AF20" s="396">
        <f t="shared" ref="AF20" si="6">AD20/AE20</f>
        <v>0</v>
      </c>
      <c r="AG20" s="380">
        <f t="shared" ref="AG20" si="7">Z20/AA20</f>
        <v>0.5083333333333333</v>
      </c>
    </row>
    <row r="21" spans="1:33" ht="15.75" customHeight="1" thickBot="1" x14ac:dyDescent="0.3">
      <c r="A21" s="399"/>
      <c r="B21" s="61">
        <f>S5</f>
        <v>10</v>
      </c>
      <c r="C21" s="63">
        <f>R5</f>
        <v>15</v>
      </c>
      <c r="D21" s="382">
        <f>IF(AND(B20=0,B21=0),0,1)*0+IF(AND(B20&gt;C20,B21&gt;C21),1,0)*2+IF(AND(B20&lt;C20,B21&lt;C21),1,0)*IF(AND(B20=0,B21=0),0,1)+IF(D20&gt;E20,1,0)*2+IF(D20&lt;E20,1,0)*1</f>
        <v>1</v>
      </c>
      <c r="E21" s="383"/>
      <c r="F21" s="63">
        <f>S9</f>
        <v>12</v>
      </c>
      <c r="G21" s="19">
        <f>R9</f>
        <v>15</v>
      </c>
      <c r="H21" s="382">
        <f>IF(AND(F20=0,F21=0),0,1)*0+IF(AND(F20&gt;G20,F21&gt;G21),1,0)*2+IF(AND(F20&lt;G20,F21&lt;G21),1,0)*IF(AND(F20=0,F21=0),0,1)+IF(H20&gt;I20,1,0)*2+IF(H20&lt;I20,1,0)*1</f>
        <v>1</v>
      </c>
      <c r="I21" s="383"/>
      <c r="J21" s="61">
        <f>S13</f>
        <v>9</v>
      </c>
      <c r="K21" s="63">
        <f>R13</f>
        <v>15</v>
      </c>
      <c r="L21" s="382">
        <f>IF(AND(J20=0,J21=0),0,1)*0+IF(AND(J20&gt;K20,J21&gt;K21),1,0)*2+IF(AND(J20&lt;K20,J21&lt;K21),1,0)*IF(AND(J20=0,J21=0),0,1)+IF(L20&gt;M20,1,0)*2+IF(L20&lt;M20,1,0)*1</f>
        <v>1</v>
      </c>
      <c r="M21" s="383"/>
      <c r="N21" s="48">
        <f>S17</f>
        <v>5</v>
      </c>
      <c r="O21" s="49">
        <f>R17</f>
        <v>15</v>
      </c>
      <c r="P21" s="382">
        <f>IF(AND(N20=0,N21=0),0,1)*0+IF(AND(N20&gt;O20,N21&gt;O21),1,0)*2+IF(AND(N20&lt;O20,N21&lt;O21),1,0)*IF(AND(N20=0,N21=0),0,1)+IF(P20&gt;Q20,1,0)*2+IF(P20&lt;Q20,1,0)*1</f>
        <v>1</v>
      </c>
      <c r="Q21" s="383"/>
      <c r="R21" s="401"/>
      <c r="S21" s="402"/>
      <c r="T21" s="402"/>
      <c r="U21" s="403"/>
      <c r="V21" s="408"/>
      <c r="W21" s="409"/>
      <c r="X21" s="412"/>
      <c r="Y21" s="414"/>
      <c r="Z21" s="386"/>
      <c r="AA21" s="388"/>
      <c r="AB21" s="392"/>
      <c r="AC21" s="1"/>
      <c r="AD21" s="394"/>
      <c r="AE21" s="396"/>
      <c r="AF21" s="396"/>
      <c r="AG21" s="380"/>
    </row>
    <row r="22" spans="1:33" ht="15.75" customHeight="1" thickBot="1" x14ac:dyDescent="0.3">
      <c r="A22" s="399"/>
      <c r="B22" s="69">
        <f>S6</f>
        <v>0</v>
      </c>
      <c r="C22" s="70">
        <f>R6</f>
        <v>0</v>
      </c>
      <c r="D22" s="22">
        <f>U6</f>
        <v>0</v>
      </c>
      <c r="E22" s="67">
        <f>T6</f>
        <v>0</v>
      </c>
      <c r="F22" s="20">
        <f>S10</f>
        <v>0</v>
      </c>
      <c r="G22" s="21">
        <f>R10</f>
        <v>0</v>
      </c>
      <c r="H22" s="22">
        <f>U10</f>
        <v>0</v>
      </c>
      <c r="I22" s="68">
        <f>T10</f>
        <v>0</v>
      </c>
      <c r="J22" s="69">
        <f>S14</f>
        <v>0</v>
      </c>
      <c r="K22" s="30">
        <f>R14</f>
        <v>0</v>
      </c>
      <c r="L22" s="22">
        <f>U14</f>
        <v>0</v>
      </c>
      <c r="M22" s="67">
        <f>T14</f>
        <v>0</v>
      </c>
      <c r="N22" s="54">
        <f>S18</f>
        <v>0</v>
      </c>
      <c r="O22" s="31">
        <f>R18</f>
        <v>0</v>
      </c>
      <c r="P22" s="12">
        <f>U18</f>
        <v>0</v>
      </c>
      <c r="Q22" s="13">
        <f>T18</f>
        <v>0</v>
      </c>
      <c r="R22" s="401"/>
      <c r="S22" s="402"/>
      <c r="T22" s="402"/>
      <c r="U22" s="403"/>
      <c r="V22" s="384">
        <f>P23+L23+H23+D23</f>
        <v>0</v>
      </c>
      <c r="W22" s="409"/>
      <c r="X22" s="386">
        <f>P22+N22+N23+L22+J22+J23+H22+F22+F23+D22+B22+B23</f>
        <v>0</v>
      </c>
      <c r="Y22" s="388">
        <f>Q22+O22+O23+M22+K22+K23+I22+G22+G23+E22+C22+C23</f>
        <v>0</v>
      </c>
      <c r="Z22" s="386"/>
      <c r="AA22" s="388"/>
      <c r="AB22" s="392"/>
      <c r="AC22" s="1"/>
      <c r="AD22" s="394"/>
      <c r="AE22" s="396"/>
      <c r="AF22" s="396"/>
      <c r="AG22" s="380"/>
    </row>
    <row r="23" spans="1:33" ht="15.75" customHeight="1" thickBot="1" x14ac:dyDescent="0.3">
      <c r="A23" s="400"/>
      <c r="B23" s="32">
        <f>S7</f>
        <v>0</v>
      </c>
      <c r="C23" s="33">
        <f>R7</f>
        <v>0</v>
      </c>
      <c r="D23" s="390">
        <f>IF(AND(B22=0,B23=0),0,1)*0+IF(AND(B22&gt;C22,B23&gt;C23),1,0)*2+IF(AND(B22&lt;C22,B23&lt;C23),1,0)*IF(AND(B22=0,B23=0),0,1)+IF(D22&gt;E22,1,0)*2+IF(D22&lt;E22,1,0)*1</f>
        <v>0</v>
      </c>
      <c r="E23" s="391"/>
      <c r="F23" s="33">
        <f>S11</f>
        <v>0</v>
      </c>
      <c r="G23" s="34">
        <f>R11</f>
        <v>0</v>
      </c>
      <c r="H23" s="390">
        <f>IF(AND(F22=0,F23=0),0,1)*0+IF(AND(F22&gt;G22,F23&gt;G23),1,0)*2+IF(AND(F22&lt;G22,F23&lt;G23),1,0)*IF(AND(F22=0,F23=0),0,1)+IF(H22&gt;I22,1,0)*2+IF(H22&lt;I22,1,0)*1</f>
        <v>0</v>
      </c>
      <c r="I23" s="391"/>
      <c r="J23" s="32">
        <f>S15</f>
        <v>0</v>
      </c>
      <c r="K23" s="33">
        <f>R15</f>
        <v>0</v>
      </c>
      <c r="L23" s="390">
        <f>IF(AND(J22=0,J23=0),0,1)*0+IF(AND(J22&gt;K22,J23&gt;K23),1,0)*2+IF(AND(J22&lt;K22,J23&lt;K23),1,0)*IF(AND(J22=0,J23=0),0,1)+IF(L22&gt;M22,1,0)*2+IF(L22&lt;M22,1,0)*1</f>
        <v>0</v>
      </c>
      <c r="M23" s="391"/>
      <c r="N23" s="35">
        <f>S19</f>
        <v>0</v>
      </c>
      <c r="O23" s="36">
        <f>R19</f>
        <v>0</v>
      </c>
      <c r="P23" s="390">
        <f>IF(AND(N22=0,N23=0),0,1)*0+IF(AND(N22&gt;O22,N23&gt;O23),1,0)*2+IF(AND(N22&lt;O22,N23&lt;O23),1,0)*IF(AND(N22=0,N23=0),0,1)+IF(P22&gt;Q22,1,0)*2+IF(P22&lt;Q22,1,0)*1</f>
        <v>0</v>
      </c>
      <c r="Q23" s="391"/>
      <c r="R23" s="404"/>
      <c r="S23" s="405"/>
      <c r="T23" s="405"/>
      <c r="U23" s="406"/>
      <c r="V23" s="385"/>
      <c r="W23" s="410"/>
      <c r="X23" s="387"/>
      <c r="Y23" s="389"/>
      <c r="Z23" s="387"/>
      <c r="AA23" s="389"/>
      <c r="AB23" s="393"/>
      <c r="AC23" s="1"/>
      <c r="AD23" s="395"/>
      <c r="AE23" s="397"/>
      <c r="AF23" s="397"/>
      <c r="AG23" s="381"/>
    </row>
    <row r="24" spans="1:33" ht="15.75" thickTop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x14ac:dyDescent="0.25">
      <c r="A26" s="1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</sheetData>
  <mergeCells count="129">
    <mergeCell ref="A4:A7"/>
    <mergeCell ref="B4:E7"/>
    <mergeCell ref="V4:V5"/>
    <mergeCell ref="W4:W7"/>
    <mergeCell ref="X4:X5"/>
    <mergeCell ref="Y4:Y5"/>
    <mergeCell ref="P7:Q7"/>
    <mergeCell ref="T7:U7"/>
    <mergeCell ref="A1:AB1"/>
    <mergeCell ref="B3:E3"/>
    <mergeCell ref="F3:I3"/>
    <mergeCell ref="J3:M3"/>
    <mergeCell ref="N3:Q3"/>
    <mergeCell ref="R3:U3"/>
    <mergeCell ref="V3:W3"/>
    <mergeCell ref="X3:Y3"/>
    <mergeCell ref="Z3:AA3"/>
    <mergeCell ref="A8:A11"/>
    <mergeCell ref="F8:I11"/>
    <mergeCell ref="V8:V9"/>
    <mergeCell ref="W8:W11"/>
    <mergeCell ref="X8:X9"/>
    <mergeCell ref="Y8:Y9"/>
    <mergeCell ref="P11:Q11"/>
    <mergeCell ref="T11:U11"/>
    <mergeCell ref="AG4:AG7"/>
    <mergeCell ref="H5:I5"/>
    <mergeCell ref="L5:M5"/>
    <mergeCell ref="P5:Q5"/>
    <mergeCell ref="T5:U5"/>
    <mergeCell ref="V6:V7"/>
    <mergeCell ref="X6:X7"/>
    <mergeCell ref="Y6:Y7"/>
    <mergeCell ref="H7:I7"/>
    <mergeCell ref="L7:M7"/>
    <mergeCell ref="Z4:Z7"/>
    <mergeCell ref="AA4:AA7"/>
    <mergeCell ref="AB4:AB7"/>
    <mergeCell ref="AD4:AD7"/>
    <mergeCell ref="AE4:AE7"/>
    <mergeCell ref="AF4:AF7"/>
    <mergeCell ref="A12:A15"/>
    <mergeCell ref="J12:M15"/>
    <mergeCell ref="V12:V13"/>
    <mergeCell ref="W12:W15"/>
    <mergeCell ref="X12:X13"/>
    <mergeCell ref="Y12:Y13"/>
    <mergeCell ref="P15:Q15"/>
    <mergeCell ref="T15:U15"/>
    <mergeCell ref="AG8:AG11"/>
    <mergeCell ref="D9:E9"/>
    <mergeCell ref="L9:M9"/>
    <mergeCell ref="P9:Q9"/>
    <mergeCell ref="T9:U9"/>
    <mergeCell ref="V10:V11"/>
    <mergeCell ref="X10:X11"/>
    <mergeCell ref="Y10:Y11"/>
    <mergeCell ref="D11:E11"/>
    <mergeCell ref="L11:M11"/>
    <mergeCell ref="Z8:Z11"/>
    <mergeCell ref="AA8:AA11"/>
    <mergeCell ref="AB8:AB11"/>
    <mergeCell ref="AD8:AD11"/>
    <mergeCell ref="AE8:AE11"/>
    <mergeCell ref="AF8:AF11"/>
    <mergeCell ref="A16:A19"/>
    <mergeCell ref="N16:Q19"/>
    <mergeCell ref="V16:V17"/>
    <mergeCell ref="W16:W19"/>
    <mergeCell ref="X16:X17"/>
    <mergeCell ref="Y16:Y17"/>
    <mergeCell ref="L19:M19"/>
    <mergeCell ref="T19:U19"/>
    <mergeCell ref="AG12:AG15"/>
    <mergeCell ref="D13:E13"/>
    <mergeCell ref="H13:I13"/>
    <mergeCell ref="P13:Q13"/>
    <mergeCell ref="T13:U13"/>
    <mergeCell ref="V14:V15"/>
    <mergeCell ref="X14:X15"/>
    <mergeCell ref="Y14:Y15"/>
    <mergeCell ref="D15:E15"/>
    <mergeCell ref="H15:I15"/>
    <mergeCell ref="Z12:Z15"/>
    <mergeCell ref="AA12:AA15"/>
    <mergeCell ref="AB12:AB15"/>
    <mergeCell ref="AD12:AD15"/>
    <mergeCell ref="AE12:AE15"/>
    <mergeCell ref="AF12:AF15"/>
    <mergeCell ref="A20:A23"/>
    <mergeCell ref="R20:U23"/>
    <mergeCell ref="V20:V21"/>
    <mergeCell ref="W20:W23"/>
    <mergeCell ref="X20:X21"/>
    <mergeCell ref="Y20:Y21"/>
    <mergeCell ref="L23:M23"/>
    <mergeCell ref="P23:Q23"/>
    <mergeCell ref="AG16:AG19"/>
    <mergeCell ref="D17:E17"/>
    <mergeCell ref="H17:I17"/>
    <mergeCell ref="L17:M17"/>
    <mergeCell ref="T17:U17"/>
    <mergeCell ref="V18:V19"/>
    <mergeCell ref="X18:X19"/>
    <mergeCell ref="Y18:Y19"/>
    <mergeCell ref="D19:E19"/>
    <mergeCell ref="H19:I19"/>
    <mergeCell ref="Z16:Z19"/>
    <mergeCell ref="AA16:AA19"/>
    <mergeCell ref="AB16:AB19"/>
    <mergeCell ref="AD16:AD19"/>
    <mergeCell ref="AE16:AE19"/>
    <mergeCell ref="AF16:AF19"/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Z20:Z23"/>
    <mergeCell ref="AA20:AA23"/>
    <mergeCell ref="AB20:AB23"/>
    <mergeCell ref="AD20:AD23"/>
    <mergeCell ref="AE20:AE23"/>
    <mergeCell ref="AF20:AF2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topLeftCell="A4" zoomScaleNormal="100" workbookViewId="0">
      <selection activeCell="U27" sqref="U27"/>
    </sheetView>
  </sheetViews>
  <sheetFormatPr defaultRowHeight="15" x14ac:dyDescent="0.25"/>
  <cols>
    <col min="1" max="1" width="17.42578125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4" width="3.85546875" customWidth="1"/>
    <col min="15" max="16" width="3.7109375" customWidth="1"/>
    <col min="17" max="17" width="3.5703125" customWidth="1"/>
    <col min="18" max="18" width="4" customWidth="1"/>
    <col min="19" max="19" width="3.42578125" customWidth="1"/>
    <col min="20" max="20" width="3.7109375" customWidth="1"/>
    <col min="21" max="21" width="3.85546875" customWidth="1"/>
    <col min="22" max="22" width="4" customWidth="1"/>
    <col min="23" max="23" width="4.42578125" customWidth="1"/>
    <col min="24" max="24" width="4.140625" customWidth="1"/>
    <col min="25" max="25" width="4.5703125" customWidth="1"/>
    <col min="26" max="26" width="4.28515625" customWidth="1"/>
    <col min="27" max="27" width="4.5703125" customWidth="1"/>
    <col min="28" max="28" width="8.140625" customWidth="1"/>
    <col min="31" max="31" width="10.140625" customWidth="1"/>
  </cols>
  <sheetData>
    <row r="1" spans="1:33" ht="46.5" customHeight="1" x14ac:dyDescent="0.25">
      <c r="A1" s="460" t="s">
        <v>216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  <c r="V1" s="460"/>
      <c r="W1" s="460"/>
      <c r="X1" s="460"/>
      <c r="Y1" s="460"/>
      <c r="Z1" s="460"/>
      <c r="AA1" s="460"/>
      <c r="AB1" s="460"/>
      <c r="AC1" s="1"/>
      <c r="AD1" s="1"/>
      <c r="AE1" s="1"/>
      <c r="AF1" s="1"/>
      <c r="AG1" s="1"/>
    </row>
    <row r="2" spans="1:33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64.5" customHeight="1" thickTop="1" thickBot="1" x14ac:dyDescent="0.3">
      <c r="A3" s="2" t="s">
        <v>0</v>
      </c>
      <c r="B3" s="461">
        <v>1</v>
      </c>
      <c r="C3" s="462"/>
      <c r="D3" s="462"/>
      <c r="E3" s="463"/>
      <c r="F3" s="461">
        <v>2</v>
      </c>
      <c r="G3" s="462"/>
      <c r="H3" s="462"/>
      <c r="I3" s="463"/>
      <c r="J3" s="461">
        <v>3</v>
      </c>
      <c r="K3" s="462"/>
      <c r="L3" s="462"/>
      <c r="M3" s="463"/>
      <c r="N3" s="461">
        <v>4</v>
      </c>
      <c r="O3" s="462"/>
      <c r="P3" s="462"/>
      <c r="Q3" s="462"/>
      <c r="R3" s="461">
        <v>5</v>
      </c>
      <c r="S3" s="462"/>
      <c r="T3" s="462"/>
      <c r="U3" s="463"/>
      <c r="V3" s="464" t="s">
        <v>1</v>
      </c>
      <c r="W3" s="465"/>
      <c r="X3" s="466" t="s">
        <v>2</v>
      </c>
      <c r="Y3" s="467"/>
      <c r="Z3" s="466" t="s">
        <v>3</v>
      </c>
      <c r="AA3" s="467"/>
      <c r="AB3" s="3" t="s">
        <v>4</v>
      </c>
      <c r="AC3" s="1"/>
      <c r="AD3" s="81" t="s">
        <v>6</v>
      </c>
      <c r="AE3" s="82" t="s">
        <v>7</v>
      </c>
      <c r="AF3" s="82" t="s">
        <v>8</v>
      </c>
      <c r="AG3" s="142" t="s">
        <v>9</v>
      </c>
    </row>
    <row r="4" spans="1:33" ht="16.5" customHeight="1" thickTop="1" thickBot="1" x14ac:dyDescent="0.3">
      <c r="A4" s="398" t="s">
        <v>57</v>
      </c>
      <c r="B4" s="451"/>
      <c r="C4" s="452"/>
      <c r="D4" s="452"/>
      <c r="E4" s="453"/>
      <c r="F4" s="143">
        <v>15</v>
      </c>
      <c r="G4" s="144">
        <v>9</v>
      </c>
      <c r="H4" s="145"/>
      <c r="I4" s="139"/>
      <c r="J4" s="143">
        <v>10</v>
      </c>
      <c r="K4" s="146">
        <v>15</v>
      </c>
      <c r="L4" s="145"/>
      <c r="M4" s="140"/>
      <c r="N4" s="143">
        <v>10</v>
      </c>
      <c r="O4" s="146">
        <v>15</v>
      </c>
      <c r="P4" s="145"/>
      <c r="Q4" s="139"/>
      <c r="R4" s="233">
        <v>15</v>
      </c>
      <c r="S4" s="234">
        <v>7</v>
      </c>
      <c r="T4" s="39"/>
      <c r="U4" s="140"/>
      <c r="V4" s="407">
        <f>T5+P5+L5+H5</f>
        <v>6</v>
      </c>
      <c r="W4" s="433">
        <f>V4+V6</f>
        <v>6</v>
      </c>
      <c r="X4" s="411">
        <f>J4+J5+L4+N4+N5+P4+H4+F4+F5+R4+R5+T4</f>
        <v>90</v>
      </c>
      <c r="Y4" s="413">
        <f>K5+K4+M4+O5+O4+U4+I4+G4+G5+Q4+S4+S5</f>
        <v>89</v>
      </c>
      <c r="Z4" s="445">
        <f>X4+X6</f>
        <v>90</v>
      </c>
      <c r="AA4" s="448">
        <f>Y4+Y6</f>
        <v>89</v>
      </c>
      <c r="AB4" s="419" t="s">
        <v>178</v>
      </c>
      <c r="AC4" s="1"/>
      <c r="AD4" s="421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4</v>
      </c>
      <c r="AE4" s="396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4</v>
      </c>
      <c r="AF4" s="396">
        <f>AD4/AE4</f>
        <v>1</v>
      </c>
      <c r="AG4" s="380">
        <f>Z4/AA4</f>
        <v>1.0112359550561798</v>
      </c>
    </row>
    <row r="5" spans="1:33" ht="15.75" customHeight="1" thickBot="1" x14ac:dyDescent="0.3">
      <c r="A5" s="399"/>
      <c r="B5" s="454"/>
      <c r="C5" s="455"/>
      <c r="D5" s="455"/>
      <c r="E5" s="456"/>
      <c r="F5" s="147">
        <v>15</v>
      </c>
      <c r="G5" s="148">
        <v>6</v>
      </c>
      <c r="H5" s="415">
        <f>IF(AND(F4=0,F5=0),0,1)*0+IF(AND(F4&gt;G4,F5&gt;G5),1,0)*2+IF(AND(F4&lt;G4,F5&lt;G5),1,0)*IF(AND(F4=0,F5=0),0,1)+IF(H4&gt;I4,1,0)*2+IF(H4&lt;I4,1,0)*1</f>
        <v>2</v>
      </c>
      <c r="I5" s="416"/>
      <c r="J5" s="147">
        <v>3</v>
      </c>
      <c r="K5" s="148">
        <v>15</v>
      </c>
      <c r="L5" s="415">
        <f>IF(AND(J4=0,J5=0),0,1)*0+IF(AND(J4&gt;K4,J5&gt;K5),1,0)*2+IF(AND(J4&lt;K4,J5&lt;K5),1,0)*IF(AND(J4=0,J5=0),0,1)+IF(L4&gt;M4,1,0)*2+IF(L4&lt;M4,1,0)*1</f>
        <v>1</v>
      </c>
      <c r="M5" s="416"/>
      <c r="N5" s="147">
        <v>7</v>
      </c>
      <c r="O5" s="148">
        <v>15</v>
      </c>
      <c r="P5" s="415">
        <f>IF(AND(N4=0,N5=0),0,1)*0+IF(AND(N4&gt;O4,N5&gt;O5),1,0)*2+IF(AND(N4&lt;O4,N5&lt;O5),1,0)*IF(AND(N4=0,N5=0),0,1)+IF(P4&gt;Q4,1,0)*2+IF(P4&lt;Q4,1,0)*1</f>
        <v>1</v>
      </c>
      <c r="Q5" s="416"/>
      <c r="R5" s="235">
        <v>15</v>
      </c>
      <c r="S5" s="200">
        <v>7</v>
      </c>
      <c r="T5" s="382">
        <f>IF(AND(R4=0,R5=0),0,1)*0+IF(AND(R4&gt;S4,R5&gt;S5),1,0)*2+IF(AND(R4&lt;S4,R5&lt;S5),1,0)*IF(AND(R4=0,R5=0),0,1)+IF(T4&gt;U4,1,0)*2+IF(T4&lt;U4,1,0)*1</f>
        <v>2</v>
      </c>
      <c r="U5" s="383"/>
      <c r="V5" s="432"/>
      <c r="W5" s="409"/>
      <c r="X5" s="435"/>
      <c r="Y5" s="436"/>
      <c r="Z5" s="446"/>
      <c r="AA5" s="449"/>
      <c r="AB5" s="392"/>
      <c r="AC5" s="1"/>
      <c r="AD5" s="421"/>
      <c r="AE5" s="396"/>
      <c r="AF5" s="396"/>
      <c r="AG5" s="380"/>
    </row>
    <row r="6" spans="1:33" ht="16.5" customHeight="1" thickTop="1" thickBot="1" x14ac:dyDescent="0.3">
      <c r="A6" s="399"/>
      <c r="B6" s="454"/>
      <c r="C6" s="455"/>
      <c r="D6" s="455"/>
      <c r="E6" s="456"/>
      <c r="F6" s="108"/>
      <c r="G6" s="109"/>
      <c r="H6" s="110"/>
      <c r="I6" s="139"/>
      <c r="J6" s="108"/>
      <c r="K6" s="109"/>
      <c r="L6" s="110"/>
      <c r="M6" s="140"/>
      <c r="N6" s="108"/>
      <c r="O6" s="109"/>
      <c r="P6" s="110"/>
      <c r="Q6" s="139"/>
      <c r="R6" s="111"/>
      <c r="S6" s="112"/>
      <c r="T6" s="110"/>
      <c r="U6" s="140"/>
      <c r="V6" s="407">
        <f>T7+P7+L7+H7</f>
        <v>0</v>
      </c>
      <c r="W6" s="409"/>
      <c r="X6" s="411">
        <f>J6+J7+L6+N6+N7+P6+H6+F6+F7+T6+R6+R7</f>
        <v>0</v>
      </c>
      <c r="Y6" s="413">
        <f>K7+K6+M6+O7+O6+U6+I6+G6+G7+S6+S7+Q6</f>
        <v>0</v>
      </c>
      <c r="Z6" s="446"/>
      <c r="AA6" s="449"/>
      <c r="AB6" s="392"/>
      <c r="AC6" s="1"/>
      <c r="AD6" s="421"/>
      <c r="AE6" s="396"/>
      <c r="AF6" s="396"/>
      <c r="AG6" s="380"/>
    </row>
    <row r="7" spans="1:33" ht="15.75" customHeight="1" thickBot="1" x14ac:dyDescent="0.3">
      <c r="A7" s="422"/>
      <c r="B7" s="457"/>
      <c r="C7" s="458"/>
      <c r="D7" s="458"/>
      <c r="E7" s="459"/>
      <c r="F7" s="139"/>
      <c r="G7" s="137"/>
      <c r="H7" s="415">
        <f>IF(AND(F6=0,F7=0),0,1)*0+IF(AND(F6&gt;G6,F7&gt;G7),1,0)*2+IF(AND(F6&lt;G6,F7&lt;G7),1,0)*IF(AND(F6=0,F7=0),0,1)+IF(H6&gt;I6,1,0)*2+IF(H6&lt;I6,1,0)*1</f>
        <v>0</v>
      </c>
      <c r="I7" s="416"/>
      <c r="J7" s="138"/>
      <c r="K7" s="137"/>
      <c r="L7" s="443">
        <f>IF(AND(J6=0,J7=0),0,1)*0+IF(AND(J6&gt;K6,J7&gt;K7),1,0)*2+IF(AND(J6&lt;K6,J7&lt;K7),1,0)*IF(AND(J6=0,J7=0),0,1)+IF(L6&gt;M6,1,0)*2+IF(L6&lt;M6,1,0)*1</f>
        <v>0</v>
      </c>
      <c r="M7" s="444"/>
      <c r="N7" s="141"/>
      <c r="O7" s="137"/>
      <c r="P7" s="443">
        <f>IF(AND(N6=0,N7=0),0,1)*0+IF(AND(N6&gt;O6,N7&gt;O7),1,0)*2+IF(AND(N6&lt;O6,N7&lt;O7),1,0)*IF(AND(N6=0,N7=0),0,1)+IF(P6&gt;Q6,1,0)*2+IF(P6&lt;Q6,1,0)*1</f>
        <v>0</v>
      </c>
      <c r="Q7" s="444"/>
      <c r="R7" s="66"/>
      <c r="S7" s="65"/>
      <c r="T7" s="443">
        <f>IF(AND(R6=0,R7=0),0,1)*0+IF(AND(R6&gt;S6,R7&gt;S7),1,0)*2+IF(AND(R6&lt;S6,R7&lt;S7),1,0)*IF(AND(R6=0,R7=0),0,1)+IF(T6&gt;U6,1,0)*2+IF(T6&lt;U6,1,0)*1</f>
        <v>0</v>
      </c>
      <c r="U7" s="444"/>
      <c r="V7" s="432"/>
      <c r="W7" s="434"/>
      <c r="X7" s="435"/>
      <c r="Y7" s="436"/>
      <c r="Z7" s="447"/>
      <c r="AA7" s="450"/>
      <c r="AB7" s="420"/>
      <c r="AC7" s="1"/>
      <c r="AD7" s="421"/>
      <c r="AE7" s="396"/>
      <c r="AF7" s="396"/>
      <c r="AG7" s="380"/>
    </row>
    <row r="8" spans="1:33" ht="16.5" customHeight="1" thickTop="1" thickBot="1" x14ac:dyDescent="0.3">
      <c r="A8" s="398" t="s">
        <v>58</v>
      </c>
      <c r="B8" s="4">
        <f>G4</f>
        <v>9</v>
      </c>
      <c r="C8" s="5">
        <f>F4</f>
        <v>15</v>
      </c>
      <c r="D8" s="6">
        <f>I4</f>
        <v>0</v>
      </c>
      <c r="E8" s="7">
        <f>H4</f>
        <v>0</v>
      </c>
      <c r="F8" s="423"/>
      <c r="G8" s="424"/>
      <c r="H8" s="424"/>
      <c r="I8" s="425"/>
      <c r="J8" s="113">
        <v>3</v>
      </c>
      <c r="K8" s="114">
        <v>15</v>
      </c>
      <c r="L8" s="115"/>
      <c r="M8" s="67"/>
      <c r="N8" s="116">
        <v>10</v>
      </c>
      <c r="O8" s="117">
        <v>15</v>
      </c>
      <c r="P8" s="115"/>
      <c r="Q8" s="68"/>
      <c r="R8" s="118">
        <v>10</v>
      </c>
      <c r="S8" s="117">
        <v>15</v>
      </c>
      <c r="T8" s="119"/>
      <c r="U8" s="67"/>
      <c r="V8" s="407">
        <f>T9+P9+L9+D9</f>
        <v>4</v>
      </c>
      <c r="W8" s="433">
        <f>V8+V10</f>
        <v>4</v>
      </c>
      <c r="X8" s="411">
        <f>J8+J9+L8+N8+N9+P8+D8+B8+B9+R8+R9+T8</f>
        <v>64</v>
      </c>
      <c r="Y8" s="413">
        <f>K9+K8+M8+O9+O8+U8+E8+C8+C9+S8+S9+Q8</f>
        <v>120</v>
      </c>
      <c r="Z8" s="411">
        <f>X8+X10</f>
        <v>64</v>
      </c>
      <c r="AA8" s="413">
        <f>Y8+Y10</f>
        <v>120</v>
      </c>
      <c r="AB8" s="419" t="s">
        <v>180</v>
      </c>
      <c r="AC8" s="1"/>
      <c r="AD8" s="421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0</v>
      </c>
      <c r="AE8" s="396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8</v>
      </c>
      <c r="AF8" s="396">
        <f t="shared" ref="AF8" si="0">AD8/AE8</f>
        <v>0</v>
      </c>
      <c r="AG8" s="380">
        <f t="shared" ref="AG8" si="1">Z8/AA8</f>
        <v>0.53333333333333333</v>
      </c>
    </row>
    <row r="9" spans="1:33" ht="15.75" customHeight="1" thickBot="1" x14ac:dyDescent="0.3">
      <c r="A9" s="399"/>
      <c r="B9" s="8">
        <f>G5</f>
        <v>6</v>
      </c>
      <c r="C9" s="9">
        <f>F5</f>
        <v>15</v>
      </c>
      <c r="D9" s="382">
        <f>IF(AND(B8=0,B9=0),0,1)*0+IF(AND(B8&gt;C8,B9&gt;C9),1,0)*2+IF(AND(B8&lt;C8,B9&lt;C9),1,0)*IF(AND(B8=0,B9=0),0,1)+IF(D8&gt;E8,1,0)*2+IF(D8&lt;E8,1,0)*1</f>
        <v>1</v>
      </c>
      <c r="E9" s="383"/>
      <c r="F9" s="426"/>
      <c r="G9" s="427"/>
      <c r="H9" s="427"/>
      <c r="I9" s="428"/>
      <c r="J9" s="120">
        <v>6</v>
      </c>
      <c r="K9" s="121">
        <v>15</v>
      </c>
      <c r="L9" s="415">
        <f>IF(AND(J8=0,J9=0),0,1)*0+IF(AND(J8&gt;K8,J9&gt;K9),1,0)*2+IF(AND(J8&lt;K8,J9&lt;K9),1,0)*IF(AND(J8=0,J9=0),0,1)+IF(L8&gt;M8,1,0)*2+IF(L8&lt;M8,1,0)*1</f>
        <v>1</v>
      </c>
      <c r="M9" s="416"/>
      <c r="N9" s="120">
        <v>10</v>
      </c>
      <c r="O9" s="121">
        <v>15</v>
      </c>
      <c r="P9" s="415">
        <f>IF(AND(N8=0,N9=0),0,1)*0+IF(AND(N8&gt;O8,N9&gt;O9),1,0)*2+IF(AND(N8&lt;O8,N9&lt;O9),1,0)*IF(AND(N8=0,N9=0),0,1)+IF(P8&gt;Q8,1,0)*2+IF(P8&lt;Q8,1,0)*1</f>
        <v>1</v>
      </c>
      <c r="Q9" s="416"/>
      <c r="R9" s="122">
        <v>10</v>
      </c>
      <c r="S9" s="121">
        <v>15</v>
      </c>
      <c r="T9" s="415">
        <f>IF(AND(R8=0,R9=0),0,1)*0+IF(AND(R8&gt;S8,R9&gt;S9),1,0)*2+IF(AND(R8&lt;S8,R9&lt;S9),1,0)*IF(AND(R8=0,R9=0),0,1)+IF(T8&gt;U8,1,0)*2+IF(T8&lt;U8,1,0)*1</f>
        <v>1</v>
      </c>
      <c r="U9" s="416"/>
      <c r="V9" s="432"/>
      <c r="W9" s="409"/>
      <c r="X9" s="435"/>
      <c r="Y9" s="436"/>
      <c r="Z9" s="386"/>
      <c r="AA9" s="388"/>
      <c r="AB9" s="392"/>
      <c r="AC9" s="1"/>
      <c r="AD9" s="421"/>
      <c r="AE9" s="396"/>
      <c r="AF9" s="396"/>
      <c r="AG9" s="380"/>
    </row>
    <row r="10" spans="1:33" ht="16.5" customHeight="1" thickTop="1" thickBot="1" x14ac:dyDescent="0.3">
      <c r="A10" s="399"/>
      <c r="B10" s="10">
        <f>G6</f>
        <v>0</v>
      </c>
      <c r="C10" s="11">
        <f>F6</f>
        <v>0</v>
      </c>
      <c r="D10" s="12">
        <f>I6</f>
        <v>0</v>
      </c>
      <c r="E10" s="13">
        <f>H6</f>
        <v>0</v>
      </c>
      <c r="F10" s="426"/>
      <c r="G10" s="427"/>
      <c r="H10" s="427"/>
      <c r="I10" s="428"/>
      <c r="J10" s="123"/>
      <c r="K10" s="124"/>
      <c r="L10" s="125"/>
      <c r="M10" s="67"/>
      <c r="N10" s="123"/>
      <c r="O10" s="124"/>
      <c r="P10" s="125"/>
      <c r="Q10" s="68"/>
      <c r="R10" s="126"/>
      <c r="S10" s="124"/>
      <c r="T10" s="68"/>
      <c r="U10" s="127"/>
      <c r="V10" s="407">
        <f>P11+L11+D11+T11</f>
        <v>0</v>
      </c>
      <c r="W10" s="409"/>
      <c r="X10" s="411">
        <f>J10+J11+L10+N10+N11+P10+D10+B10+B11+R10+R11+T10</f>
        <v>0</v>
      </c>
      <c r="Y10" s="413">
        <f>K11+K10+M10+O11+O10+U10+E10+C10+C11+S10+S11+Q10</f>
        <v>0</v>
      </c>
      <c r="Z10" s="386"/>
      <c r="AA10" s="388"/>
      <c r="AB10" s="392"/>
      <c r="AC10" s="1"/>
      <c r="AD10" s="421"/>
      <c r="AE10" s="396"/>
      <c r="AF10" s="396"/>
      <c r="AG10" s="380"/>
    </row>
    <row r="11" spans="1:33" ht="15.75" customHeight="1" thickBot="1" x14ac:dyDescent="0.3">
      <c r="A11" s="422"/>
      <c r="B11" s="14">
        <f>G7</f>
        <v>0</v>
      </c>
      <c r="C11" s="15">
        <f>F7</f>
        <v>0</v>
      </c>
      <c r="D11" s="382">
        <f>IF(AND(B10=0,B11=0),0,1)*0+IF(AND(B10&gt;C10,B11&gt;C11),1,0)*2+IF(AND(B10&lt;C10,B11&lt;C11),1,0)*IF(AND(B10=0,B11=0),0,1)+IF(D10&gt;E10,1,0)*2+IF(D10&lt;E10,1,0)*1</f>
        <v>0</v>
      </c>
      <c r="E11" s="383"/>
      <c r="F11" s="429"/>
      <c r="G11" s="430"/>
      <c r="H11" s="430"/>
      <c r="I11" s="431"/>
      <c r="J11" s="73"/>
      <c r="K11" s="74"/>
      <c r="L11" s="415">
        <f>IF(AND(J10=0,J11=0),0,1)*0+IF(AND(J10&gt;K10,J11&gt;K11),1,0)*2+IF(AND(J10&lt;K10,J11&lt;K11),1,0)*IF(AND(J10=0,J11=0),0,1)+IF(L10&gt;M10,1,0)*2+IF(L10&lt;M10,1,0)*1</f>
        <v>0</v>
      </c>
      <c r="M11" s="416"/>
      <c r="N11" s="73"/>
      <c r="O11" s="74"/>
      <c r="P11" s="443">
        <f>IF(AND(N10=0,N11=0),0,1)*0+IF(AND(N10&gt;O10,N11&gt;O11),1,0)*2+IF(AND(N10&lt;O10,N11&lt;O11),1,0)*IF(AND(N10=0,N11=0),0,1)+IF(P10&gt;Q10,1,0)*2+IF(P10&lt;Q10,1,0)*1</f>
        <v>0</v>
      </c>
      <c r="Q11" s="444"/>
      <c r="R11" s="75"/>
      <c r="S11" s="74"/>
      <c r="T11" s="443">
        <f>IF(AND(R10=0,R11=0),0,1)*0+IF(AND(R10&gt;S10,R11&gt;S11),1,0)*2+IF(AND(R10&lt;S10,R11&lt;S11),1,0)*IF(AND(R10=0,R11=0),0,1)+IF(T10&gt;U10,1,0)*2+IF(T10&lt;U10,1,0)*1</f>
        <v>0</v>
      </c>
      <c r="U11" s="444"/>
      <c r="V11" s="432"/>
      <c r="W11" s="434"/>
      <c r="X11" s="435"/>
      <c r="Y11" s="436"/>
      <c r="Z11" s="412"/>
      <c r="AA11" s="414"/>
      <c r="AB11" s="420"/>
      <c r="AC11" s="1"/>
      <c r="AD11" s="421"/>
      <c r="AE11" s="396"/>
      <c r="AF11" s="396"/>
      <c r="AG11" s="380"/>
    </row>
    <row r="12" spans="1:33" ht="16.5" customHeight="1" thickTop="1" thickBot="1" x14ac:dyDescent="0.3">
      <c r="A12" s="398" t="s">
        <v>59</v>
      </c>
      <c r="B12" s="44">
        <f>K4</f>
        <v>15</v>
      </c>
      <c r="C12" s="62">
        <f>J4</f>
        <v>10</v>
      </c>
      <c r="D12" s="60">
        <f>M4</f>
        <v>0</v>
      </c>
      <c r="E12" s="67">
        <f>L4</f>
        <v>0</v>
      </c>
      <c r="F12" s="16">
        <f>K8</f>
        <v>15</v>
      </c>
      <c r="G12" s="17">
        <f>J8</f>
        <v>3</v>
      </c>
      <c r="H12" s="43">
        <f>M8</f>
        <v>0</v>
      </c>
      <c r="I12" s="68">
        <f>L8</f>
        <v>0</v>
      </c>
      <c r="J12" s="437"/>
      <c r="K12" s="438"/>
      <c r="L12" s="438"/>
      <c r="M12" s="439"/>
      <c r="N12" s="205">
        <v>3</v>
      </c>
      <c r="O12" s="114">
        <v>15</v>
      </c>
      <c r="P12" s="115"/>
      <c r="Q12" s="68"/>
      <c r="R12" s="118">
        <v>15</v>
      </c>
      <c r="S12" s="117">
        <v>1</v>
      </c>
      <c r="T12" s="68"/>
      <c r="U12" s="89"/>
      <c r="V12" s="407">
        <f>P13+H13+D13+T13</f>
        <v>7</v>
      </c>
      <c r="W12" s="433">
        <f>V12+V14</f>
        <v>7</v>
      </c>
      <c r="X12" s="411">
        <f>H12+F12+F13+D12+B12+B13+N12+N13+P12+R12+R13+T12</f>
        <v>101</v>
      </c>
      <c r="Y12" s="413">
        <f>I12+G12+G13+E12+C12+C13+O13+O12+U12+S12+S13+Q12</f>
        <v>59</v>
      </c>
      <c r="Z12" s="411">
        <f>X12+X14</f>
        <v>101</v>
      </c>
      <c r="AA12" s="413">
        <f>Y12+Y14</f>
        <v>59</v>
      </c>
      <c r="AB12" s="419" t="s">
        <v>177</v>
      </c>
      <c r="AC12" s="1"/>
      <c r="AD12" s="421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6</v>
      </c>
      <c r="AE12" s="396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2</v>
      </c>
      <c r="AF12" s="396">
        <f t="shared" ref="AF12" si="2">AD12/AE12</f>
        <v>3</v>
      </c>
      <c r="AG12" s="380">
        <f t="shared" ref="AG12" si="3">Z12/AA12</f>
        <v>1.7118644067796611</v>
      </c>
    </row>
    <row r="13" spans="1:33" ht="15.75" customHeight="1" thickBot="1" x14ac:dyDescent="0.3">
      <c r="A13" s="399"/>
      <c r="B13" s="61">
        <f>K5</f>
        <v>15</v>
      </c>
      <c r="C13" s="63">
        <f>J5</f>
        <v>3</v>
      </c>
      <c r="D13" s="382">
        <f>IF(AND(B12=0,B13=0),0,1)*0+IF(AND(B12&gt;C12,B13&gt;C13),1,0)*2+IF(AND(B12&lt;C12,B13&lt;C13),1,0)*IF(AND(B12=0,B13=0),0,1)+IF(D12&gt;E12,1,0)*2+IF(D12&lt;E12,1,0)*1</f>
        <v>2</v>
      </c>
      <c r="E13" s="383"/>
      <c r="F13" s="18">
        <f>K9</f>
        <v>15</v>
      </c>
      <c r="G13" s="19">
        <f>J9</f>
        <v>6</v>
      </c>
      <c r="H13" s="382">
        <f>IF(AND(F12=0,F13=0),0,1)*0+IF(AND(F12&gt;G12,F13&gt;G13),1,0)*2+IF(AND(F12&lt;G12,F13&lt;G13),1,0)*IF(AND(F12=0,F13=0),0,1)+IF(H12&gt;I12,1,0)*2+IF(H12&lt;I12,1,0)*1</f>
        <v>2</v>
      </c>
      <c r="I13" s="383"/>
      <c r="J13" s="401"/>
      <c r="K13" s="402"/>
      <c r="L13" s="402"/>
      <c r="M13" s="403"/>
      <c r="N13" s="120">
        <v>8</v>
      </c>
      <c r="O13" s="121">
        <v>15</v>
      </c>
      <c r="P13" s="415">
        <f>IF(AND(N12=0,N13=0),0,1)*0+IF(AND(N12&gt;O12,N13&gt;O13),1,0)*2+IF(AND(N12&lt;O12,N13&lt;O13),1,0)*IF(AND(N12=0,N13=0),0,1)+IF(P12&gt;Q12,1,0)*2+IF(P12&lt;Q12,1,0)*1</f>
        <v>1</v>
      </c>
      <c r="Q13" s="416"/>
      <c r="R13" s="122">
        <v>15</v>
      </c>
      <c r="S13" s="121">
        <v>6</v>
      </c>
      <c r="T13" s="382">
        <f>IF(AND(R12=0,R13=0),0,1)*0+IF(AND(R12&gt;S12,R13&gt;S13),1,0)*2+IF(AND(R12&lt;S12,R13&lt;S13),1,0)*IF(AND(R12=0,R13=0),0,1)+IF(T12&gt;U12,1,0)*2+IF(T12&lt;U12,1,0)*1</f>
        <v>2</v>
      </c>
      <c r="U13" s="383"/>
      <c r="V13" s="432"/>
      <c r="W13" s="409"/>
      <c r="X13" s="435"/>
      <c r="Y13" s="436"/>
      <c r="Z13" s="386"/>
      <c r="AA13" s="388"/>
      <c r="AB13" s="392"/>
      <c r="AC13" s="1"/>
      <c r="AD13" s="421"/>
      <c r="AE13" s="396"/>
      <c r="AF13" s="396"/>
      <c r="AG13" s="380"/>
    </row>
    <row r="14" spans="1:33" ht="16.5" customHeight="1" thickTop="1" thickBot="1" x14ac:dyDescent="0.3">
      <c r="A14" s="399"/>
      <c r="B14" s="69">
        <f>K6</f>
        <v>0</v>
      </c>
      <c r="C14" s="70">
        <f>J6</f>
        <v>0</v>
      </c>
      <c r="D14" s="71">
        <f>M6</f>
        <v>0</v>
      </c>
      <c r="E14" s="67">
        <f>L6</f>
        <v>0</v>
      </c>
      <c r="F14" s="20">
        <f>K10</f>
        <v>0</v>
      </c>
      <c r="G14" s="21">
        <f>J10</f>
        <v>0</v>
      </c>
      <c r="H14" s="22">
        <f>M10</f>
        <v>0</v>
      </c>
      <c r="I14" s="68">
        <f>L10</f>
        <v>0</v>
      </c>
      <c r="J14" s="401"/>
      <c r="K14" s="402"/>
      <c r="L14" s="402"/>
      <c r="M14" s="403"/>
      <c r="N14" s="123"/>
      <c r="O14" s="124"/>
      <c r="P14" s="125"/>
      <c r="Q14" s="68"/>
      <c r="R14" s="126"/>
      <c r="S14" s="124"/>
      <c r="T14" s="68"/>
      <c r="U14" s="127"/>
      <c r="V14" s="407">
        <f>P15+H15+D15+T15</f>
        <v>0</v>
      </c>
      <c r="W14" s="409"/>
      <c r="X14" s="411">
        <f>H14+F14+F15+D14+B14+B15+N14+N15+P14+R14+R15+T14</f>
        <v>0</v>
      </c>
      <c r="Y14" s="413">
        <f>I14+G14+G15+E14+C14+C15+O15+O14+U14+S14+S15+Q14</f>
        <v>0</v>
      </c>
      <c r="Z14" s="386"/>
      <c r="AA14" s="388"/>
      <c r="AB14" s="392"/>
      <c r="AC14" s="1"/>
      <c r="AD14" s="421"/>
      <c r="AE14" s="396"/>
      <c r="AF14" s="396"/>
      <c r="AG14" s="380"/>
    </row>
    <row r="15" spans="1:33" ht="15.75" customHeight="1" thickBot="1" x14ac:dyDescent="0.3">
      <c r="A15" s="422"/>
      <c r="B15" s="73">
        <f>K7</f>
        <v>0</v>
      </c>
      <c r="C15" s="74">
        <f>J7</f>
        <v>0</v>
      </c>
      <c r="D15" s="382">
        <f>IF(AND(B14=0,B15=0),0,1)*0+IF(AND(B14&gt;C14,B15&gt;C15),1,0)*2+IF(AND(B14&lt;C14,B15&lt;C15),1,0)*IF(AND(B14=0,B15=0),0,1)+IF(D14&gt;E14,1,0)*2+IF(D14&lt;E14,1,0)*1</f>
        <v>0</v>
      </c>
      <c r="E15" s="383"/>
      <c r="F15" s="74">
        <f>K11</f>
        <v>0</v>
      </c>
      <c r="G15" s="23">
        <f>J11</f>
        <v>0</v>
      </c>
      <c r="H15" s="382">
        <f>IF(AND(F14=0,F15=0),0,1)*0+IF(AND(F14&gt;G14,F15&gt;G15),1,0)*2+IF(AND(F14&lt;G14,F15&lt;G15),1,0)*IF(AND(F14=0,F15=0),0,1)+IF(H14&gt;I14,1,0)*2+IF(H14&lt;I14,1,0)*1</f>
        <v>0</v>
      </c>
      <c r="I15" s="383"/>
      <c r="J15" s="440"/>
      <c r="K15" s="441"/>
      <c r="L15" s="441"/>
      <c r="M15" s="442"/>
      <c r="N15" s="73"/>
      <c r="O15" s="74"/>
      <c r="P15" s="415">
        <f>IF(AND(N14=0,N15=0),0,1)*0+IF(AND(N14&gt;O14,N15&gt;O15),1,0)*2+IF(AND(N14&lt;O14,N15&lt;O15),1,0)*IF(AND(N14=0,N15=0),0,1)+IF(P14&gt;Q14,1,0)*2+IF(P14&lt;Q14,1,0)*1</f>
        <v>0</v>
      </c>
      <c r="Q15" s="416"/>
      <c r="R15" s="75"/>
      <c r="S15" s="74"/>
      <c r="T15" s="415">
        <f>IF(AND(R14=0,R15=0),0,1)*0+IF(AND(R14&gt;S14,R15&gt;S15),1,0)*2+IF(AND(R14&lt;S14,R15&lt;S15),1,0)*IF(AND(R14=0,R15=0),0,1)+IF(T14&gt;U14,1,0)*2+IF(T14&lt;U14,1,0)*1</f>
        <v>0</v>
      </c>
      <c r="U15" s="416"/>
      <c r="V15" s="432"/>
      <c r="W15" s="434"/>
      <c r="X15" s="435"/>
      <c r="Y15" s="436"/>
      <c r="Z15" s="412"/>
      <c r="AA15" s="414"/>
      <c r="AB15" s="420"/>
      <c r="AC15" s="1"/>
      <c r="AD15" s="421"/>
      <c r="AE15" s="396"/>
      <c r="AF15" s="396"/>
      <c r="AG15" s="380"/>
    </row>
    <row r="16" spans="1:33" ht="16.5" customHeight="1" thickTop="1" thickBot="1" x14ac:dyDescent="0.3">
      <c r="A16" s="398" t="s">
        <v>60</v>
      </c>
      <c r="B16" s="44">
        <f>O4</f>
        <v>15</v>
      </c>
      <c r="C16" s="62">
        <f>N4</f>
        <v>10</v>
      </c>
      <c r="D16" s="60">
        <f>Q4</f>
        <v>0</v>
      </c>
      <c r="E16" s="24">
        <f>P4</f>
        <v>0</v>
      </c>
      <c r="F16" s="16">
        <f>O8</f>
        <v>15</v>
      </c>
      <c r="G16" s="17">
        <f>N8</f>
        <v>10</v>
      </c>
      <c r="H16" s="43">
        <f>Q8</f>
        <v>0</v>
      </c>
      <c r="I16" s="25">
        <f>P8</f>
        <v>0</v>
      </c>
      <c r="J16" s="44">
        <f>O12</f>
        <v>15</v>
      </c>
      <c r="K16" s="62">
        <f>N12</f>
        <v>3</v>
      </c>
      <c r="L16" s="60">
        <f>Q12</f>
        <v>0</v>
      </c>
      <c r="M16" s="24">
        <f>P12</f>
        <v>0</v>
      </c>
      <c r="N16" s="423"/>
      <c r="O16" s="424"/>
      <c r="P16" s="424"/>
      <c r="Q16" s="425"/>
      <c r="R16" s="128">
        <v>15</v>
      </c>
      <c r="S16" s="129">
        <v>1</v>
      </c>
      <c r="T16" s="134"/>
      <c r="U16" s="135"/>
      <c r="V16" s="407">
        <f>H17+D17+L17+T17</f>
        <v>8</v>
      </c>
      <c r="W16" s="433">
        <f>V16+V18</f>
        <v>8</v>
      </c>
      <c r="X16" s="411">
        <f>J16+J17+L16+B16+B17+D16+F16+F17+H16+R16+R17+T16</f>
        <v>120</v>
      </c>
      <c r="Y16" s="413">
        <f>K17+K16+M16+C17+C16+E16+I16+G16+G17+S16+S17+U16</f>
        <v>54</v>
      </c>
      <c r="Z16" s="411">
        <f>X16+X18</f>
        <v>120</v>
      </c>
      <c r="AA16" s="413">
        <f>Y16+Y18</f>
        <v>54</v>
      </c>
      <c r="AB16" s="419" t="s">
        <v>176</v>
      </c>
      <c r="AC16" s="1"/>
      <c r="AD16" s="421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8</v>
      </c>
      <c r="AE16" s="396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0</v>
      </c>
      <c r="AF16" s="396" t="e">
        <f t="shared" ref="AF16" si="4">AD16/AE16</f>
        <v>#DIV/0!</v>
      </c>
      <c r="AG16" s="380">
        <f t="shared" ref="AG16" si="5">Z16/AA16</f>
        <v>2.2222222222222223</v>
      </c>
    </row>
    <row r="17" spans="1:33" ht="15.75" customHeight="1" thickBot="1" x14ac:dyDescent="0.3">
      <c r="A17" s="399"/>
      <c r="B17" s="61">
        <f>O5</f>
        <v>15</v>
      </c>
      <c r="C17" s="63">
        <f>N5</f>
        <v>7</v>
      </c>
      <c r="D17" s="382">
        <f>IF(AND(B16=0,B17=0),0,1)*0+IF(AND(B16&gt;C16,B17&gt;C17),1,0)*2+IF(AND(B16&lt;C16,B17&lt;C17),1,0)*IF(AND(B16=0,B17=0),0,1)+IF(D16&gt;E16,1,0)*2+IF(D16&lt;E16,1,0)*1</f>
        <v>2</v>
      </c>
      <c r="E17" s="383"/>
      <c r="F17" s="63">
        <f>O9</f>
        <v>15</v>
      </c>
      <c r="G17" s="19">
        <f>N9</f>
        <v>10</v>
      </c>
      <c r="H17" s="382">
        <f>IF(AND(F16=0,F17=0),0,1)*0+IF(AND(F16&gt;G16,F17&gt;G17),1,0)*2+IF(AND(F16&lt;G16,F17&lt;G17),1,0)*IF(AND(F16=0,F17=0),0,1)+IF(H16&gt;I16,1,0)*2+IF(H16&lt;I16,1,0)*1</f>
        <v>2</v>
      </c>
      <c r="I17" s="383"/>
      <c r="J17" s="61">
        <f>O13</f>
        <v>15</v>
      </c>
      <c r="K17" s="63">
        <f>N13</f>
        <v>8</v>
      </c>
      <c r="L17" s="382">
        <f>IF(AND(J16=0,J17=0),0,1)*0+IF(AND(J16&gt;K16,J17&gt;K17),1,0)*2+IF(AND(J16&lt;K16,J17&lt;K17),1,0)*IF(AND(J16=0,J17=0),0,1)+IF(L16&gt;M16,1,0)*2+IF(L16&lt;M16,1,0)*1</f>
        <v>2</v>
      </c>
      <c r="M17" s="383"/>
      <c r="N17" s="426"/>
      <c r="O17" s="427"/>
      <c r="P17" s="427"/>
      <c r="Q17" s="428"/>
      <c r="R17" s="130">
        <v>15</v>
      </c>
      <c r="S17" s="131">
        <v>5</v>
      </c>
      <c r="T17" s="415">
        <f>IF(AND(R16=0,R17=0),0,1)*0+IF(AND(R16&gt;S16,R17&gt;S17),1,0)*2+IF(AND(R16&lt;S16,R17&lt;S17),1,0)*IF(AND(R16=0,R17=0),0,1)+IF(T16&gt;U16,1,0)*2+IF(T16&lt;U16,1,0)*1</f>
        <v>2</v>
      </c>
      <c r="U17" s="416"/>
      <c r="V17" s="432"/>
      <c r="W17" s="409"/>
      <c r="X17" s="435"/>
      <c r="Y17" s="436"/>
      <c r="Z17" s="386"/>
      <c r="AA17" s="388"/>
      <c r="AB17" s="392"/>
      <c r="AC17" s="1"/>
      <c r="AD17" s="421"/>
      <c r="AE17" s="396"/>
      <c r="AF17" s="396"/>
      <c r="AG17" s="380"/>
    </row>
    <row r="18" spans="1:33" ht="16.5" customHeight="1" thickTop="1" thickBot="1" x14ac:dyDescent="0.3">
      <c r="A18" s="399"/>
      <c r="B18" s="69">
        <f>O6</f>
        <v>0</v>
      </c>
      <c r="C18" s="70">
        <f>N6</f>
        <v>0</v>
      </c>
      <c r="D18" s="26">
        <f>Q6</f>
        <v>0</v>
      </c>
      <c r="E18" s="67">
        <f>P6</f>
        <v>0</v>
      </c>
      <c r="F18" s="20">
        <f>O10</f>
        <v>0</v>
      </c>
      <c r="G18" s="21">
        <f>N10</f>
        <v>0</v>
      </c>
      <c r="H18" s="27">
        <f>Q10</f>
        <v>0</v>
      </c>
      <c r="I18" s="68">
        <f>P10</f>
        <v>0</v>
      </c>
      <c r="J18" s="69">
        <f>O14</f>
        <v>0</v>
      </c>
      <c r="K18" s="70">
        <f>N14</f>
        <v>0</v>
      </c>
      <c r="L18" s="26">
        <f>Q14</f>
        <v>0</v>
      </c>
      <c r="M18" s="67">
        <f>P14</f>
        <v>0</v>
      </c>
      <c r="N18" s="426"/>
      <c r="O18" s="427"/>
      <c r="P18" s="427"/>
      <c r="Q18" s="428"/>
      <c r="R18" s="132"/>
      <c r="S18" s="133"/>
      <c r="T18" s="56"/>
      <c r="U18" s="136"/>
      <c r="V18" s="407">
        <f>D19+H19+L19+T19</f>
        <v>0</v>
      </c>
      <c r="W18" s="409"/>
      <c r="X18" s="411">
        <f>F19+J19+R18+R19+T18+J18+L18+B18+D18+F18+H18+B19</f>
        <v>0</v>
      </c>
      <c r="Y18" s="413">
        <f>K18+M18+C18+E18+I18+G18+C19+G19+K19+S18+S19+U18</f>
        <v>0</v>
      </c>
      <c r="Z18" s="386"/>
      <c r="AA18" s="388"/>
      <c r="AB18" s="392"/>
      <c r="AC18" s="1"/>
      <c r="AD18" s="421"/>
      <c r="AE18" s="396"/>
      <c r="AF18" s="396"/>
      <c r="AG18" s="380"/>
    </row>
    <row r="19" spans="1:33" ht="15.75" customHeight="1" thickBot="1" x14ac:dyDescent="0.3">
      <c r="A19" s="422"/>
      <c r="B19" s="73">
        <f>O7</f>
        <v>0</v>
      </c>
      <c r="C19" s="74">
        <f>N7</f>
        <v>0</v>
      </c>
      <c r="D19" s="382">
        <f>IF(AND(B18=0,B19=0),0,1)*0+IF(AND(B18&gt;C18,B19&gt;C19),1,0)*2+IF(AND(B18&lt;C18,B19&lt;C19),1,0)*IF(AND(B18=0,B19=0),0,1)+IF(D18&gt;E18,1,0)*2+IF(D18&lt;E18,1,0)*1</f>
        <v>0</v>
      </c>
      <c r="E19" s="383"/>
      <c r="F19" s="74">
        <f>O11</f>
        <v>0</v>
      </c>
      <c r="G19" s="23">
        <f>N11</f>
        <v>0</v>
      </c>
      <c r="H19" s="417">
        <f>IF(AND(F18=0,F19=0),0,1)*0+IF(AND(F18&gt;G18,F19&gt;G19),1,0)*2+IF(AND(F18&lt;G18,F19&lt;G19),1,0)*IF(AND(F18=0,F19=0),0,1)+IF(H18&gt;I18,1,0)*2+IF(H18&lt;I18,1,0)*1</f>
        <v>0</v>
      </c>
      <c r="I19" s="418"/>
      <c r="J19" s="73">
        <f>O15</f>
        <v>0</v>
      </c>
      <c r="K19" s="74">
        <f>N15</f>
        <v>0</v>
      </c>
      <c r="L19" s="417">
        <f>IF(AND(J18=0,J19=0),0,1)*0+IF(AND(J18&gt;K18,J19&gt;K19),1,0)*2+IF(AND(J18&lt;K18,J19&lt;K19),1,0)*IF(AND(J18=0,J19=0),0,1)+IF(L18&gt;M18,1,0)*2+IF(L18&lt;M18,1,0)*1</f>
        <v>0</v>
      </c>
      <c r="M19" s="418"/>
      <c r="N19" s="429"/>
      <c r="O19" s="430"/>
      <c r="P19" s="430"/>
      <c r="Q19" s="431"/>
      <c r="R19" s="58"/>
      <c r="S19" s="59"/>
      <c r="T19" s="415">
        <f>IF(AND(R18=0,R19=0),0,1)*0+IF(AND(R18&gt;S18,R19&gt;S19),1,0)*2+IF(AND(R18&lt;S18,R19&lt;S19),1,0)*IF(AND(R18=0,R19=0),0,1)+IF(T18&gt;U18,1,0)*2+IF(T18&lt;U18,1,0)*1</f>
        <v>0</v>
      </c>
      <c r="U19" s="416"/>
      <c r="V19" s="408"/>
      <c r="W19" s="434"/>
      <c r="X19" s="412"/>
      <c r="Y19" s="414"/>
      <c r="Z19" s="412"/>
      <c r="AA19" s="414"/>
      <c r="AB19" s="420"/>
      <c r="AC19" s="1"/>
      <c r="AD19" s="421"/>
      <c r="AE19" s="396"/>
      <c r="AF19" s="396"/>
      <c r="AG19" s="380"/>
    </row>
    <row r="20" spans="1:33" ht="16.5" customHeight="1" thickTop="1" thickBot="1" x14ac:dyDescent="0.3">
      <c r="A20" s="398" t="s">
        <v>61</v>
      </c>
      <c r="B20" s="44">
        <f>S4</f>
        <v>7</v>
      </c>
      <c r="C20" s="28">
        <f>R4</f>
        <v>15</v>
      </c>
      <c r="D20" s="43">
        <f>U4</f>
        <v>0</v>
      </c>
      <c r="E20" s="24">
        <f>T4</f>
        <v>0</v>
      </c>
      <c r="F20" s="16">
        <f>S8</f>
        <v>15</v>
      </c>
      <c r="G20" s="17">
        <f>R8</f>
        <v>10</v>
      </c>
      <c r="H20" s="88">
        <f>U8</f>
        <v>0</v>
      </c>
      <c r="I20" s="68">
        <f>T8</f>
        <v>0</v>
      </c>
      <c r="J20" s="85">
        <f>S12</f>
        <v>1</v>
      </c>
      <c r="K20" s="90">
        <f>R12</f>
        <v>15</v>
      </c>
      <c r="L20" s="88">
        <f>U12</f>
        <v>0</v>
      </c>
      <c r="M20" s="67">
        <f>T12</f>
        <v>0</v>
      </c>
      <c r="N20" s="45">
        <f>S16</f>
        <v>1</v>
      </c>
      <c r="O20" s="29">
        <f>R16</f>
        <v>15</v>
      </c>
      <c r="P20" s="6">
        <f>U16</f>
        <v>0</v>
      </c>
      <c r="Q20" s="13">
        <f>T16</f>
        <v>0</v>
      </c>
      <c r="R20" s="401"/>
      <c r="S20" s="402"/>
      <c r="T20" s="402"/>
      <c r="U20" s="403"/>
      <c r="V20" s="407">
        <f>P21+L21+H21+D21</f>
        <v>5</v>
      </c>
      <c r="W20" s="409">
        <f>V20+V22</f>
        <v>5</v>
      </c>
      <c r="X20" s="411">
        <f>P20+N20+N21+L20+J20+J21+H20+F20+F21+D20+B20+B21</f>
        <v>57</v>
      </c>
      <c r="Y20" s="413">
        <f>Q20+O20+O21+M20+K20+K21+I20+G20+G21+E20+C20+C21</f>
        <v>110</v>
      </c>
      <c r="Z20" s="386">
        <f>X20+X22</f>
        <v>57</v>
      </c>
      <c r="AA20" s="388">
        <f>Y20+Y22</f>
        <v>110</v>
      </c>
      <c r="AB20" s="392" t="s">
        <v>179</v>
      </c>
      <c r="AC20" s="1"/>
      <c r="AD20" s="394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2</v>
      </c>
      <c r="AE20" s="396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6</v>
      </c>
      <c r="AF20" s="396">
        <f t="shared" ref="AF20" si="6">AD20/AE20</f>
        <v>0.33333333333333331</v>
      </c>
      <c r="AG20" s="380">
        <f t="shared" ref="AG20" si="7">Z20/AA20</f>
        <v>0.51818181818181819</v>
      </c>
    </row>
    <row r="21" spans="1:33" ht="15.75" customHeight="1" thickBot="1" x14ac:dyDescent="0.3">
      <c r="A21" s="399"/>
      <c r="B21" s="61">
        <f>S5</f>
        <v>7</v>
      </c>
      <c r="C21" s="63">
        <f>R5</f>
        <v>15</v>
      </c>
      <c r="D21" s="382">
        <f>IF(AND(B20=0,B21=0),0,1)*0+IF(AND(B20&gt;C20,B21&gt;C21),1,0)*2+IF(AND(B20&lt;C20,B21&lt;C21),1,0)*IF(AND(B20=0,B21=0),0,1)+IF(D20&gt;E20,1,0)*2+IF(D20&lt;E20,1,0)*1</f>
        <v>1</v>
      </c>
      <c r="E21" s="383"/>
      <c r="F21" s="63">
        <f>S9</f>
        <v>15</v>
      </c>
      <c r="G21" s="19">
        <f>R9</f>
        <v>10</v>
      </c>
      <c r="H21" s="382">
        <f>IF(AND(F20=0,F21=0),0,1)*0+IF(AND(F20&gt;G20,F21&gt;G21),1,0)*2+IF(AND(F20&lt;G20,F21&lt;G21),1,0)*IF(AND(F20=0,F21=0),0,1)+IF(H20&gt;I20,1,0)*2+IF(H20&lt;I20,1,0)*1</f>
        <v>2</v>
      </c>
      <c r="I21" s="383"/>
      <c r="J21" s="61">
        <f>S13</f>
        <v>6</v>
      </c>
      <c r="K21" s="63">
        <f>R13</f>
        <v>15</v>
      </c>
      <c r="L21" s="382">
        <f>IF(AND(J20=0,J21=0),0,1)*0+IF(AND(J20&gt;K20,J21&gt;K21),1,0)*2+IF(AND(J20&lt;K20,J21&lt;K21),1,0)*IF(AND(J20=0,J21=0),0,1)+IF(L20&gt;M20,1,0)*2+IF(L20&lt;M20,1,0)*1</f>
        <v>1</v>
      </c>
      <c r="M21" s="383"/>
      <c r="N21" s="48">
        <f>S17</f>
        <v>5</v>
      </c>
      <c r="O21" s="49">
        <f>R17</f>
        <v>15</v>
      </c>
      <c r="P21" s="382">
        <f>IF(AND(N20=0,N21=0),0,1)*0+IF(AND(N20&gt;O20,N21&gt;O21),1,0)*2+IF(AND(N20&lt;O20,N21&lt;O21),1,0)*IF(AND(N20=0,N21=0),0,1)+IF(P20&gt;Q20,1,0)*2+IF(P20&lt;Q20,1,0)*1</f>
        <v>1</v>
      </c>
      <c r="Q21" s="383"/>
      <c r="R21" s="401"/>
      <c r="S21" s="402"/>
      <c r="T21" s="402"/>
      <c r="U21" s="403"/>
      <c r="V21" s="408"/>
      <c r="W21" s="409"/>
      <c r="X21" s="412"/>
      <c r="Y21" s="414"/>
      <c r="Z21" s="386"/>
      <c r="AA21" s="388"/>
      <c r="AB21" s="392"/>
      <c r="AC21" s="1"/>
      <c r="AD21" s="394"/>
      <c r="AE21" s="396"/>
      <c r="AF21" s="396"/>
      <c r="AG21" s="380"/>
    </row>
    <row r="22" spans="1:33" ht="15.75" customHeight="1" thickBot="1" x14ac:dyDescent="0.3">
      <c r="A22" s="399"/>
      <c r="B22" s="69">
        <f>S6</f>
        <v>0</v>
      </c>
      <c r="C22" s="70">
        <f>R6</f>
        <v>0</v>
      </c>
      <c r="D22" s="22">
        <f>U6</f>
        <v>0</v>
      </c>
      <c r="E22" s="67">
        <f>T6</f>
        <v>0</v>
      </c>
      <c r="F22" s="20">
        <f>S10</f>
        <v>0</v>
      </c>
      <c r="G22" s="21">
        <f>R10</f>
        <v>0</v>
      </c>
      <c r="H22" s="22">
        <f>U10</f>
        <v>0</v>
      </c>
      <c r="I22" s="68">
        <f>T10</f>
        <v>0</v>
      </c>
      <c r="J22" s="69">
        <f>S14</f>
        <v>0</v>
      </c>
      <c r="K22" s="30">
        <f>R14</f>
        <v>0</v>
      </c>
      <c r="L22" s="22">
        <f>U14</f>
        <v>0</v>
      </c>
      <c r="M22" s="67">
        <f>T14</f>
        <v>0</v>
      </c>
      <c r="N22" s="54">
        <f>S18</f>
        <v>0</v>
      </c>
      <c r="O22" s="31">
        <f>R18</f>
        <v>0</v>
      </c>
      <c r="P22" s="12">
        <f>U18</f>
        <v>0</v>
      </c>
      <c r="Q22" s="13">
        <f>T18</f>
        <v>0</v>
      </c>
      <c r="R22" s="401"/>
      <c r="S22" s="402"/>
      <c r="T22" s="402"/>
      <c r="U22" s="403"/>
      <c r="V22" s="384">
        <f>P23+L23+H23+D23</f>
        <v>0</v>
      </c>
      <c r="W22" s="409"/>
      <c r="X22" s="386">
        <f>P22+N22+N23+L22+J22+J23+H22+F22+F23+D22+B22+B23</f>
        <v>0</v>
      </c>
      <c r="Y22" s="388">
        <f>Q22+O22+O23+M22+K22+K23+I22+G22+G23+E22+C22+C23</f>
        <v>0</v>
      </c>
      <c r="Z22" s="386"/>
      <c r="AA22" s="388"/>
      <c r="AB22" s="392"/>
      <c r="AC22" s="1"/>
      <c r="AD22" s="394"/>
      <c r="AE22" s="396"/>
      <c r="AF22" s="396"/>
      <c r="AG22" s="380"/>
    </row>
    <row r="23" spans="1:33" ht="15.75" customHeight="1" thickBot="1" x14ac:dyDescent="0.3">
      <c r="A23" s="400"/>
      <c r="B23" s="32">
        <f>S7</f>
        <v>0</v>
      </c>
      <c r="C23" s="33">
        <f>R7</f>
        <v>0</v>
      </c>
      <c r="D23" s="390">
        <f>IF(AND(B22=0,B23=0),0,1)*0+IF(AND(B22&gt;C22,B23&gt;C23),1,0)*2+IF(AND(B22&lt;C22,B23&lt;C23),1,0)*IF(AND(B22=0,B23=0),0,1)+IF(D22&gt;E22,1,0)*2+IF(D22&lt;E22,1,0)*1</f>
        <v>0</v>
      </c>
      <c r="E23" s="391"/>
      <c r="F23" s="33">
        <f>S11</f>
        <v>0</v>
      </c>
      <c r="G23" s="34">
        <f>R11</f>
        <v>0</v>
      </c>
      <c r="H23" s="390">
        <f>IF(AND(F22=0,F23=0),0,1)*0+IF(AND(F22&gt;G22,F23&gt;G23),1,0)*2+IF(AND(F22&lt;G22,F23&lt;G23),1,0)*IF(AND(F22=0,F23=0),0,1)+IF(H22&gt;I22,1,0)*2+IF(H22&lt;I22,1,0)*1</f>
        <v>0</v>
      </c>
      <c r="I23" s="391"/>
      <c r="J23" s="32">
        <f>S15</f>
        <v>0</v>
      </c>
      <c r="K23" s="33">
        <f>R15</f>
        <v>0</v>
      </c>
      <c r="L23" s="390">
        <f>IF(AND(J22=0,J23=0),0,1)*0+IF(AND(J22&gt;K22,J23&gt;K23),1,0)*2+IF(AND(J22&lt;K22,J23&lt;K23),1,0)*IF(AND(J22=0,J23=0),0,1)+IF(L22&gt;M22,1,0)*2+IF(L22&lt;M22,1,0)*1</f>
        <v>0</v>
      </c>
      <c r="M23" s="391"/>
      <c r="N23" s="35">
        <f>S19</f>
        <v>0</v>
      </c>
      <c r="O23" s="36">
        <f>R19</f>
        <v>0</v>
      </c>
      <c r="P23" s="390">
        <f>IF(AND(N22=0,N23=0),0,1)*0+IF(AND(N22&gt;O22,N23&gt;O23),1,0)*2+IF(AND(N22&lt;O22,N23&lt;O23),1,0)*IF(AND(N22=0,N23=0),0,1)+IF(P22&gt;Q22,1,0)*2+IF(P22&lt;Q22,1,0)*1</f>
        <v>0</v>
      </c>
      <c r="Q23" s="391"/>
      <c r="R23" s="404"/>
      <c r="S23" s="405"/>
      <c r="T23" s="405"/>
      <c r="U23" s="406"/>
      <c r="V23" s="385"/>
      <c r="W23" s="410"/>
      <c r="X23" s="387"/>
      <c r="Y23" s="389"/>
      <c r="Z23" s="387"/>
      <c r="AA23" s="389"/>
      <c r="AB23" s="393"/>
      <c r="AC23" s="1"/>
      <c r="AD23" s="395"/>
      <c r="AE23" s="397"/>
      <c r="AF23" s="397"/>
      <c r="AG23" s="381"/>
    </row>
    <row r="24" spans="1:33" ht="15.75" thickTop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x14ac:dyDescent="0.25">
      <c r="A26" s="1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</sheetData>
  <mergeCells count="129">
    <mergeCell ref="A4:A7"/>
    <mergeCell ref="B4:E7"/>
    <mergeCell ref="V4:V5"/>
    <mergeCell ref="W4:W7"/>
    <mergeCell ref="X4:X5"/>
    <mergeCell ref="Y4:Y5"/>
    <mergeCell ref="P7:Q7"/>
    <mergeCell ref="T7:U7"/>
    <mergeCell ref="A1:AB1"/>
    <mergeCell ref="B3:E3"/>
    <mergeCell ref="F3:I3"/>
    <mergeCell ref="J3:M3"/>
    <mergeCell ref="N3:Q3"/>
    <mergeCell ref="R3:U3"/>
    <mergeCell ref="V3:W3"/>
    <mergeCell ref="X3:Y3"/>
    <mergeCell ref="Z3:AA3"/>
    <mergeCell ref="A8:A11"/>
    <mergeCell ref="F8:I11"/>
    <mergeCell ref="V8:V9"/>
    <mergeCell ref="W8:W11"/>
    <mergeCell ref="X8:X9"/>
    <mergeCell ref="Y8:Y9"/>
    <mergeCell ref="P11:Q11"/>
    <mergeCell ref="T11:U11"/>
    <mergeCell ref="AG4:AG7"/>
    <mergeCell ref="H5:I5"/>
    <mergeCell ref="L5:M5"/>
    <mergeCell ref="P5:Q5"/>
    <mergeCell ref="T5:U5"/>
    <mergeCell ref="V6:V7"/>
    <mergeCell ref="X6:X7"/>
    <mergeCell ref="Y6:Y7"/>
    <mergeCell ref="H7:I7"/>
    <mergeCell ref="L7:M7"/>
    <mergeCell ref="Z4:Z7"/>
    <mergeCell ref="AA4:AA7"/>
    <mergeCell ref="AB4:AB7"/>
    <mergeCell ref="AD4:AD7"/>
    <mergeCell ref="AE4:AE7"/>
    <mergeCell ref="AF4:AF7"/>
    <mergeCell ref="A12:A15"/>
    <mergeCell ref="J12:M15"/>
    <mergeCell ref="V12:V13"/>
    <mergeCell ref="W12:W15"/>
    <mergeCell ref="X12:X13"/>
    <mergeCell ref="Y12:Y13"/>
    <mergeCell ref="P15:Q15"/>
    <mergeCell ref="T15:U15"/>
    <mergeCell ref="AG8:AG11"/>
    <mergeCell ref="D9:E9"/>
    <mergeCell ref="L9:M9"/>
    <mergeCell ref="P9:Q9"/>
    <mergeCell ref="T9:U9"/>
    <mergeCell ref="V10:V11"/>
    <mergeCell ref="X10:X11"/>
    <mergeCell ref="Y10:Y11"/>
    <mergeCell ref="D11:E11"/>
    <mergeCell ref="L11:M11"/>
    <mergeCell ref="Z8:Z11"/>
    <mergeCell ref="AA8:AA11"/>
    <mergeCell ref="AB8:AB11"/>
    <mergeCell ref="AD8:AD11"/>
    <mergeCell ref="AE8:AE11"/>
    <mergeCell ref="AF8:AF11"/>
    <mergeCell ref="A16:A19"/>
    <mergeCell ref="N16:Q19"/>
    <mergeCell ref="V16:V17"/>
    <mergeCell ref="W16:W19"/>
    <mergeCell ref="X16:X17"/>
    <mergeCell ref="Y16:Y17"/>
    <mergeCell ref="L19:M19"/>
    <mergeCell ref="T19:U19"/>
    <mergeCell ref="AG12:AG15"/>
    <mergeCell ref="D13:E13"/>
    <mergeCell ref="H13:I13"/>
    <mergeCell ref="P13:Q13"/>
    <mergeCell ref="T13:U13"/>
    <mergeCell ref="V14:V15"/>
    <mergeCell ref="X14:X15"/>
    <mergeCell ref="Y14:Y15"/>
    <mergeCell ref="D15:E15"/>
    <mergeCell ref="H15:I15"/>
    <mergeCell ref="Z12:Z15"/>
    <mergeCell ref="AA12:AA15"/>
    <mergeCell ref="AB12:AB15"/>
    <mergeCell ref="AD12:AD15"/>
    <mergeCell ref="AE12:AE15"/>
    <mergeCell ref="AF12:AF15"/>
    <mergeCell ref="A20:A23"/>
    <mergeCell ref="R20:U23"/>
    <mergeCell ref="V20:V21"/>
    <mergeCell ref="W20:W23"/>
    <mergeCell ref="X20:X21"/>
    <mergeCell ref="Y20:Y21"/>
    <mergeCell ref="L23:M23"/>
    <mergeCell ref="P23:Q23"/>
    <mergeCell ref="AG16:AG19"/>
    <mergeCell ref="D17:E17"/>
    <mergeCell ref="H17:I17"/>
    <mergeCell ref="L17:M17"/>
    <mergeCell ref="T17:U17"/>
    <mergeCell ref="V18:V19"/>
    <mergeCell ref="X18:X19"/>
    <mergeCell ref="Y18:Y19"/>
    <mergeCell ref="D19:E19"/>
    <mergeCell ref="H19:I19"/>
    <mergeCell ref="Z16:Z19"/>
    <mergeCell ref="AA16:AA19"/>
    <mergeCell ref="AB16:AB19"/>
    <mergeCell ref="AD16:AD19"/>
    <mergeCell ref="AE16:AE19"/>
    <mergeCell ref="AF16:AF19"/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Z20:Z23"/>
    <mergeCell ref="AA20:AA23"/>
    <mergeCell ref="AB20:AB23"/>
    <mergeCell ref="AD20:AD23"/>
    <mergeCell ref="AE20:AE23"/>
    <mergeCell ref="AF20:AF23"/>
  </mergeCells>
  <pageMargins left="0.7" right="0.7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topLeftCell="A4" workbookViewId="0">
      <selection activeCell="A4" sqref="A4:A7"/>
    </sheetView>
  </sheetViews>
  <sheetFormatPr defaultRowHeight="15" x14ac:dyDescent="0.25"/>
  <cols>
    <col min="1" max="1" width="18" customWidth="1"/>
    <col min="2" max="2" width="4.140625" customWidth="1"/>
    <col min="3" max="3" width="3.7109375" customWidth="1"/>
    <col min="4" max="4" width="3.42578125" customWidth="1"/>
    <col min="5" max="6" width="3.85546875" customWidth="1"/>
    <col min="7" max="7" width="3.7109375" customWidth="1"/>
    <col min="8" max="9" width="3.85546875" customWidth="1"/>
    <col min="10" max="10" width="3.5703125" customWidth="1"/>
    <col min="11" max="11" width="3.28515625" customWidth="1"/>
    <col min="12" max="12" width="3.7109375" customWidth="1"/>
    <col min="13" max="14" width="3.85546875" customWidth="1"/>
    <col min="15" max="15" width="3.7109375" customWidth="1"/>
    <col min="16" max="16" width="4.5703125" customWidth="1"/>
    <col min="17" max="17" width="3.5703125" customWidth="1"/>
    <col min="18" max="18" width="3.85546875" customWidth="1"/>
    <col min="19" max="19" width="3.7109375" customWidth="1"/>
    <col min="20" max="20" width="3.85546875" customWidth="1"/>
    <col min="21" max="21" width="3.42578125" customWidth="1"/>
    <col min="22" max="22" width="4" customWidth="1"/>
    <col min="23" max="23" width="4.28515625" customWidth="1"/>
    <col min="24" max="25" width="4.140625" customWidth="1"/>
    <col min="26" max="26" width="4.5703125" customWidth="1"/>
    <col min="27" max="27" width="4.42578125" customWidth="1"/>
    <col min="28" max="28" width="8.42578125" customWidth="1"/>
    <col min="29" max="29" width="13.140625" customWidth="1"/>
    <col min="31" max="31" width="9.5703125" customWidth="1"/>
  </cols>
  <sheetData>
    <row r="1" spans="1:33" ht="38.25" customHeight="1" x14ac:dyDescent="0.25">
      <c r="A1" s="460" t="s">
        <v>190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  <c r="V1" s="460"/>
      <c r="W1" s="460"/>
      <c r="X1" s="460"/>
      <c r="Y1" s="460"/>
      <c r="Z1" s="460"/>
      <c r="AA1" s="460"/>
      <c r="AB1" s="460"/>
      <c r="AC1" s="1"/>
      <c r="AD1" s="1"/>
      <c r="AE1" s="1"/>
      <c r="AF1" s="1"/>
      <c r="AG1" s="1"/>
    </row>
    <row r="2" spans="1:33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57.75" customHeight="1" thickTop="1" thickBot="1" x14ac:dyDescent="0.3">
      <c r="A3" s="2" t="s">
        <v>0</v>
      </c>
      <c r="B3" s="461">
        <v>1</v>
      </c>
      <c r="C3" s="462"/>
      <c r="D3" s="462"/>
      <c r="E3" s="463"/>
      <c r="F3" s="461">
        <v>2</v>
      </c>
      <c r="G3" s="462"/>
      <c r="H3" s="462"/>
      <c r="I3" s="463"/>
      <c r="J3" s="461">
        <v>3</v>
      </c>
      <c r="K3" s="462"/>
      <c r="L3" s="462"/>
      <c r="M3" s="463"/>
      <c r="N3" s="461">
        <v>4</v>
      </c>
      <c r="O3" s="462"/>
      <c r="P3" s="462"/>
      <c r="Q3" s="462"/>
      <c r="R3" s="461">
        <v>5</v>
      </c>
      <c r="S3" s="462"/>
      <c r="T3" s="462"/>
      <c r="U3" s="463"/>
      <c r="V3" s="464" t="s">
        <v>1</v>
      </c>
      <c r="W3" s="465"/>
      <c r="X3" s="466" t="s">
        <v>2</v>
      </c>
      <c r="Y3" s="467"/>
      <c r="Z3" s="466" t="s">
        <v>3</v>
      </c>
      <c r="AA3" s="467"/>
      <c r="AB3" s="3" t="s">
        <v>4</v>
      </c>
      <c r="AC3" s="1"/>
      <c r="AD3" s="81" t="s">
        <v>6</v>
      </c>
      <c r="AE3" s="82" t="s">
        <v>7</v>
      </c>
      <c r="AF3" s="82" t="s">
        <v>8</v>
      </c>
      <c r="AG3" s="142" t="s">
        <v>9</v>
      </c>
    </row>
    <row r="4" spans="1:33" ht="16.5" customHeight="1" thickTop="1" thickBot="1" x14ac:dyDescent="0.3">
      <c r="A4" s="398" t="s">
        <v>155</v>
      </c>
      <c r="B4" s="451"/>
      <c r="C4" s="452"/>
      <c r="D4" s="452"/>
      <c r="E4" s="453"/>
      <c r="F4" s="325">
        <v>15</v>
      </c>
      <c r="G4" s="326">
        <v>3</v>
      </c>
      <c r="H4" s="327"/>
      <c r="I4" s="328"/>
      <c r="J4" s="325">
        <v>15</v>
      </c>
      <c r="K4" s="329">
        <v>11</v>
      </c>
      <c r="L4" s="327"/>
      <c r="M4" s="330"/>
      <c r="N4" s="325">
        <v>15</v>
      </c>
      <c r="O4" s="329">
        <v>10</v>
      </c>
      <c r="P4" s="327"/>
      <c r="Q4" s="328"/>
      <c r="R4" s="331">
        <v>15</v>
      </c>
      <c r="S4" s="332">
        <v>7</v>
      </c>
      <c r="T4" s="91"/>
      <c r="U4" s="93"/>
      <c r="V4" s="407">
        <f>T5+P5+L5+H5</f>
        <v>8</v>
      </c>
      <c r="W4" s="433">
        <f>V4+V6</f>
        <v>8</v>
      </c>
      <c r="X4" s="411">
        <f>J4+J5+L4+N4+N5+P4+H4+F4+F5+R4+R5+T4</f>
        <v>120</v>
      </c>
      <c r="Y4" s="413">
        <f>K5+K4+M4+O5+O4+U4+I4+G4+G5+Q4+S4+S5</f>
        <v>65</v>
      </c>
      <c r="Z4" s="445">
        <f>X4+X6</f>
        <v>120</v>
      </c>
      <c r="AA4" s="448">
        <f>Y4+Y6</f>
        <v>65</v>
      </c>
      <c r="AB4" s="419" t="s">
        <v>176</v>
      </c>
      <c r="AC4" s="1"/>
      <c r="AD4" s="421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8</v>
      </c>
      <c r="AE4" s="396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0</v>
      </c>
      <c r="AF4" s="396" t="e">
        <f>AD4/AE4</f>
        <v>#DIV/0!</v>
      </c>
      <c r="AG4" s="380">
        <f>Z4/AA4</f>
        <v>1.8461538461538463</v>
      </c>
    </row>
    <row r="5" spans="1:33" ht="15.75" customHeight="1" thickBot="1" x14ac:dyDescent="0.3">
      <c r="A5" s="399"/>
      <c r="B5" s="454"/>
      <c r="C5" s="455"/>
      <c r="D5" s="455"/>
      <c r="E5" s="456"/>
      <c r="F5" s="333">
        <v>15</v>
      </c>
      <c r="G5" s="334">
        <v>10</v>
      </c>
      <c r="H5" s="550">
        <f>IF(AND(F4=0,F5=0),0,1)*0+IF(AND(F4&gt;G4,F5&gt;G5),1,0)*2+IF(AND(F4&lt;G4,F5&lt;G5),1,0)*IF(AND(F4=0,F5=0),0,1)+IF(H4&gt;I4,1,0)*2+IF(H4&lt;I4,1,0)*1</f>
        <v>2</v>
      </c>
      <c r="I5" s="550"/>
      <c r="J5" s="333">
        <v>15</v>
      </c>
      <c r="K5" s="334">
        <v>9</v>
      </c>
      <c r="L5" s="550">
        <f>IF(AND(J4=0,J5=0),0,1)*0+IF(AND(J4&gt;K4,J5&gt;K5),1,0)*2+IF(AND(J4&lt;K4,J5&lt;K5),1,0)*IF(AND(J4=0,J5=0),0,1)+IF(L4&gt;M4,1,0)*2+IF(L4&lt;M4,1,0)*1</f>
        <v>2</v>
      </c>
      <c r="M5" s="550"/>
      <c r="N5" s="333">
        <v>15</v>
      </c>
      <c r="O5" s="334">
        <v>11</v>
      </c>
      <c r="P5" s="550">
        <f>IF(AND(N4=0,N5=0),0,1)*0+IF(AND(N4&gt;O4,N5&gt;O5),1,0)*2+IF(AND(N4&lt;O4,N5&lt;O5),1,0)*IF(AND(N4=0,N5=0),0,1)+IF(P4&gt;Q4,1,0)*2+IF(P4&lt;Q4,1,0)*1</f>
        <v>2</v>
      </c>
      <c r="Q5" s="550"/>
      <c r="R5" s="335">
        <v>15</v>
      </c>
      <c r="S5" s="336">
        <v>4</v>
      </c>
      <c r="T5" s="543">
        <f>IF(AND(R4=0,R5=0),0,1)*0+IF(AND(R4&gt;S4,R5&gt;S5),1,0)*2+IF(AND(R4&lt;S4,R5&lt;S5),1,0)*IF(AND(R4=0,R5=0),0,1)+IF(T4&gt;U4,1,0)*2+IF(T4&lt;U4,1,0)*1</f>
        <v>2</v>
      </c>
      <c r="U5" s="544"/>
      <c r="V5" s="432"/>
      <c r="W5" s="409"/>
      <c r="X5" s="435"/>
      <c r="Y5" s="436"/>
      <c r="Z5" s="446"/>
      <c r="AA5" s="449"/>
      <c r="AB5" s="392"/>
      <c r="AC5" s="1"/>
      <c r="AD5" s="421"/>
      <c r="AE5" s="396"/>
      <c r="AF5" s="396"/>
      <c r="AG5" s="380"/>
    </row>
    <row r="6" spans="1:33" ht="16.5" customHeight="1" thickTop="1" thickBot="1" x14ac:dyDescent="0.3">
      <c r="A6" s="399"/>
      <c r="B6" s="454"/>
      <c r="C6" s="455"/>
      <c r="D6" s="455"/>
      <c r="E6" s="456"/>
      <c r="F6" s="289"/>
      <c r="G6" s="290"/>
      <c r="H6" s="291"/>
      <c r="I6" s="278"/>
      <c r="J6" s="289"/>
      <c r="K6" s="290"/>
      <c r="L6" s="291"/>
      <c r="M6" s="280"/>
      <c r="N6" s="289"/>
      <c r="O6" s="290"/>
      <c r="P6" s="291"/>
      <c r="Q6" s="278"/>
      <c r="R6" s="337"/>
      <c r="S6" s="338"/>
      <c r="T6" s="76"/>
      <c r="U6" s="140"/>
      <c r="V6" s="407">
        <f>T7+P7+L7+H7</f>
        <v>0</v>
      </c>
      <c r="W6" s="409"/>
      <c r="X6" s="411">
        <f>J6+J7+L6+N6+N7+P6+H6+F6+F7+T6+R6+R7</f>
        <v>0</v>
      </c>
      <c r="Y6" s="413">
        <f>K7+K6+M6+O7+O6+U6+I6+G6+G7+S6+S7+Q6</f>
        <v>0</v>
      </c>
      <c r="Z6" s="446"/>
      <c r="AA6" s="449"/>
      <c r="AB6" s="392"/>
      <c r="AC6" s="1"/>
      <c r="AD6" s="421"/>
      <c r="AE6" s="396"/>
      <c r="AF6" s="396"/>
      <c r="AG6" s="380"/>
    </row>
    <row r="7" spans="1:33" ht="15.75" customHeight="1" thickBot="1" x14ac:dyDescent="0.3">
      <c r="A7" s="422"/>
      <c r="B7" s="457"/>
      <c r="C7" s="458"/>
      <c r="D7" s="458"/>
      <c r="E7" s="459"/>
      <c r="F7" s="278"/>
      <c r="G7" s="295"/>
      <c r="H7" s="551">
        <f>IF(AND(F6=0,F7=0),0,1)*0+IF(AND(F6&gt;G6,F7&gt;G7),1,0)*2+IF(AND(F6&lt;G6,F7&lt;G7),1,0)*IF(AND(F6=0,F7=0),0,1)+IF(H6&gt;I6,1,0)*2+IF(H6&lt;I6,1,0)*1</f>
        <v>0</v>
      </c>
      <c r="I7" s="551"/>
      <c r="J7" s="296"/>
      <c r="K7" s="295"/>
      <c r="L7" s="552">
        <f>IF(AND(J6=0,J7=0),0,1)*0+IF(AND(J6&gt;K6,J7&gt;K7),1,0)*2+IF(AND(J6&lt;K6,J7&lt;K7),1,0)*IF(AND(J6=0,J7=0),0,1)+IF(L6&gt;M6,1,0)*2+IF(L6&lt;M6,1,0)*1</f>
        <v>0</v>
      </c>
      <c r="M7" s="552"/>
      <c r="N7" s="339"/>
      <c r="O7" s="295"/>
      <c r="P7" s="552">
        <f>IF(AND(N6=0,N7=0),0,1)*0+IF(AND(N6&gt;O6,N7&gt;O7),1,0)*2+IF(AND(N6&lt;O6,N7&lt;O7),1,0)*IF(AND(N6=0,N7=0),0,1)+IF(P6&gt;Q6,1,0)*2+IF(P6&lt;Q6,1,0)*1</f>
        <v>0</v>
      </c>
      <c r="Q7" s="552"/>
      <c r="R7" s="340"/>
      <c r="S7" s="341"/>
      <c r="T7" s="417">
        <f>IF(AND(R6=0,R7=0),0,1)*0+IF(AND(R6&gt;S6,R7&gt;S7),1,0)*2+IF(AND(R6&lt;S6,R7&lt;S7),1,0)*IF(AND(R6=0,R7=0),0,1)+IF(T6&gt;U6,1,0)*2+IF(T6&lt;U6,1,0)*1</f>
        <v>0</v>
      </c>
      <c r="U7" s="418"/>
      <c r="V7" s="432"/>
      <c r="W7" s="434"/>
      <c r="X7" s="435"/>
      <c r="Y7" s="436"/>
      <c r="Z7" s="447"/>
      <c r="AA7" s="450"/>
      <c r="AB7" s="420"/>
      <c r="AC7" s="1"/>
      <c r="AD7" s="421"/>
      <c r="AE7" s="396"/>
      <c r="AF7" s="396"/>
      <c r="AG7" s="380"/>
    </row>
    <row r="8" spans="1:33" ht="16.5" customHeight="1" thickTop="1" thickBot="1" x14ac:dyDescent="0.3">
      <c r="A8" s="398" t="s">
        <v>154</v>
      </c>
      <c r="B8" s="4">
        <f>G4</f>
        <v>3</v>
      </c>
      <c r="C8" s="5">
        <f>F4</f>
        <v>15</v>
      </c>
      <c r="D8" s="6">
        <f>I4</f>
        <v>0</v>
      </c>
      <c r="E8" s="7">
        <f>H4</f>
        <v>0</v>
      </c>
      <c r="F8" s="549"/>
      <c r="G8" s="549"/>
      <c r="H8" s="549"/>
      <c r="I8" s="549"/>
      <c r="J8" s="331">
        <v>4</v>
      </c>
      <c r="K8" s="342">
        <v>15</v>
      </c>
      <c r="L8" s="343">
        <v>6</v>
      </c>
      <c r="M8" s="344">
        <v>11</v>
      </c>
      <c r="N8" s="345">
        <v>16</v>
      </c>
      <c r="O8" s="346">
        <v>14</v>
      </c>
      <c r="P8" s="343"/>
      <c r="Q8" s="347"/>
      <c r="R8" s="345">
        <v>15</v>
      </c>
      <c r="S8" s="346">
        <v>13</v>
      </c>
      <c r="T8" s="88"/>
      <c r="U8" s="67"/>
      <c r="V8" s="407">
        <f>T9+P9+L9+D9</f>
        <v>6</v>
      </c>
      <c r="W8" s="433">
        <f>V8+V10</f>
        <v>6</v>
      </c>
      <c r="X8" s="411">
        <f>J8+J9+L8+N8+N9+P8+D8+B8+B9+R8+R9+T8</f>
        <v>99</v>
      </c>
      <c r="Y8" s="413">
        <f>K9+K8+M8+O9+O8+U8+E8+C8+C9+S8+S9+Q8</f>
        <v>119</v>
      </c>
      <c r="Z8" s="411">
        <f>X8+X10</f>
        <v>99</v>
      </c>
      <c r="AA8" s="413">
        <f>Y8+Y10</f>
        <v>119</v>
      </c>
      <c r="AB8" s="419" t="s">
        <v>178</v>
      </c>
      <c r="AC8" s="1"/>
      <c r="AD8" s="421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5</v>
      </c>
      <c r="AE8" s="396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4</v>
      </c>
      <c r="AF8" s="396">
        <f t="shared" ref="AF8" si="0">AD8/AE8</f>
        <v>1.25</v>
      </c>
      <c r="AG8" s="380">
        <f t="shared" ref="AG8" si="1">Z8/AA8</f>
        <v>0.83193277310924374</v>
      </c>
    </row>
    <row r="9" spans="1:33" ht="15.75" customHeight="1" thickTop="1" thickBot="1" x14ac:dyDescent="0.3">
      <c r="A9" s="399"/>
      <c r="B9" s="8">
        <f>G5</f>
        <v>10</v>
      </c>
      <c r="C9" s="9">
        <f>F5</f>
        <v>15</v>
      </c>
      <c r="D9" s="382">
        <f>IF(AND(B8=0,B9=0),0,1)*0+IF(AND(B8&gt;C8,B9&gt;C9),1,0)*2+IF(AND(B8&lt;C8,B9&lt;C9),1,0)*IF(AND(B8=0,B9=0),0,1)+IF(D8&gt;E8,1,0)*2+IF(D8&lt;E8,1,0)*1</f>
        <v>1</v>
      </c>
      <c r="E9" s="383"/>
      <c r="F9" s="549"/>
      <c r="G9" s="549"/>
      <c r="H9" s="549"/>
      <c r="I9" s="549"/>
      <c r="J9" s="348">
        <v>15</v>
      </c>
      <c r="K9" s="349">
        <v>12</v>
      </c>
      <c r="L9" s="550">
        <f>IF(AND(J8=0,J9=0),0,1)*0+IF(AND(J8&gt;K8,J9&gt;K9),1,0)*2+IF(AND(J8&lt;K8,J9&lt;K9),1,0)*IF(AND(J8=0,J9=0),0,1)+IF(L8&gt;M8,1,0)*2+IF(L8&lt;M8,1,0)*1</f>
        <v>1</v>
      </c>
      <c r="M9" s="550"/>
      <c r="N9" s="348">
        <v>15</v>
      </c>
      <c r="O9" s="349">
        <v>13</v>
      </c>
      <c r="P9" s="550">
        <f>IF(AND(N8=0,N9=0),0,1)*0+IF(AND(N8&gt;O8,N9&gt;O9),1,0)*2+IF(AND(N8&lt;O8,N9&lt;O9),1,0)*IF(AND(N8=0,N9=0),0,1)+IF(P8&gt;Q8,1,0)*2+IF(P8&lt;Q8,1,0)*1</f>
        <v>2</v>
      </c>
      <c r="Q9" s="550"/>
      <c r="R9" s="348">
        <v>15</v>
      </c>
      <c r="S9" s="349">
        <v>11</v>
      </c>
      <c r="T9" s="382">
        <f>IF(AND(R8=0,R9=0),0,1)*0+IF(AND(R8&gt;S8,R9&gt;S9),1,0)*2+IF(AND(R8&lt;S8,R9&lt;S9),1,0)*IF(AND(R8=0,R9=0),0,1)+IF(T8&gt;U8,1,0)*2+IF(T8&lt;U8,1,0)*1</f>
        <v>2</v>
      </c>
      <c r="U9" s="383"/>
      <c r="V9" s="432"/>
      <c r="W9" s="409"/>
      <c r="X9" s="435"/>
      <c r="Y9" s="436"/>
      <c r="Z9" s="386"/>
      <c r="AA9" s="388"/>
      <c r="AB9" s="392"/>
      <c r="AC9" s="1"/>
      <c r="AD9" s="421"/>
      <c r="AE9" s="396"/>
      <c r="AF9" s="396"/>
      <c r="AG9" s="380"/>
    </row>
    <row r="10" spans="1:33" ht="16.5" customHeight="1" thickTop="1" thickBot="1" x14ac:dyDescent="0.3">
      <c r="A10" s="399"/>
      <c r="B10" s="10">
        <f>G6</f>
        <v>0</v>
      </c>
      <c r="C10" s="11">
        <f>F6</f>
        <v>0</v>
      </c>
      <c r="D10" s="12">
        <f>I6</f>
        <v>0</v>
      </c>
      <c r="E10" s="13">
        <f>H6</f>
        <v>0</v>
      </c>
      <c r="F10" s="549"/>
      <c r="G10" s="549"/>
      <c r="H10" s="549"/>
      <c r="I10" s="549"/>
      <c r="J10" s="310"/>
      <c r="K10" s="311"/>
      <c r="L10" s="312"/>
      <c r="M10" s="302"/>
      <c r="N10" s="310"/>
      <c r="O10" s="311"/>
      <c r="P10" s="312"/>
      <c r="Q10" s="304"/>
      <c r="R10" s="310"/>
      <c r="S10" s="311"/>
      <c r="T10" s="68"/>
      <c r="U10" s="72"/>
      <c r="V10" s="407">
        <f>P11+L11+D11+T11</f>
        <v>0</v>
      </c>
      <c r="W10" s="409"/>
      <c r="X10" s="411">
        <f>J10+J11+L10+N10+N11+P10+D10+B10+B11+R10+R11+T10</f>
        <v>0</v>
      </c>
      <c r="Y10" s="413">
        <f>K11+K10+M10+O11+O10+U10+E10+C10+C11+S10+S11+Q10</f>
        <v>0</v>
      </c>
      <c r="Z10" s="386"/>
      <c r="AA10" s="388"/>
      <c r="AB10" s="392"/>
      <c r="AC10" s="1"/>
      <c r="AD10" s="421"/>
      <c r="AE10" s="396"/>
      <c r="AF10" s="396"/>
      <c r="AG10" s="380"/>
    </row>
    <row r="11" spans="1:33" ht="15.75" customHeight="1" thickTop="1" thickBot="1" x14ac:dyDescent="0.3">
      <c r="A11" s="422"/>
      <c r="B11" s="14">
        <f>G7</f>
        <v>0</v>
      </c>
      <c r="C11" s="15">
        <f>F7</f>
        <v>0</v>
      </c>
      <c r="D11" s="382">
        <f>IF(AND(B10=0,B11=0),0,1)*0+IF(AND(B10&gt;C10,B11&gt;C11),1,0)*2+IF(AND(B10&lt;C10,B11&lt;C11),1,0)*IF(AND(B10=0,B11=0),0,1)+IF(D10&gt;E10,1,0)*2+IF(D10&lt;E10,1,0)*1</f>
        <v>0</v>
      </c>
      <c r="E11" s="383"/>
      <c r="F11" s="549"/>
      <c r="G11" s="549"/>
      <c r="H11" s="549"/>
      <c r="I11" s="549"/>
      <c r="J11" s="314"/>
      <c r="K11" s="315"/>
      <c r="L11" s="551">
        <f>IF(AND(J10=0,J11=0),0,1)*0+IF(AND(J10&gt;K10,J11&gt;K11),1,0)*2+IF(AND(J10&lt;K10,J11&lt;K11),1,0)*IF(AND(J10=0,J11=0),0,1)+IF(L10&gt;M10,1,0)*2+IF(L10&lt;M10,1,0)*1</f>
        <v>0</v>
      </c>
      <c r="M11" s="551"/>
      <c r="N11" s="314"/>
      <c r="O11" s="315"/>
      <c r="P11" s="552">
        <f>IF(AND(N10=0,N11=0),0,1)*0+IF(AND(N10&gt;O10,N11&gt;O11),1,0)*2+IF(AND(N10&lt;O10,N11&lt;O11),1,0)*IF(AND(N10=0,N11=0),0,1)+IF(P10&gt;Q10,1,0)*2+IF(P10&lt;Q10,1,0)*1</f>
        <v>0</v>
      </c>
      <c r="Q11" s="552"/>
      <c r="R11" s="314"/>
      <c r="S11" s="315"/>
      <c r="T11" s="417">
        <f>IF(AND(R10=0,R11=0),0,1)*0+IF(AND(R10&gt;S10,R11&gt;S11),1,0)*2+IF(AND(R10&lt;S10,R11&lt;S11),1,0)*IF(AND(R10=0,R11=0),0,1)+IF(T10&gt;U10,1,0)*2+IF(T10&lt;U10,1,0)*1</f>
        <v>0</v>
      </c>
      <c r="U11" s="418"/>
      <c r="V11" s="432"/>
      <c r="W11" s="434"/>
      <c r="X11" s="435"/>
      <c r="Y11" s="436"/>
      <c r="Z11" s="412"/>
      <c r="AA11" s="414"/>
      <c r="AB11" s="420"/>
      <c r="AC11" s="1"/>
      <c r="AD11" s="421"/>
      <c r="AE11" s="396"/>
      <c r="AF11" s="396"/>
      <c r="AG11" s="380"/>
    </row>
    <row r="12" spans="1:33" ht="16.5" customHeight="1" thickTop="1" thickBot="1" x14ac:dyDescent="0.3">
      <c r="A12" s="398" t="s">
        <v>153</v>
      </c>
      <c r="B12" s="44">
        <f>K4</f>
        <v>11</v>
      </c>
      <c r="C12" s="62">
        <f>J4</f>
        <v>15</v>
      </c>
      <c r="D12" s="60">
        <f>M4</f>
        <v>0</v>
      </c>
      <c r="E12" s="67">
        <f>L4</f>
        <v>0</v>
      </c>
      <c r="F12" s="16">
        <f>K8</f>
        <v>15</v>
      </c>
      <c r="G12" s="17">
        <f>J8</f>
        <v>4</v>
      </c>
      <c r="H12" s="43">
        <f>M8</f>
        <v>11</v>
      </c>
      <c r="I12" s="68">
        <f>L8</f>
        <v>6</v>
      </c>
      <c r="J12" s="437"/>
      <c r="K12" s="438"/>
      <c r="L12" s="438"/>
      <c r="M12" s="439"/>
      <c r="N12" s="350">
        <v>15</v>
      </c>
      <c r="O12" s="342">
        <v>7</v>
      </c>
      <c r="P12" s="343"/>
      <c r="Q12" s="347"/>
      <c r="R12" s="345">
        <v>15</v>
      </c>
      <c r="S12" s="346">
        <v>0</v>
      </c>
      <c r="T12" s="68"/>
      <c r="U12" s="89"/>
      <c r="V12" s="407">
        <f>P13+H13+D13+T13</f>
        <v>7</v>
      </c>
      <c r="W12" s="433">
        <f>V12+V14</f>
        <v>7</v>
      </c>
      <c r="X12" s="411">
        <f>H12+F12+F13+D12+B12+B13+N12+N13+P12+R12+R13+T12</f>
        <v>118</v>
      </c>
      <c r="Y12" s="413">
        <f>I12+G12+G13+E12+C12+C13+O13+O12+U12+S12+S13+Q12</f>
        <v>74</v>
      </c>
      <c r="Z12" s="411">
        <f>X12+X14</f>
        <v>118</v>
      </c>
      <c r="AA12" s="413">
        <f>Y12+Y14</f>
        <v>74</v>
      </c>
      <c r="AB12" s="419" t="s">
        <v>177</v>
      </c>
      <c r="AC12" s="1"/>
      <c r="AD12" s="421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6</v>
      </c>
      <c r="AE12" s="396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3</v>
      </c>
      <c r="AF12" s="396">
        <f t="shared" ref="AF12" si="2">AD12/AE12</f>
        <v>2</v>
      </c>
      <c r="AG12" s="380">
        <f t="shared" ref="AG12" si="3">Z12/AA12</f>
        <v>1.5945945945945945</v>
      </c>
    </row>
    <row r="13" spans="1:33" ht="15.75" customHeight="1" thickBot="1" x14ac:dyDescent="0.3">
      <c r="A13" s="399"/>
      <c r="B13" s="61">
        <f>K5</f>
        <v>9</v>
      </c>
      <c r="C13" s="63">
        <f>J5</f>
        <v>15</v>
      </c>
      <c r="D13" s="382">
        <f>IF(AND(B12=0,B13=0),0,1)*0+IF(AND(B12&gt;C12,B13&gt;C13),1,0)*2+IF(AND(B12&lt;C12,B13&lt;C13),1,0)*IF(AND(B12=0,B13=0),0,1)+IF(D12&gt;E12,1,0)*2+IF(D12&lt;E12,1,0)*1</f>
        <v>1</v>
      </c>
      <c r="E13" s="383"/>
      <c r="F13" s="18">
        <f>K9</f>
        <v>12</v>
      </c>
      <c r="G13" s="19">
        <f>J9</f>
        <v>15</v>
      </c>
      <c r="H13" s="382">
        <f>IF(AND(F12=0,F13=0),0,1)*0+IF(AND(F12&gt;G12,F13&gt;G13),1,0)*2+IF(AND(F12&lt;G12,F13&lt;G13),1,0)*IF(AND(F12=0,F13=0),0,1)+IF(H12&gt;I12,1,0)*2+IF(H12&lt;I12,1,0)*1</f>
        <v>2</v>
      </c>
      <c r="I13" s="383"/>
      <c r="J13" s="401"/>
      <c r="K13" s="402"/>
      <c r="L13" s="402"/>
      <c r="M13" s="403"/>
      <c r="N13" s="348">
        <v>15</v>
      </c>
      <c r="O13" s="349">
        <v>6</v>
      </c>
      <c r="P13" s="550">
        <f>IF(AND(N12=0,N13=0),0,1)*0+IF(AND(N12&gt;O12,N13&gt;O13),1,0)*2+IF(AND(N12&lt;O12,N13&lt;O13),1,0)*IF(AND(N12=0,N13=0),0,1)+IF(P12&gt;Q12,1,0)*2+IF(P12&lt;Q12,1,0)*1</f>
        <v>2</v>
      </c>
      <c r="Q13" s="550"/>
      <c r="R13" s="348">
        <v>15</v>
      </c>
      <c r="S13" s="349">
        <v>6</v>
      </c>
      <c r="T13" s="382">
        <f>IF(AND(R12=0,R13=0),0,1)*0+IF(AND(R12&gt;S12,R13&gt;S13),1,0)*2+IF(AND(R12&lt;S12,R13&lt;S13),1,0)*IF(AND(R12=0,R13=0),0,1)+IF(T12&gt;U12,1,0)*2+IF(T12&lt;U12,1,0)*1</f>
        <v>2</v>
      </c>
      <c r="U13" s="383"/>
      <c r="V13" s="432"/>
      <c r="W13" s="409"/>
      <c r="X13" s="435"/>
      <c r="Y13" s="436"/>
      <c r="Z13" s="386"/>
      <c r="AA13" s="388"/>
      <c r="AB13" s="392"/>
      <c r="AC13" s="1"/>
      <c r="AD13" s="421"/>
      <c r="AE13" s="396"/>
      <c r="AF13" s="396"/>
      <c r="AG13" s="380"/>
    </row>
    <row r="14" spans="1:33" ht="16.5" customHeight="1" thickTop="1" thickBot="1" x14ac:dyDescent="0.3">
      <c r="A14" s="399"/>
      <c r="B14" s="69">
        <f>K6</f>
        <v>0</v>
      </c>
      <c r="C14" s="70">
        <f>J6</f>
        <v>0</v>
      </c>
      <c r="D14" s="71">
        <f>M6</f>
        <v>0</v>
      </c>
      <c r="E14" s="67">
        <f>L6</f>
        <v>0</v>
      </c>
      <c r="F14" s="20">
        <f>K10</f>
        <v>0</v>
      </c>
      <c r="G14" s="21">
        <f>J10</f>
        <v>0</v>
      </c>
      <c r="H14" s="22">
        <f>M10</f>
        <v>0</v>
      </c>
      <c r="I14" s="68">
        <f>L10</f>
        <v>0</v>
      </c>
      <c r="J14" s="401"/>
      <c r="K14" s="402"/>
      <c r="L14" s="402"/>
      <c r="M14" s="403"/>
      <c r="N14" s="310"/>
      <c r="O14" s="311"/>
      <c r="P14" s="312"/>
      <c r="Q14" s="304"/>
      <c r="R14" s="310"/>
      <c r="S14" s="311"/>
      <c r="T14" s="68"/>
      <c r="U14" s="72"/>
      <c r="V14" s="407">
        <f>P15+H15+D15+T15</f>
        <v>0</v>
      </c>
      <c r="W14" s="409"/>
      <c r="X14" s="411">
        <f>H14+F14+F15+D14+B14+B15+N14+N15+P14+R14+R15+T14</f>
        <v>0</v>
      </c>
      <c r="Y14" s="413">
        <f>I14+G14+G15+E14+C14+C15+O15+O14+U14+S14+S15+Q14</f>
        <v>0</v>
      </c>
      <c r="Z14" s="386"/>
      <c r="AA14" s="388"/>
      <c r="AB14" s="392"/>
      <c r="AC14" s="1"/>
      <c r="AD14" s="421"/>
      <c r="AE14" s="396"/>
      <c r="AF14" s="396"/>
      <c r="AG14" s="380"/>
    </row>
    <row r="15" spans="1:33" ht="15.75" customHeight="1" thickBot="1" x14ac:dyDescent="0.3">
      <c r="A15" s="422"/>
      <c r="B15" s="73">
        <f>K7</f>
        <v>0</v>
      </c>
      <c r="C15" s="74">
        <f>J7</f>
        <v>0</v>
      </c>
      <c r="D15" s="382">
        <f>IF(AND(B14=0,B15=0),0,1)*0+IF(AND(B14&gt;C14,B15&gt;C15),1,0)*2+IF(AND(B14&lt;C14,B15&lt;C15),1,0)*IF(AND(B14=0,B15=0),0,1)+IF(D14&gt;E14,1,0)*2+IF(D14&lt;E14,1,0)*1</f>
        <v>0</v>
      </c>
      <c r="E15" s="383"/>
      <c r="F15" s="74">
        <f>K11</f>
        <v>0</v>
      </c>
      <c r="G15" s="23">
        <f>J11</f>
        <v>0</v>
      </c>
      <c r="H15" s="382">
        <f>IF(AND(F14=0,F15=0),0,1)*0+IF(AND(F14&gt;G14,F15&gt;G15),1,0)*2+IF(AND(F14&lt;G14,F15&lt;G15),1,0)*IF(AND(F14=0,F15=0),0,1)+IF(H14&gt;I14,1,0)*2+IF(H14&lt;I14,1,0)*1</f>
        <v>0</v>
      </c>
      <c r="I15" s="383"/>
      <c r="J15" s="440"/>
      <c r="K15" s="441"/>
      <c r="L15" s="441"/>
      <c r="M15" s="442"/>
      <c r="N15" s="314"/>
      <c r="O15" s="315"/>
      <c r="P15" s="551">
        <f>IF(AND(N14=0,N15=0),0,1)*0+IF(AND(N14&gt;O14,N15&gt;O15),1,0)*2+IF(AND(N14&lt;O14,N15&lt;O15),1,0)*IF(AND(N14=0,N15=0),0,1)+IF(P14&gt;Q14,1,0)*2+IF(P14&lt;Q14,1,0)*1</f>
        <v>0</v>
      </c>
      <c r="Q15" s="551"/>
      <c r="R15" s="314"/>
      <c r="S15" s="315"/>
      <c r="T15" s="382">
        <f>IF(AND(R14=0,R15=0),0,1)*0+IF(AND(R14&gt;S14,R15&gt;S15),1,0)*2+IF(AND(R14&lt;S14,R15&lt;S15),1,0)*IF(AND(R14=0,R15=0),0,1)+IF(T14&gt;U14,1,0)*2+IF(T14&lt;U14,1,0)*1</f>
        <v>0</v>
      </c>
      <c r="U15" s="383"/>
      <c r="V15" s="432"/>
      <c r="W15" s="434"/>
      <c r="X15" s="435"/>
      <c r="Y15" s="436"/>
      <c r="Z15" s="412"/>
      <c r="AA15" s="414"/>
      <c r="AB15" s="420"/>
      <c r="AC15" s="1"/>
      <c r="AD15" s="421"/>
      <c r="AE15" s="396"/>
      <c r="AF15" s="396"/>
      <c r="AG15" s="380"/>
    </row>
    <row r="16" spans="1:33" ht="16.5" customHeight="1" thickTop="1" thickBot="1" x14ac:dyDescent="0.3">
      <c r="A16" s="398" t="s">
        <v>151</v>
      </c>
      <c r="B16" s="44">
        <f>O4</f>
        <v>10</v>
      </c>
      <c r="C16" s="62">
        <f>N4</f>
        <v>15</v>
      </c>
      <c r="D16" s="60">
        <f>Q4</f>
        <v>0</v>
      </c>
      <c r="E16" s="24">
        <f>P4</f>
        <v>0</v>
      </c>
      <c r="F16" s="16">
        <f>O8</f>
        <v>14</v>
      </c>
      <c r="G16" s="17">
        <f>N8</f>
        <v>16</v>
      </c>
      <c r="H16" s="43">
        <f>Q8</f>
        <v>0</v>
      </c>
      <c r="I16" s="25">
        <f>P8</f>
        <v>0</v>
      </c>
      <c r="J16" s="44">
        <f>O12</f>
        <v>7</v>
      </c>
      <c r="K16" s="62">
        <f>N12</f>
        <v>15</v>
      </c>
      <c r="L16" s="60">
        <f>Q12</f>
        <v>0</v>
      </c>
      <c r="M16" s="24">
        <f>P12</f>
        <v>0</v>
      </c>
      <c r="N16" s="549"/>
      <c r="O16" s="549"/>
      <c r="P16" s="549"/>
      <c r="Q16" s="549"/>
      <c r="R16" s="350">
        <v>15</v>
      </c>
      <c r="S16" s="342">
        <v>9</v>
      </c>
      <c r="T16" s="46"/>
      <c r="U16" s="47"/>
      <c r="V16" s="407">
        <f>H17+D17+L17+T17</f>
        <v>5</v>
      </c>
      <c r="W16" s="433">
        <f>V16+V18</f>
        <v>5</v>
      </c>
      <c r="X16" s="411">
        <f>J16+J17+L16+B16+B17+D16+F16+F17+H16+R16+R17+T16</f>
        <v>91</v>
      </c>
      <c r="Y16" s="413">
        <f>K17+K16+M16+C17+C16+E16+I16+G16+G17+S16+S17+U16</f>
        <v>107</v>
      </c>
      <c r="Z16" s="411">
        <f>X16+X18</f>
        <v>91</v>
      </c>
      <c r="AA16" s="413">
        <f>Y16+Y18</f>
        <v>107</v>
      </c>
      <c r="AB16" s="419" t="s">
        <v>179</v>
      </c>
      <c r="AC16" s="1"/>
      <c r="AD16" s="421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2</v>
      </c>
      <c r="AE16" s="396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6</v>
      </c>
      <c r="AF16" s="396">
        <f t="shared" ref="AF16" si="4">AD16/AE16</f>
        <v>0.33333333333333331</v>
      </c>
      <c r="AG16" s="380">
        <f t="shared" ref="AG16" si="5">Z16/AA16</f>
        <v>0.85046728971962615</v>
      </c>
    </row>
    <row r="17" spans="1:33" ht="15.75" customHeight="1" thickTop="1" thickBot="1" x14ac:dyDescent="0.3">
      <c r="A17" s="399"/>
      <c r="B17" s="61">
        <f>O5</f>
        <v>11</v>
      </c>
      <c r="C17" s="63">
        <f>N5</f>
        <v>15</v>
      </c>
      <c r="D17" s="382">
        <f>IF(AND(B16=0,B17=0),0,1)*0+IF(AND(B16&gt;C16,B17&gt;C17),1,0)*2+IF(AND(B16&lt;C16,B17&lt;C17),1,0)*IF(AND(B16=0,B17=0),0,1)+IF(D16&gt;E16,1,0)*2+IF(D16&lt;E16,1,0)*1</f>
        <v>1</v>
      </c>
      <c r="E17" s="383"/>
      <c r="F17" s="63">
        <f>O9</f>
        <v>13</v>
      </c>
      <c r="G17" s="19">
        <f>N9</f>
        <v>15</v>
      </c>
      <c r="H17" s="382">
        <f>IF(AND(F16=0,F17=0),0,1)*0+IF(AND(F16&gt;G16,F17&gt;G17),1,0)*2+IF(AND(F16&lt;G16,F17&lt;G17),1,0)*IF(AND(F16=0,F17=0),0,1)+IF(H16&gt;I16,1,0)*2+IF(H16&lt;I16,1,0)*1</f>
        <v>1</v>
      </c>
      <c r="I17" s="383"/>
      <c r="J17" s="61">
        <f>O13</f>
        <v>6</v>
      </c>
      <c r="K17" s="63">
        <f>N13</f>
        <v>15</v>
      </c>
      <c r="L17" s="382">
        <f>IF(AND(J16=0,J17=0),0,1)*0+IF(AND(J16&gt;K16,J17&gt;K17),1,0)*2+IF(AND(J16&lt;K16,J17&lt;K17),1,0)*IF(AND(J16=0,J17=0),0,1)+IF(L16&gt;M16,1,0)*2+IF(L16&lt;M16,1,0)*1</f>
        <v>1</v>
      </c>
      <c r="M17" s="383"/>
      <c r="N17" s="549"/>
      <c r="O17" s="549"/>
      <c r="P17" s="549"/>
      <c r="Q17" s="549"/>
      <c r="R17" s="348">
        <v>15</v>
      </c>
      <c r="S17" s="349">
        <v>7</v>
      </c>
      <c r="T17" s="382">
        <f>IF(AND(R16=0,R17=0),0,1)*0+IF(AND(R16&gt;S16,R17&gt;S17),1,0)*2+IF(AND(R16&lt;S16,R17&lt;S17),1,0)*IF(AND(R16=0,R17=0),0,1)+IF(T16&gt;U16,1,0)*2+IF(T16&lt;U16,1,0)*1</f>
        <v>2</v>
      </c>
      <c r="U17" s="383"/>
      <c r="V17" s="432"/>
      <c r="W17" s="409"/>
      <c r="X17" s="435"/>
      <c r="Y17" s="436"/>
      <c r="Z17" s="386"/>
      <c r="AA17" s="388"/>
      <c r="AB17" s="392"/>
      <c r="AC17" s="1"/>
      <c r="AD17" s="421"/>
      <c r="AE17" s="396"/>
      <c r="AF17" s="396"/>
      <c r="AG17" s="380"/>
    </row>
    <row r="18" spans="1:33" ht="16.5" customHeight="1" thickTop="1" thickBot="1" x14ac:dyDescent="0.3">
      <c r="A18" s="399"/>
      <c r="B18" s="69">
        <f>O6</f>
        <v>0</v>
      </c>
      <c r="C18" s="70">
        <f>N6</f>
        <v>0</v>
      </c>
      <c r="D18" s="26">
        <f>Q6</f>
        <v>0</v>
      </c>
      <c r="E18" s="67">
        <f>P6</f>
        <v>0</v>
      </c>
      <c r="F18" s="20">
        <f>O10</f>
        <v>0</v>
      </c>
      <c r="G18" s="21">
        <f>N10</f>
        <v>0</v>
      </c>
      <c r="H18" s="27">
        <f>Q10</f>
        <v>0</v>
      </c>
      <c r="I18" s="68">
        <f>P10</f>
        <v>0</v>
      </c>
      <c r="J18" s="69">
        <f>O14</f>
        <v>0</v>
      </c>
      <c r="K18" s="70">
        <f>N14</f>
        <v>0</v>
      </c>
      <c r="L18" s="26">
        <f>Q14</f>
        <v>0</v>
      </c>
      <c r="M18" s="67">
        <f>P14</f>
        <v>0</v>
      </c>
      <c r="N18" s="549"/>
      <c r="O18" s="549"/>
      <c r="P18" s="549"/>
      <c r="Q18" s="549"/>
      <c r="R18" s="310"/>
      <c r="S18" s="311"/>
      <c r="T18" s="56"/>
      <c r="U18" s="57"/>
      <c r="V18" s="407">
        <f>D19+H19+L19+T19</f>
        <v>0</v>
      </c>
      <c r="W18" s="409"/>
      <c r="X18" s="411">
        <f>F19+J19+R18+R19+T18+J18+L18+B18+D18+F18+H18+B19</f>
        <v>0</v>
      </c>
      <c r="Y18" s="413">
        <f>K18+M18+C18+E18+I18+G18+C19+G19+K19+S18+S19+U18</f>
        <v>0</v>
      </c>
      <c r="Z18" s="386"/>
      <c r="AA18" s="388"/>
      <c r="AB18" s="392"/>
      <c r="AC18" s="1"/>
      <c r="AD18" s="421"/>
      <c r="AE18" s="396"/>
      <c r="AF18" s="396"/>
      <c r="AG18" s="380"/>
    </row>
    <row r="19" spans="1:33" ht="15.75" customHeight="1" thickTop="1" thickBot="1" x14ac:dyDescent="0.3">
      <c r="A19" s="422"/>
      <c r="B19" s="73">
        <f>O7</f>
        <v>0</v>
      </c>
      <c r="C19" s="74">
        <f>N7</f>
        <v>0</v>
      </c>
      <c r="D19" s="382">
        <f>IF(AND(B18=0,B19=0),0,1)*0+IF(AND(B18&gt;C18,B19&gt;C19),1,0)*2+IF(AND(B18&lt;C18,B19&lt;C19),1,0)*IF(AND(B18=0,B19=0),0,1)+IF(D18&gt;E18,1,0)*2+IF(D18&lt;E18,1,0)*1</f>
        <v>0</v>
      </c>
      <c r="E19" s="383"/>
      <c r="F19" s="74">
        <f>O11</f>
        <v>0</v>
      </c>
      <c r="G19" s="23">
        <f>N11</f>
        <v>0</v>
      </c>
      <c r="H19" s="417">
        <f>IF(AND(F18=0,F19=0),0,1)*0+IF(AND(F18&gt;G18,F19&gt;G19),1,0)*2+IF(AND(F18&lt;G18,F19&lt;G19),1,0)*IF(AND(F18=0,F19=0),0,1)+IF(H18&gt;I18,1,0)*2+IF(H18&lt;I18,1,0)*1</f>
        <v>0</v>
      </c>
      <c r="I19" s="418"/>
      <c r="J19" s="73">
        <f>O15</f>
        <v>0</v>
      </c>
      <c r="K19" s="74">
        <f>N15</f>
        <v>0</v>
      </c>
      <c r="L19" s="417">
        <f>IF(AND(J18=0,J19=0),0,1)*0+IF(AND(J18&gt;K18,J19&gt;K19),1,0)*2+IF(AND(J18&lt;K18,J19&lt;K19),1,0)*IF(AND(J18=0,J19=0),0,1)+IF(L18&gt;M18,1,0)*2+IF(L18&lt;M18,1,0)*1</f>
        <v>0</v>
      </c>
      <c r="M19" s="418"/>
      <c r="N19" s="549"/>
      <c r="O19" s="549"/>
      <c r="P19" s="549"/>
      <c r="Q19" s="549"/>
      <c r="R19" s="314"/>
      <c r="S19" s="315"/>
      <c r="T19" s="382">
        <f>IF(AND(R18=0,R19=0),0,1)*0+IF(AND(R18&gt;S18,R19&gt;S19),1,0)*2+IF(AND(R18&lt;S18,R19&lt;S19),1,0)*IF(AND(R18=0,R19=0),0,1)+IF(T18&gt;U18,1,0)*2+IF(T18&lt;U18,1,0)*1</f>
        <v>0</v>
      </c>
      <c r="U19" s="383"/>
      <c r="V19" s="408"/>
      <c r="W19" s="434"/>
      <c r="X19" s="412"/>
      <c r="Y19" s="414"/>
      <c r="Z19" s="412"/>
      <c r="AA19" s="414"/>
      <c r="AB19" s="420"/>
      <c r="AC19" s="1"/>
      <c r="AD19" s="421"/>
      <c r="AE19" s="396"/>
      <c r="AF19" s="396"/>
      <c r="AG19" s="380"/>
    </row>
    <row r="20" spans="1:33" ht="16.5" customHeight="1" thickTop="1" thickBot="1" x14ac:dyDescent="0.3">
      <c r="A20" s="398" t="s">
        <v>152</v>
      </c>
      <c r="B20" s="44">
        <f>S4</f>
        <v>7</v>
      </c>
      <c r="C20" s="28">
        <f>R4</f>
        <v>15</v>
      </c>
      <c r="D20" s="43">
        <f>U4</f>
        <v>0</v>
      </c>
      <c r="E20" s="24">
        <f>T4</f>
        <v>0</v>
      </c>
      <c r="F20" s="16">
        <f>S8</f>
        <v>13</v>
      </c>
      <c r="G20" s="17">
        <f>R8</f>
        <v>15</v>
      </c>
      <c r="H20" s="88">
        <f>U8</f>
        <v>0</v>
      </c>
      <c r="I20" s="68">
        <f>T8</f>
        <v>0</v>
      </c>
      <c r="J20" s="85">
        <f>S12</f>
        <v>0</v>
      </c>
      <c r="K20" s="90">
        <f>R12</f>
        <v>15</v>
      </c>
      <c r="L20" s="88">
        <f>U12</f>
        <v>0</v>
      </c>
      <c r="M20" s="67">
        <f>T12</f>
        <v>0</v>
      </c>
      <c r="N20" s="45">
        <f>S16</f>
        <v>9</v>
      </c>
      <c r="O20" s="29">
        <f>R16</f>
        <v>15</v>
      </c>
      <c r="P20" s="6">
        <f>U16</f>
        <v>0</v>
      </c>
      <c r="Q20" s="13">
        <f>T16</f>
        <v>0</v>
      </c>
      <c r="R20" s="401"/>
      <c r="S20" s="402"/>
      <c r="T20" s="402"/>
      <c r="U20" s="403"/>
      <c r="V20" s="407">
        <f>P21+L21+H21+D21</f>
        <v>4</v>
      </c>
      <c r="W20" s="409">
        <f>V20+V22</f>
        <v>4</v>
      </c>
      <c r="X20" s="411">
        <f>P20+N20+N21+L20+J20+J21+H20+F20+F21+D20+B20+B21</f>
        <v>57</v>
      </c>
      <c r="Y20" s="413">
        <f>Q20+O20+O21+M20+K20+K21+I20+G20+G21+E20+C20+C21</f>
        <v>120</v>
      </c>
      <c r="Z20" s="386">
        <f>X20+X22</f>
        <v>57</v>
      </c>
      <c r="AA20" s="388">
        <f>Y20+Y22</f>
        <v>120</v>
      </c>
      <c r="AB20" s="392" t="s">
        <v>180</v>
      </c>
      <c r="AC20" s="1"/>
      <c r="AD20" s="394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0</v>
      </c>
      <c r="AE20" s="396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8</v>
      </c>
      <c r="AF20" s="396">
        <f t="shared" ref="AF20" si="6">AD20/AE20</f>
        <v>0</v>
      </c>
      <c r="AG20" s="380">
        <f t="shared" ref="AG20" si="7">Z20/AA20</f>
        <v>0.47499999999999998</v>
      </c>
    </row>
    <row r="21" spans="1:33" ht="15.75" customHeight="1" thickBot="1" x14ac:dyDescent="0.3">
      <c r="A21" s="399"/>
      <c r="B21" s="61">
        <f>S5</f>
        <v>4</v>
      </c>
      <c r="C21" s="63">
        <f>R5</f>
        <v>15</v>
      </c>
      <c r="D21" s="382">
        <f>IF(AND(B20=0,B21=0),0,1)*0+IF(AND(B20&gt;C20,B21&gt;C21),1,0)*2+IF(AND(B20&lt;C20,B21&lt;C21),1,0)*IF(AND(B20=0,B21=0),0,1)+IF(D20&gt;E20,1,0)*2+IF(D20&lt;E20,1,0)*1</f>
        <v>1</v>
      </c>
      <c r="E21" s="383"/>
      <c r="F21" s="63">
        <f>S9</f>
        <v>11</v>
      </c>
      <c r="G21" s="19">
        <f>R9</f>
        <v>15</v>
      </c>
      <c r="H21" s="382">
        <f>IF(AND(F20=0,F21=0),0,1)*0+IF(AND(F20&gt;G20,F21&gt;G21),1,0)*2+IF(AND(F20&lt;G20,F21&lt;G21),1,0)*IF(AND(F20=0,F21=0),0,1)+IF(H20&gt;I20,1,0)*2+IF(H20&lt;I20,1,0)*1</f>
        <v>1</v>
      </c>
      <c r="I21" s="383"/>
      <c r="J21" s="61">
        <f>S13</f>
        <v>6</v>
      </c>
      <c r="K21" s="63">
        <f>R13</f>
        <v>15</v>
      </c>
      <c r="L21" s="382">
        <f>IF(AND(J20=0,J21=0),0,1)*0+IF(AND(J20&gt;K20,J21&gt;K21),1,0)*2+IF(AND(J20&lt;K20,J21&lt;K21),1,0)*IF(AND(J20=0,J21=0),0,1)+IF(L20&gt;M20,1,0)*2+IF(L20&lt;M20,1,0)*1</f>
        <v>1</v>
      </c>
      <c r="M21" s="383"/>
      <c r="N21" s="48">
        <f>S17</f>
        <v>7</v>
      </c>
      <c r="O21" s="49">
        <f>R17</f>
        <v>15</v>
      </c>
      <c r="P21" s="382">
        <f>IF(AND(N20=0,N21=0),0,1)*0+IF(AND(N20&gt;O20,N21&gt;O21),1,0)*2+IF(AND(N20&lt;O20,N21&lt;O21),1,0)*IF(AND(N20=0,N21=0),0,1)+IF(P20&gt;Q20,1,0)*2+IF(P20&lt;Q20,1,0)*1</f>
        <v>1</v>
      </c>
      <c r="Q21" s="383"/>
      <c r="R21" s="401"/>
      <c r="S21" s="402"/>
      <c r="T21" s="402"/>
      <c r="U21" s="403"/>
      <c r="V21" s="408"/>
      <c r="W21" s="409"/>
      <c r="X21" s="412"/>
      <c r="Y21" s="414"/>
      <c r="Z21" s="386"/>
      <c r="AA21" s="388"/>
      <c r="AB21" s="392"/>
      <c r="AC21" s="1"/>
      <c r="AD21" s="394"/>
      <c r="AE21" s="396"/>
      <c r="AF21" s="396"/>
      <c r="AG21" s="380"/>
    </row>
    <row r="22" spans="1:33" ht="15.75" customHeight="1" thickBot="1" x14ac:dyDescent="0.3">
      <c r="A22" s="399"/>
      <c r="B22" s="69">
        <f>S6</f>
        <v>0</v>
      </c>
      <c r="C22" s="70">
        <f>R6</f>
        <v>0</v>
      </c>
      <c r="D22" s="22">
        <f>U6</f>
        <v>0</v>
      </c>
      <c r="E22" s="67">
        <f>T6</f>
        <v>0</v>
      </c>
      <c r="F22" s="20">
        <f>S10</f>
        <v>0</v>
      </c>
      <c r="G22" s="21">
        <f>R10</f>
        <v>0</v>
      </c>
      <c r="H22" s="22">
        <f>U10</f>
        <v>0</v>
      </c>
      <c r="I22" s="68">
        <f>T10</f>
        <v>0</v>
      </c>
      <c r="J22" s="69">
        <f>S14</f>
        <v>0</v>
      </c>
      <c r="K22" s="30">
        <f>R14</f>
        <v>0</v>
      </c>
      <c r="L22" s="22">
        <f>U14</f>
        <v>0</v>
      </c>
      <c r="M22" s="67">
        <f>T14</f>
        <v>0</v>
      </c>
      <c r="N22" s="54">
        <f>S18</f>
        <v>0</v>
      </c>
      <c r="O22" s="31">
        <f>R18</f>
        <v>0</v>
      </c>
      <c r="P22" s="12">
        <f>U18</f>
        <v>0</v>
      </c>
      <c r="Q22" s="13">
        <f>T18</f>
        <v>0</v>
      </c>
      <c r="R22" s="401"/>
      <c r="S22" s="402"/>
      <c r="T22" s="402"/>
      <c r="U22" s="403"/>
      <c r="V22" s="384">
        <f>P23+L23+H23+D23</f>
        <v>0</v>
      </c>
      <c r="W22" s="409"/>
      <c r="X22" s="386">
        <f>P22+N22+N23+L22+J22+J23+H22+F22+F23+D22+B22+B23</f>
        <v>0</v>
      </c>
      <c r="Y22" s="388">
        <f>Q22+O22+O23+M22+K22+K23+I22+G22+G23+E22+C22+C23</f>
        <v>0</v>
      </c>
      <c r="Z22" s="386"/>
      <c r="AA22" s="388"/>
      <c r="AB22" s="392"/>
      <c r="AC22" s="1"/>
      <c r="AD22" s="394"/>
      <c r="AE22" s="396"/>
      <c r="AF22" s="396"/>
      <c r="AG22" s="380"/>
    </row>
    <row r="23" spans="1:33" ht="15.75" customHeight="1" thickBot="1" x14ac:dyDescent="0.3">
      <c r="A23" s="400"/>
      <c r="B23" s="32">
        <f>S7</f>
        <v>0</v>
      </c>
      <c r="C23" s="33">
        <f>R7</f>
        <v>0</v>
      </c>
      <c r="D23" s="390">
        <f>IF(AND(B22=0,B23=0),0,1)*0+IF(AND(B22&gt;C22,B23&gt;C23),1,0)*2+IF(AND(B22&lt;C22,B23&lt;C23),1,0)*IF(AND(B22=0,B23=0),0,1)+IF(D22&gt;E22,1,0)*2+IF(D22&lt;E22,1,0)*1</f>
        <v>0</v>
      </c>
      <c r="E23" s="391"/>
      <c r="F23" s="33">
        <f>S11</f>
        <v>0</v>
      </c>
      <c r="G23" s="34">
        <f>R11</f>
        <v>0</v>
      </c>
      <c r="H23" s="390">
        <f>IF(AND(F22=0,F23=0),0,1)*0+IF(AND(F22&gt;G22,F23&gt;G23),1,0)*2+IF(AND(F22&lt;G22,F23&lt;G23),1,0)*IF(AND(F22=0,F23=0),0,1)+IF(H22&gt;I22,1,0)*2+IF(H22&lt;I22,1,0)*1</f>
        <v>0</v>
      </c>
      <c r="I23" s="391"/>
      <c r="J23" s="32">
        <f>S15</f>
        <v>0</v>
      </c>
      <c r="K23" s="33">
        <f>R15</f>
        <v>0</v>
      </c>
      <c r="L23" s="390">
        <f>IF(AND(J22=0,J23=0),0,1)*0+IF(AND(J22&gt;K22,J23&gt;K23),1,0)*2+IF(AND(J22&lt;K22,J23&lt;K23),1,0)*IF(AND(J22=0,J23=0),0,1)+IF(L22&gt;M22,1,0)*2+IF(L22&lt;M22,1,0)*1</f>
        <v>0</v>
      </c>
      <c r="M23" s="391"/>
      <c r="N23" s="35">
        <f>S19</f>
        <v>0</v>
      </c>
      <c r="O23" s="36">
        <f>R19</f>
        <v>0</v>
      </c>
      <c r="P23" s="390">
        <f>IF(AND(N22=0,N23=0),0,1)*0+IF(AND(N22&gt;O22,N23&gt;O23),1,0)*2+IF(AND(N22&lt;O22,N23&lt;O23),1,0)*IF(AND(N22=0,N23=0),0,1)+IF(P22&gt;Q22,1,0)*2+IF(P22&lt;Q22,1,0)*1</f>
        <v>0</v>
      </c>
      <c r="Q23" s="391"/>
      <c r="R23" s="404"/>
      <c r="S23" s="405"/>
      <c r="T23" s="405"/>
      <c r="U23" s="406"/>
      <c r="V23" s="385"/>
      <c r="W23" s="410"/>
      <c r="X23" s="387"/>
      <c r="Y23" s="389"/>
      <c r="Z23" s="387"/>
      <c r="AA23" s="389"/>
      <c r="AB23" s="393"/>
      <c r="AC23" s="1"/>
      <c r="AD23" s="395"/>
      <c r="AE23" s="397"/>
      <c r="AF23" s="397"/>
      <c r="AG23" s="381"/>
    </row>
    <row r="24" spans="1:33" ht="15.75" thickTop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x14ac:dyDescent="0.25">
      <c r="A26" s="1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</sheetData>
  <mergeCells count="129">
    <mergeCell ref="A4:A7"/>
    <mergeCell ref="B4:E7"/>
    <mergeCell ref="V4:V5"/>
    <mergeCell ref="W4:W7"/>
    <mergeCell ref="X4:X5"/>
    <mergeCell ref="Y4:Y5"/>
    <mergeCell ref="P7:Q7"/>
    <mergeCell ref="T7:U7"/>
    <mergeCell ref="A1:AB1"/>
    <mergeCell ref="B3:E3"/>
    <mergeCell ref="F3:I3"/>
    <mergeCell ref="J3:M3"/>
    <mergeCell ref="N3:Q3"/>
    <mergeCell ref="R3:U3"/>
    <mergeCell ref="V3:W3"/>
    <mergeCell ref="X3:Y3"/>
    <mergeCell ref="Z3:AA3"/>
    <mergeCell ref="A8:A11"/>
    <mergeCell ref="F8:I11"/>
    <mergeCell ref="V8:V9"/>
    <mergeCell ref="W8:W11"/>
    <mergeCell ref="X8:X9"/>
    <mergeCell ref="Y8:Y9"/>
    <mergeCell ref="P11:Q11"/>
    <mergeCell ref="T11:U11"/>
    <mergeCell ref="AG4:AG7"/>
    <mergeCell ref="H5:I5"/>
    <mergeCell ref="L5:M5"/>
    <mergeCell ref="P5:Q5"/>
    <mergeCell ref="T5:U5"/>
    <mergeCell ref="V6:V7"/>
    <mergeCell ref="X6:X7"/>
    <mergeCell ref="Y6:Y7"/>
    <mergeCell ref="H7:I7"/>
    <mergeCell ref="L7:M7"/>
    <mergeCell ref="Z4:Z7"/>
    <mergeCell ref="AA4:AA7"/>
    <mergeCell ref="AB4:AB7"/>
    <mergeCell ref="AD4:AD7"/>
    <mergeCell ref="AE4:AE7"/>
    <mergeCell ref="AF4:AF7"/>
    <mergeCell ref="A12:A15"/>
    <mergeCell ref="J12:M15"/>
    <mergeCell ref="V12:V13"/>
    <mergeCell ref="W12:W15"/>
    <mergeCell ref="X12:X13"/>
    <mergeCell ref="Y12:Y13"/>
    <mergeCell ref="P15:Q15"/>
    <mergeCell ref="T15:U15"/>
    <mergeCell ref="AG8:AG11"/>
    <mergeCell ref="D9:E9"/>
    <mergeCell ref="L9:M9"/>
    <mergeCell ref="P9:Q9"/>
    <mergeCell ref="T9:U9"/>
    <mergeCell ref="V10:V11"/>
    <mergeCell ref="X10:X11"/>
    <mergeCell ref="Y10:Y11"/>
    <mergeCell ref="D11:E11"/>
    <mergeCell ref="L11:M11"/>
    <mergeCell ref="Z8:Z11"/>
    <mergeCell ref="AA8:AA11"/>
    <mergeCell ref="AB8:AB11"/>
    <mergeCell ref="AD8:AD11"/>
    <mergeCell ref="AE8:AE11"/>
    <mergeCell ref="AF8:AF11"/>
    <mergeCell ref="A16:A19"/>
    <mergeCell ref="N16:Q19"/>
    <mergeCell ref="V16:V17"/>
    <mergeCell ref="W16:W19"/>
    <mergeCell ref="X16:X17"/>
    <mergeCell ref="Y16:Y17"/>
    <mergeCell ref="L19:M19"/>
    <mergeCell ref="T19:U19"/>
    <mergeCell ref="AG12:AG15"/>
    <mergeCell ref="D13:E13"/>
    <mergeCell ref="H13:I13"/>
    <mergeCell ref="P13:Q13"/>
    <mergeCell ref="T13:U13"/>
    <mergeCell ref="V14:V15"/>
    <mergeCell ref="X14:X15"/>
    <mergeCell ref="Y14:Y15"/>
    <mergeCell ref="D15:E15"/>
    <mergeCell ref="H15:I15"/>
    <mergeCell ref="Z12:Z15"/>
    <mergeCell ref="AA12:AA15"/>
    <mergeCell ref="AB12:AB15"/>
    <mergeCell ref="AD12:AD15"/>
    <mergeCell ref="AE12:AE15"/>
    <mergeCell ref="AF12:AF15"/>
    <mergeCell ref="A20:A23"/>
    <mergeCell ref="R20:U23"/>
    <mergeCell ref="V20:V21"/>
    <mergeCell ref="W20:W23"/>
    <mergeCell ref="X20:X21"/>
    <mergeCell ref="Y20:Y21"/>
    <mergeCell ref="L23:M23"/>
    <mergeCell ref="P23:Q23"/>
    <mergeCell ref="AG16:AG19"/>
    <mergeCell ref="D17:E17"/>
    <mergeCell ref="H17:I17"/>
    <mergeCell ref="L17:M17"/>
    <mergeCell ref="T17:U17"/>
    <mergeCell ref="V18:V19"/>
    <mergeCell ref="X18:X19"/>
    <mergeCell ref="Y18:Y19"/>
    <mergeCell ref="D19:E19"/>
    <mergeCell ref="H19:I19"/>
    <mergeCell ref="Z16:Z19"/>
    <mergeCell ref="AA16:AA19"/>
    <mergeCell ref="AB16:AB19"/>
    <mergeCell ref="AD16:AD19"/>
    <mergeCell ref="AE16:AE19"/>
    <mergeCell ref="AF16:AF19"/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Z20:Z23"/>
    <mergeCell ref="AA20:AA23"/>
    <mergeCell ref="AB20:AB23"/>
    <mergeCell ref="AD20:AD23"/>
    <mergeCell ref="AE20:AE23"/>
    <mergeCell ref="AF20:AF23"/>
  </mergeCells>
  <pageMargins left="0.7" right="0.7" top="0.75" bottom="0.75" header="0.3" footer="0.3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0"/>
  <sheetViews>
    <sheetView showZeros="0" topLeftCell="A10" workbookViewId="0">
      <selection activeCell="A20" sqref="A20:A23"/>
    </sheetView>
  </sheetViews>
  <sheetFormatPr defaultRowHeight="15" x14ac:dyDescent="0.25"/>
  <cols>
    <col min="1" max="1" width="16.28515625" customWidth="1"/>
    <col min="2" max="2" width="3.7109375" customWidth="1"/>
    <col min="3" max="3" width="3.42578125" customWidth="1"/>
    <col min="4" max="4" width="3.140625" customWidth="1"/>
    <col min="5" max="5" width="3.85546875" customWidth="1"/>
    <col min="6" max="6" width="3.42578125" customWidth="1"/>
    <col min="7" max="7" width="3.28515625" customWidth="1"/>
    <col min="8" max="9" width="3.42578125" customWidth="1"/>
    <col min="10" max="10" width="3.7109375" customWidth="1"/>
    <col min="11" max="11" width="3.5703125" customWidth="1"/>
    <col min="12" max="12" width="3.7109375" customWidth="1"/>
    <col min="13" max="14" width="3.5703125" customWidth="1"/>
    <col min="15" max="15" width="3.28515625" customWidth="1"/>
    <col min="16" max="16" width="3.42578125" customWidth="1"/>
    <col min="17" max="17" width="3.5703125" customWidth="1"/>
    <col min="18" max="18" width="3.85546875" customWidth="1"/>
    <col min="19" max="20" width="3.42578125" customWidth="1"/>
    <col min="21" max="21" width="3.28515625" customWidth="1"/>
    <col min="22" max="22" width="4.28515625" customWidth="1"/>
    <col min="23" max="23" width="4.140625" customWidth="1"/>
    <col min="24" max="24" width="3.42578125" customWidth="1"/>
    <col min="25" max="25" width="3.5703125" customWidth="1"/>
    <col min="26" max="26" width="4" customWidth="1"/>
    <col min="27" max="27" width="4.7109375" customWidth="1"/>
    <col min="28" max="30" width="4.42578125" customWidth="1"/>
    <col min="31" max="31" width="4.7109375" customWidth="1"/>
    <col min="32" max="32" width="8.42578125" customWidth="1"/>
    <col min="35" max="35" width="10.140625" customWidth="1"/>
  </cols>
  <sheetData>
    <row r="1" spans="1:37" ht="40.5" customHeight="1" x14ac:dyDescent="0.25">
      <c r="A1" s="583" t="s">
        <v>189</v>
      </c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583"/>
      <c r="O1" s="583"/>
      <c r="P1" s="583"/>
      <c r="Q1" s="583"/>
      <c r="R1" s="583"/>
      <c r="S1" s="583"/>
      <c r="T1" s="583"/>
      <c r="U1" s="583"/>
      <c r="V1" s="583"/>
      <c r="W1" s="583"/>
      <c r="X1" s="583"/>
      <c r="Y1" s="583"/>
      <c r="Z1" s="583"/>
      <c r="AA1" s="583"/>
      <c r="AB1" s="583"/>
      <c r="AC1" s="583"/>
      <c r="AD1" s="583"/>
      <c r="AE1" s="583"/>
      <c r="AF1" s="583"/>
      <c r="AG1" s="351"/>
      <c r="AH1" s="351"/>
      <c r="AI1" s="351"/>
      <c r="AJ1" s="351"/>
      <c r="AK1" s="351"/>
    </row>
    <row r="2" spans="1:37" ht="15.75" thickBot="1" x14ac:dyDescent="0.3">
      <c r="A2" s="351"/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W2" s="351"/>
      <c r="X2" s="351"/>
      <c r="Y2" s="351"/>
      <c r="Z2" s="351"/>
      <c r="AA2" s="351"/>
      <c r="AB2" s="351"/>
      <c r="AC2" s="351"/>
      <c r="AD2" s="351"/>
      <c r="AE2" s="351"/>
      <c r="AF2" s="351"/>
      <c r="AG2" s="351"/>
      <c r="AH2" s="351"/>
      <c r="AI2" s="351"/>
      <c r="AJ2" s="351"/>
      <c r="AK2" s="351"/>
    </row>
    <row r="3" spans="1:37" ht="60.75" customHeight="1" thickTop="1" thickBot="1" x14ac:dyDescent="0.3">
      <c r="A3" s="352" t="s">
        <v>0</v>
      </c>
      <c r="B3" s="584">
        <v>1</v>
      </c>
      <c r="C3" s="584"/>
      <c r="D3" s="584"/>
      <c r="E3" s="584"/>
      <c r="F3" s="584">
        <v>2</v>
      </c>
      <c r="G3" s="584"/>
      <c r="H3" s="584"/>
      <c r="I3" s="584"/>
      <c r="J3" s="584">
        <v>3</v>
      </c>
      <c r="K3" s="584"/>
      <c r="L3" s="584"/>
      <c r="M3" s="584"/>
      <c r="N3" s="587">
        <v>4</v>
      </c>
      <c r="O3" s="587"/>
      <c r="P3" s="587"/>
      <c r="Q3" s="587"/>
      <c r="R3" s="584">
        <v>5</v>
      </c>
      <c r="S3" s="584"/>
      <c r="T3" s="584"/>
      <c r="U3" s="584"/>
      <c r="V3" s="584">
        <v>6</v>
      </c>
      <c r="W3" s="584"/>
      <c r="X3" s="584"/>
      <c r="Y3" s="584"/>
      <c r="Z3" s="582" t="s">
        <v>1</v>
      </c>
      <c r="AA3" s="582"/>
      <c r="AB3" s="585" t="s">
        <v>2</v>
      </c>
      <c r="AC3" s="585"/>
      <c r="AD3" s="585" t="s">
        <v>3</v>
      </c>
      <c r="AE3" s="585"/>
      <c r="AF3" s="353" t="s">
        <v>4</v>
      </c>
      <c r="AG3" s="351"/>
      <c r="AH3" s="354" t="s">
        <v>6</v>
      </c>
      <c r="AI3" s="355" t="s">
        <v>7</v>
      </c>
      <c r="AJ3" s="355" t="s">
        <v>8</v>
      </c>
      <c r="AK3" s="356" t="s">
        <v>9</v>
      </c>
    </row>
    <row r="4" spans="1:37" ht="16.5" customHeight="1" thickTop="1" thickBot="1" x14ac:dyDescent="0.3">
      <c r="A4" s="577" t="s">
        <v>157</v>
      </c>
      <c r="B4" s="586"/>
      <c r="C4" s="586"/>
      <c r="D4" s="586"/>
      <c r="E4" s="586"/>
      <c r="F4" s="275">
        <v>15</v>
      </c>
      <c r="G4" s="276">
        <v>10</v>
      </c>
      <c r="H4" s="277">
        <v>11</v>
      </c>
      <c r="I4" s="278">
        <v>5</v>
      </c>
      <c r="J4" s="275">
        <v>15</v>
      </c>
      <c r="K4" s="279">
        <v>7</v>
      </c>
      <c r="L4" s="277"/>
      <c r="M4" s="280"/>
      <c r="N4" s="275">
        <v>6</v>
      </c>
      <c r="O4" s="279">
        <v>15</v>
      </c>
      <c r="P4" s="277"/>
      <c r="Q4" s="278"/>
      <c r="R4" s="281">
        <v>8</v>
      </c>
      <c r="S4" s="282">
        <v>15</v>
      </c>
      <c r="T4" s="277"/>
      <c r="U4" s="280"/>
      <c r="V4" s="275">
        <v>15</v>
      </c>
      <c r="W4" s="276">
        <v>2</v>
      </c>
      <c r="X4" s="278"/>
      <c r="Y4" s="283"/>
      <c r="Z4" s="574">
        <f>T5+P5+L5+H5+X5</f>
        <v>8</v>
      </c>
      <c r="AA4" s="573">
        <f>Z4+Z6</f>
        <v>8</v>
      </c>
      <c r="AB4" s="575">
        <f>J4+J5+L4+N4+N5+P4+H4+F4+F5+R4+R5+T4+V4+X4+V5</f>
        <v>131</v>
      </c>
      <c r="AC4" s="576">
        <f>K5+K4+M4+O5+O4+U4+I4+G4+G5+Q4+S4+S5+W4+W5+Y4</f>
        <v>111</v>
      </c>
      <c r="AD4" s="580">
        <f>AB4+AB6</f>
        <v>131</v>
      </c>
      <c r="AE4" s="581">
        <f>AC4+AC6</f>
        <v>111</v>
      </c>
      <c r="AF4" s="571" t="s">
        <v>178</v>
      </c>
      <c r="AG4" s="351"/>
      <c r="AH4" s="567">
        <f>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+IF(V4&gt;W4,1,0)+IF(V5&gt;W5,1,0)+IF(X4&gt;Y4,1,0)+IF(V6&gt;W6,1,0)+IF(V7&gt;W7,1,0)+IF(X6&gt;Y6,1,0)+IF(F4&gt;G4,1,0)+IF(F5&gt;G5,1,0)+IF(H4&gt;I4,1,0)+IF(F6&gt;G6,1,0)+IF(F7&gt;G7,1,0)+IF(H6&gt;I6,1,0)</f>
        <v>6</v>
      </c>
      <c r="AI4" s="568">
        <f>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+IF(V4&lt;W4,1,0)+IF(V5&lt;W5,1,0)+IF(X4&lt;Y4,1,0)+IF(V6&lt;W6,1,0)+IF(V7&lt;W7,1,0)+IF(X6&lt;Y6,1,0)+IF(F4&lt;G4,1,0)+IF(F5&lt;G5,1,0)+IF(H4&lt;I4,1,0)+IF(F6&lt;G6,1,0)+IF(F7&lt;G7,1,0)+IF(H6&lt;I6,1,0)</f>
        <v>5</v>
      </c>
      <c r="AJ4" s="568">
        <f>AH4/AI4</f>
        <v>1.2</v>
      </c>
      <c r="AK4" s="572">
        <f>AD4/AE4</f>
        <v>1.1801801801801801</v>
      </c>
    </row>
    <row r="5" spans="1:37" ht="15.75" customHeight="1" thickTop="1" thickBot="1" x14ac:dyDescent="0.3">
      <c r="A5" s="577"/>
      <c r="B5" s="586"/>
      <c r="C5" s="586"/>
      <c r="D5" s="586"/>
      <c r="E5" s="586"/>
      <c r="F5" s="284">
        <v>11</v>
      </c>
      <c r="G5" s="285">
        <v>15</v>
      </c>
      <c r="H5" s="551">
        <f>IF(AND(F4=0,F5=0),0,1)*0+IF(AND(F4&gt;G4,F5&gt;G5),1,0)*2+IF(AND(F4&lt;G4,F5&lt;G5),1,0)*IF(AND(F4=0,F5=0),0,1)+IF(H4&gt;I4,1,0)*2+IF(H4&lt;I4,1,0)*1</f>
        <v>2</v>
      </c>
      <c r="I5" s="551"/>
      <c r="J5" s="284">
        <v>15</v>
      </c>
      <c r="K5" s="285">
        <v>8</v>
      </c>
      <c r="L5" s="551">
        <f>IF(AND(J4=0,J5=0),0,1)*0+IF(AND(J4&gt;K4,J5&gt;K5),1,0)*2+IF(AND(J4&lt;K4,J5&lt;K5),1,0)*IF(AND(J4=0,J5=0),0,1)+IF(L4&gt;M4,1,0)*2+IF(L4&lt;M4,1,0)*1</f>
        <v>2</v>
      </c>
      <c r="M5" s="551"/>
      <c r="N5" s="284">
        <v>11</v>
      </c>
      <c r="O5" s="285">
        <v>15</v>
      </c>
      <c r="P5" s="551">
        <f>IF(AND(N4=0,N5=0),0,1)*0+IF(AND(N4&gt;O4,N5&gt;O5),1,0)*2+IF(AND(N4&lt;O4,N5&lt;O5),1,0)*IF(AND(N4=0,N5=0),0,1)+IF(P4&gt;Q4,1,0)*2+IF(P4&lt;Q4,1,0)*1</f>
        <v>1</v>
      </c>
      <c r="Q5" s="551"/>
      <c r="R5" s="286">
        <v>9</v>
      </c>
      <c r="S5" s="287">
        <v>15</v>
      </c>
      <c r="T5" s="551">
        <f>IF(AND(R4=0,R5=0),0,1)*0+IF(AND(R4&gt;S4,R5&gt;S5),1,0)*2+IF(AND(R4&lt;S4,R5&lt;S5),1,0)*IF(AND(R4=0,R5=0),0,1)+IF(T4&gt;U4,1,0)*2+IF(T4&lt;U4,1,0)*1</f>
        <v>1</v>
      </c>
      <c r="U5" s="551"/>
      <c r="V5" s="288">
        <v>15</v>
      </c>
      <c r="W5" s="285">
        <v>4</v>
      </c>
      <c r="X5" s="551">
        <f>IF(AND(V4=0,V5=0),0,1)*0+IF(AND(V4&gt;W4,V5&gt;W5),1,0)*2+IF(AND(V4&lt;W4,V5&lt;W5),1,0)*IF(AND(V4=0,V5=0),0,1)+IF(X4&gt;Y4,1,0)*2+IF(X4&lt;Y4,1,0)*1</f>
        <v>2</v>
      </c>
      <c r="Y5" s="551"/>
      <c r="Z5" s="574"/>
      <c r="AA5" s="573"/>
      <c r="AB5" s="575"/>
      <c r="AC5" s="576"/>
      <c r="AD5" s="580"/>
      <c r="AE5" s="581"/>
      <c r="AF5" s="571"/>
      <c r="AG5" s="351"/>
      <c r="AH5" s="567"/>
      <c r="AI5" s="568"/>
      <c r="AJ5" s="568"/>
      <c r="AK5" s="572"/>
    </row>
    <row r="6" spans="1:37" ht="16.5" customHeight="1" thickTop="1" thickBot="1" x14ac:dyDescent="0.3">
      <c r="A6" s="577"/>
      <c r="B6" s="586"/>
      <c r="C6" s="586"/>
      <c r="D6" s="586"/>
      <c r="E6" s="586"/>
      <c r="F6" s="289"/>
      <c r="G6" s="290"/>
      <c r="H6" s="291"/>
      <c r="I6" s="278"/>
      <c r="J6" s="289"/>
      <c r="K6" s="290"/>
      <c r="L6" s="291"/>
      <c r="M6" s="280"/>
      <c r="N6" s="289"/>
      <c r="O6" s="290"/>
      <c r="P6" s="291"/>
      <c r="Q6" s="278"/>
      <c r="R6" s="292"/>
      <c r="S6" s="293"/>
      <c r="T6" s="291"/>
      <c r="U6" s="280"/>
      <c r="V6" s="289"/>
      <c r="W6" s="294"/>
      <c r="X6" s="291"/>
      <c r="Y6" s="280"/>
      <c r="Z6" s="574">
        <f>T7+P7+L7+H7+X7</f>
        <v>0</v>
      </c>
      <c r="AA6" s="573"/>
      <c r="AB6" s="575">
        <f>J6+J7+L6+N6+N7+P6+H6+F6+F7+T6+R6+R7+V6+V7+X6</f>
        <v>0</v>
      </c>
      <c r="AC6" s="576">
        <f>K7+K6+M6+O7+O6+U6+I6+G6+G7+S6+S7+Q6+W6+W7+Y6</f>
        <v>0</v>
      </c>
      <c r="AD6" s="580"/>
      <c r="AE6" s="581"/>
      <c r="AF6" s="571"/>
      <c r="AG6" s="351"/>
      <c r="AH6" s="567"/>
      <c r="AI6" s="568"/>
      <c r="AJ6" s="568"/>
      <c r="AK6" s="572"/>
    </row>
    <row r="7" spans="1:37" ht="15.75" customHeight="1" thickTop="1" thickBot="1" x14ac:dyDescent="0.3">
      <c r="A7" s="577"/>
      <c r="B7" s="586"/>
      <c r="C7" s="586"/>
      <c r="D7" s="586"/>
      <c r="E7" s="586"/>
      <c r="F7" s="278"/>
      <c r="G7" s="295"/>
      <c r="H7" s="551">
        <f>IF(AND(F6=0,F7=0),0,1)*0+IF(AND(F6&gt;G6,F7&gt;G7),1,0)*2+IF(AND(F6&lt;G6,F7&lt;G7),1,0)*IF(AND(F6=0,F7=0),0,1)+IF(H6&gt;I6,1,0)*2+IF(H6&lt;I6,1,0)*1</f>
        <v>0</v>
      </c>
      <c r="I7" s="551"/>
      <c r="J7" s="296"/>
      <c r="K7" s="295"/>
      <c r="L7" s="552">
        <f>IF(AND(J6=0,J7=0),0,1)*0+IF(AND(J6&gt;K6,J7&gt;K7),1,0)*2+IF(AND(J6&lt;K6,J7&lt;K7),1,0)*IF(AND(J6=0,J7=0),0,1)+IF(L6&gt;M6,1,0)*2+IF(L6&lt;M6,1,0)*1</f>
        <v>0</v>
      </c>
      <c r="M7" s="552"/>
      <c r="N7" s="296"/>
      <c r="O7" s="295"/>
      <c r="P7" s="552">
        <f>IF(AND(N6=0,N7=0),0,1)*0+IF(AND(N6&gt;O6,N7&gt;O7),1,0)*2+IF(AND(N6&lt;O6,N7&lt;O7),1,0)*IF(AND(N6=0,N7=0),0,1)+IF(P6&gt;Q6,1,0)*2+IF(P6&lt;Q6,1,0)*1</f>
        <v>0</v>
      </c>
      <c r="Q7" s="552"/>
      <c r="R7" s="297"/>
      <c r="S7" s="298"/>
      <c r="T7" s="552">
        <f>IF(AND(R6=0,R7=0),0,1)*0+IF(AND(R6&gt;S6,R7&gt;S7),1,0)*2+IF(AND(R6&lt;S6,R7&lt;S7),1,0)*IF(AND(R6=0,R7=0),0,1)+IF(T6&gt;U6,1,0)*2+IF(T6&lt;U6,1,0)*1</f>
        <v>0</v>
      </c>
      <c r="U7" s="552"/>
      <c r="V7" s="284"/>
      <c r="W7" s="285"/>
      <c r="X7" s="552">
        <f>IF(AND(V6=0,V7=0),0,1)*0+IF(AND(V6&gt;W6,V7&gt;W7),1,0)*2+IF(AND(V6&lt;W6,V7&lt;W7),1,0)*IF(AND(V6=0,V7=0),0,1)+IF(X6&gt;Y6,1,0)*2+IF(X6&lt;Y6,1,0)*1</f>
        <v>0</v>
      </c>
      <c r="Y7" s="552"/>
      <c r="Z7" s="574"/>
      <c r="AA7" s="573"/>
      <c r="AB7" s="575"/>
      <c r="AC7" s="576"/>
      <c r="AD7" s="580"/>
      <c r="AE7" s="581"/>
      <c r="AF7" s="571"/>
      <c r="AG7" s="351"/>
      <c r="AH7" s="567"/>
      <c r="AI7" s="568"/>
      <c r="AJ7" s="568"/>
      <c r="AK7" s="572"/>
    </row>
    <row r="8" spans="1:37" ht="16.5" customHeight="1" thickTop="1" thickBot="1" x14ac:dyDescent="0.3">
      <c r="A8" s="577" t="s">
        <v>181</v>
      </c>
      <c r="B8" s="318">
        <f>G4</f>
        <v>10</v>
      </c>
      <c r="C8" s="319">
        <f>F4</f>
        <v>15</v>
      </c>
      <c r="D8" s="357">
        <f>I4</f>
        <v>5</v>
      </c>
      <c r="E8" s="358">
        <f>H4</f>
        <v>11</v>
      </c>
      <c r="F8" s="549"/>
      <c r="G8" s="549"/>
      <c r="H8" s="549"/>
      <c r="I8" s="549"/>
      <c r="J8" s="299">
        <v>15</v>
      </c>
      <c r="K8" s="300">
        <v>10</v>
      </c>
      <c r="L8" s="301">
        <v>9</v>
      </c>
      <c r="M8" s="302">
        <v>11</v>
      </c>
      <c r="N8" s="303">
        <v>15</v>
      </c>
      <c r="O8" s="300">
        <v>12</v>
      </c>
      <c r="P8" s="301">
        <v>4</v>
      </c>
      <c r="Q8" s="304">
        <v>11</v>
      </c>
      <c r="R8" s="303">
        <v>5</v>
      </c>
      <c r="S8" s="300">
        <v>15</v>
      </c>
      <c r="T8" s="301"/>
      <c r="U8" s="302"/>
      <c r="V8" s="305">
        <v>15</v>
      </c>
      <c r="W8" s="306">
        <v>9</v>
      </c>
      <c r="X8" s="301"/>
      <c r="Y8" s="302"/>
      <c r="Z8" s="574">
        <f>T9+P9+L9+D9+X9</f>
        <v>6</v>
      </c>
      <c r="AA8" s="573">
        <f>Z8+Z10</f>
        <v>6</v>
      </c>
      <c r="AB8" s="575">
        <f>J8+J9+L8+N8+N9+P8+D8+B8+B9+R8+R9+T8+V8+V9+X8</f>
        <v>142</v>
      </c>
      <c r="AC8" s="576">
        <f>K9+K8+M8+O9+O8+U8+E8+C8+C9+S8+S9+Q8+W8+W9+Y8</f>
        <v>163</v>
      </c>
      <c r="AD8" s="564">
        <f>AB8+AB10</f>
        <v>142</v>
      </c>
      <c r="AE8" s="565">
        <f>AC8+AC10</f>
        <v>163</v>
      </c>
      <c r="AF8" s="571" t="s">
        <v>180</v>
      </c>
      <c r="AG8" s="351"/>
      <c r="AH8" s="567">
        <f>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+IF(V8&gt;W8,1,0)+IF(V9&gt;W9,1,0)+IF(X8&gt;Y8,1,0)+IF(V10&gt;W10,1,0)+IF(V11&gt;W11,1,0)+IF(X10&gt;Y10,1,0)+IF(B8&gt;C8,1,0)+IF(B9&gt;C9,1,0)+IF(D8&gt;E8,1,0)+IF(B10&gt;C10,1,0)+IF(B11&gt;C11,1,0)+IF(D10&gt;E10,1,0)</f>
        <v>5</v>
      </c>
      <c r="AI8" s="568">
        <f>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+IF(V8&lt;W8,1,0)+IF(V9&lt;W9,1,0)+IF(X8&lt;Y8,1,0)+IF(V10&lt;W10,1,0)+IF(V11&lt;W11,1,0)+IF(X10&lt;Y10,1,0)+IF(B8&lt;C8,1,0)+IF(B9&lt;C9,1,0)+IF(D8&lt;E8,1,0)+IF(B10&lt;C10,1,0)+IF(B11&lt;C11,1,0)+IF(D10&lt;E10,1,0)</f>
        <v>8</v>
      </c>
      <c r="AJ8" s="568">
        <f>AH8/AI8</f>
        <v>0.625</v>
      </c>
      <c r="AK8" s="572">
        <f>AD8/AE8</f>
        <v>0.87116564417177911</v>
      </c>
    </row>
    <row r="9" spans="1:37" ht="15.75" customHeight="1" thickTop="1" thickBot="1" x14ac:dyDescent="0.3">
      <c r="A9" s="577"/>
      <c r="B9" s="323">
        <f>G5</f>
        <v>15</v>
      </c>
      <c r="C9" s="309">
        <f>F5</f>
        <v>11</v>
      </c>
      <c r="D9" s="551">
        <f>IF(AND(B8=0,B9=0),0,1)*0+IF(AND(B8&gt;C8,B9&gt;C9),1,0)*2+IF(AND(B8&lt;C8,B9&lt;C9),1,0)*IF(AND(B8=0,B9=0),0,1)+IF(D8&gt;E8,1,0)*2+IF(D8&lt;E8,1,0)*1</f>
        <v>1</v>
      </c>
      <c r="E9" s="551"/>
      <c r="F9" s="549"/>
      <c r="G9" s="549"/>
      <c r="H9" s="549"/>
      <c r="I9" s="549"/>
      <c r="J9" s="307">
        <v>13</v>
      </c>
      <c r="K9" s="308">
        <v>15</v>
      </c>
      <c r="L9" s="551">
        <f>IF(AND(J8=0,J9=0),0,1)*0+IF(AND(J8&gt;K8,J9&gt;K9),1,0)*2+IF(AND(J8&lt;K8,J9&lt;K9),1,0)*IF(AND(J8=0,J9=0),0,1)+IF(L8&gt;M8,1,0)*2+IF(L8&lt;M8,1,0)*1</f>
        <v>1</v>
      </c>
      <c r="M9" s="551"/>
      <c r="N9" s="307">
        <v>12</v>
      </c>
      <c r="O9" s="308">
        <v>15</v>
      </c>
      <c r="P9" s="551">
        <f>IF(AND(N8=0,N9=0),0,1)*0+IF(AND(N8&gt;O8,N9&gt;O9),1,0)*2+IF(AND(N8&lt;O8,N9&lt;O9),1,0)*IF(AND(N8=0,N9=0),0,1)+IF(P8&gt;Q8,1,0)*2+IF(P8&lt;Q8,1,0)*1</f>
        <v>1</v>
      </c>
      <c r="Q9" s="551"/>
      <c r="R9" s="307">
        <v>9</v>
      </c>
      <c r="S9" s="308">
        <v>15</v>
      </c>
      <c r="T9" s="551">
        <f>IF(AND(R8=0,R9=0),0,1)*0+IF(AND(R8&gt;S8,R9&gt;S9),1,0)*2+IF(AND(R8&lt;S8,R9&lt;S9),1,0)*IF(AND(R8=0,R9=0),0,1)+IF(T8&gt;U8,1,0)*2+IF(T8&lt;U8,1,0)*1</f>
        <v>1</v>
      </c>
      <c r="U9" s="551"/>
      <c r="V9" s="308">
        <v>15</v>
      </c>
      <c r="W9" s="309">
        <v>13</v>
      </c>
      <c r="X9" s="551">
        <f>IF(AND(V8=0,V9=0),0,1)*0+IF(AND(V8&gt;W8,V9&gt;W9),1,0)*2+IF(AND(V8&lt;W8,V9&lt;W9),1,0)*IF(AND(V8=0,V9=0),0,1)+IF(X8&gt;Y8,1,0)*2+IF(X8&lt;Y8,1,0)*1</f>
        <v>2</v>
      </c>
      <c r="Y9" s="551"/>
      <c r="Z9" s="574"/>
      <c r="AA9" s="573"/>
      <c r="AB9" s="575"/>
      <c r="AC9" s="576"/>
      <c r="AD9" s="564"/>
      <c r="AE9" s="565"/>
      <c r="AF9" s="571"/>
      <c r="AG9" s="351"/>
      <c r="AH9" s="567"/>
      <c r="AI9" s="568"/>
      <c r="AJ9" s="568"/>
      <c r="AK9" s="572"/>
    </row>
    <row r="10" spans="1:37" ht="16.5" customHeight="1" thickTop="1" thickBot="1" x14ac:dyDescent="0.3">
      <c r="A10" s="577"/>
      <c r="B10" s="305">
        <f>G6</f>
        <v>0</v>
      </c>
      <c r="C10" s="306">
        <f>F6</f>
        <v>0</v>
      </c>
      <c r="D10" s="312">
        <f>I6</f>
        <v>0</v>
      </c>
      <c r="E10" s="302">
        <f>H6</f>
        <v>0</v>
      </c>
      <c r="F10" s="549"/>
      <c r="G10" s="549"/>
      <c r="H10" s="549"/>
      <c r="I10" s="549"/>
      <c r="J10" s="310"/>
      <c r="K10" s="311"/>
      <c r="L10" s="312"/>
      <c r="M10" s="302"/>
      <c r="N10" s="310"/>
      <c r="O10" s="311"/>
      <c r="P10" s="312"/>
      <c r="Q10" s="304"/>
      <c r="R10" s="310"/>
      <c r="S10" s="311"/>
      <c r="T10" s="304"/>
      <c r="U10" s="313"/>
      <c r="V10" s="305"/>
      <c r="W10" s="306"/>
      <c r="X10" s="304"/>
      <c r="Y10" s="313"/>
      <c r="Z10" s="574">
        <f>P11+L11+D11+T11+X11</f>
        <v>0</v>
      </c>
      <c r="AA10" s="573"/>
      <c r="AB10" s="575">
        <f>J10+J11+L10+N10+N11+P10+D10+B10+B11+R10+R11+T10+V10+V11+X10</f>
        <v>0</v>
      </c>
      <c r="AC10" s="576">
        <f>K11+K10+M10+O11+O10+U10+E10+C10+C11+S10+S11+Q10+W10+W11+Y10</f>
        <v>0</v>
      </c>
      <c r="AD10" s="564"/>
      <c r="AE10" s="565"/>
      <c r="AF10" s="571"/>
      <c r="AG10" s="351"/>
      <c r="AH10" s="567"/>
      <c r="AI10" s="568"/>
      <c r="AJ10" s="568"/>
      <c r="AK10" s="572"/>
    </row>
    <row r="11" spans="1:37" ht="15.75" customHeight="1" thickTop="1" thickBot="1" x14ac:dyDescent="0.3">
      <c r="A11" s="577"/>
      <c r="B11" s="359">
        <f>G7</f>
        <v>0</v>
      </c>
      <c r="C11" s="322">
        <f>F7</f>
        <v>0</v>
      </c>
      <c r="D11" s="551">
        <f>IF(AND(B10=0,B11=0),0,1)*0+IF(AND(B10&gt;C10,B11&gt;C11),1,0)*2+IF(AND(B10&lt;C10,B11&lt;C11),1,0)*IF(AND(B10=0,B11=0),0,1)+IF(D10&gt;E10,1,0)*2+IF(D10&lt;E10,1,0)*1</f>
        <v>0</v>
      </c>
      <c r="E11" s="551"/>
      <c r="F11" s="549"/>
      <c r="G11" s="549"/>
      <c r="H11" s="549"/>
      <c r="I11" s="549"/>
      <c r="J11" s="314"/>
      <c r="K11" s="315"/>
      <c r="L11" s="551">
        <f>IF(AND(J10=0,J11=0),0,1)*0+IF(AND(J10&gt;K10,J11&gt;K11),1,0)*2+IF(AND(J10&lt;K10,J11&lt;K11),1,0)*IF(AND(J10=0,J11=0),0,1)+IF(L10&gt;M10,1,0)*2+IF(L10&lt;M10,1,0)*1</f>
        <v>0</v>
      </c>
      <c r="M11" s="551"/>
      <c r="N11" s="314"/>
      <c r="O11" s="315"/>
      <c r="P11" s="552">
        <f>IF(AND(N10=0,N11=0),0,1)*0+IF(AND(N10&gt;O10,N11&gt;O11),1,0)*2+IF(AND(N10&lt;O10,N11&lt;O11),1,0)*IF(AND(N10=0,N11=0),0,1)+IF(P10&gt;Q10,1,0)*2+IF(P10&lt;Q10,1,0)*1</f>
        <v>0</v>
      </c>
      <c r="Q11" s="552"/>
      <c r="R11" s="314"/>
      <c r="S11" s="315"/>
      <c r="T11" s="552">
        <f>IF(AND(R10=0,R11=0),0,1)*0+IF(AND(R10&gt;S10,R11&gt;S11),1,0)*2+IF(AND(R10&lt;S10,R11&lt;S11),1,0)*IF(AND(R10=0,R11=0),0,1)+IF(T10&gt;U10,1,0)*2+IF(T10&lt;U10,1,0)*1</f>
        <v>0</v>
      </c>
      <c r="U11" s="552"/>
      <c r="V11" s="304"/>
      <c r="W11" s="316"/>
      <c r="X11" s="552">
        <f>IF(AND(V10=0,V11=0),0,1)*0+IF(AND(V10&gt;W10,V11&gt;W11),1,0)*2+IF(AND(V10&lt;W10,V11&lt;W11),1,0)*IF(AND(V10=0,V11=0),0,1)+IF(X10&gt;Y10,1,0)*2+IF(X10&lt;Y10,1,0)*1</f>
        <v>0</v>
      </c>
      <c r="Y11" s="552"/>
      <c r="Z11" s="574"/>
      <c r="AA11" s="573"/>
      <c r="AB11" s="575"/>
      <c r="AC11" s="576"/>
      <c r="AD11" s="564"/>
      <c r="AE11" s="565"/>
      <c r="AF11" s="571"/>
      <c r="AG11" s="351"/>
      <c r="AH11" s="567"/>
      <c r="AI11" s="568"/>
      <c r="AJ11" s="568"/>
      <c r="AK11" s="572"/>
    </row>
    <row r="12" spans="1:37" ht="16.5" customHeight="1" thickTop="1" thickBot="1" x14ac:dyDescent="0.3">
      <c r="A12" s="577" t="s">
        <v>156</v>
      </c>
      <c r="B12" s="303">
        <f>K4</f>
        <v>7</v>
      </c>
      <c r="C12" s="300">
        <f>J4</f>
        <v>15</v>
      </c>
      <c r="D12" s="357">
        <f>M4</f>
        <v>0</v>
      </c>
      <c r="E12" s="302">
        <f>L4</f>
        <v>0</v>
      </c>
      <c r="F12" s="318">
        <f>K8</f>
        <v>10</v>
      </c>
      <c r="G12" s="360">
        <f>J8</f>
        <v>15</v>
      </c>
      <c r="H12" s="357">
        <f>M8</f>
        <v>11</v>
      </c>
      <c r="I12" s="304">
        <f>L8</f>
        <v>9</v>
      </c>
      <c r="J12" s="549"/>
      <c r="K12" s="549"/>
      <c r="L12" s="549"/>
      <c r="M12" s="549"/>
      <c r="N12" s="303">
        <v>4</v>
      </c>
      <c r="O12" s="300">
        <v>15</v>
      </c>
      <c r="P12" s="301"/>
      <c r="Q12" s="304"/>
      <c r="R12" s="303">
        <v>4</v>
      </c>
      <c r="S12" s="300">
        <v>15</v>
      </c>
      <c r="T12" s="304"/>
      <c r="U12" s="317"/>
      <c r="V12" s="318">
        <v>20</v>
      </c>
      <c r="W12" s="319">
        <v>22</v>
      </c>
      <c r="X12" s="304">
        <v>11</v>
      </c>
      <c r="Y12" s="317">
        <v>9</v>
      </c>
      <c r="Z12" s="574">
        <f>P13+H13+D13+T13+X13</f>
        <v>7</v>
      </c>
      <c r="AA12" s="573">
        <f>Z12+Z14</f>
        <v>7</v>
      </c>
      <c r="AB12" s="575">
        <f>H12+F12+F13+D12+B12+B13+N12+N13+P12+R12+R13+T12+V12+V13+X12</f>
        <v>119</v>
      </c>
      <c r="AC12" s="576">
        <f>I12+G12+G13+E12+C12+C13+O13+O12+U12+S12+S13+Q12+W12+W13+Y12</f>
        <v>171</v>
      </c>
      <c r="AD12" s="564">
        <f>AB12+AB14</f>
        <v>119</v>
      </c>
      <c r="AE12" s="565">
        <f>AC12+AC14</f>
        <v>171</v>
      </c>
      <c r="AF12" s="571" t="s">
        <v>179</v>
      </c>
      <c r="AG12" s="351"/>
      <c r="AH12" s="567">
        <f>IF(B12&gt;C12,1,0)+IF(B13&gt;C13,1,0)+IF(D12&gt;E12,1,0)+IF(B14&gt;C14,1,0)+IF(B15&gt;C15,1,0)+IF(D14&gt;E14,1,0)+IF(N12&gt;O12,1,0)+IF(N13&gt;O13,1,0)+IF(P12&gt;Q12,1,0)+IF(N14&gt;O14,1,0)+IF(N15&gt;O15,1,0)+IF(P14&gt;Q14,1,0)+IF(R12&gt;S12,1,0)+IF(R13&gt;S13,1,0)+IF(T12&gt;U12,1,0)+IF(R14&gt;S14,1,0)+IF(R15&gt;S15,1,0)+IF(T14&gt;U14,1,0)+IF(V12&gt;W12,1,0)+IF(V13&gt;W13,1,0)+IF(X12&gt;Y12,1,0)+IF(V14&gt;W14,1,0)+IF(V15&gt;W15,1,0)+IF(X14&gt;Y14,1,0)+IF(F12&gt;G12,1,0)+IF(F13&gt;G13,1,0)+IF(H12&gt;I12,1,0)+IF(F14&gt;G14,1,0)+IF(F15&gt;G15,1,0)+IF(H14&gt;I14,1,0)</f>
        <v>4</v>
      </c>
      <c r="AI12" s="568">
        <f>IF(B12&lt;C12,1,0)+IF(B13&lt;C13,1,0)+IF(D12&lt;E12,1,0)+IF(B14&lt;C14,1,0)+IF(B15&lt;C15,1,0)+IF(D14&lt;E14,1,0)+IF(N12&lt;O12,1,0)+IF(N13&lt;O13,1,0)+IF(P12&lt;Q12,1,0)+IF(N14&lt;O14,1,0)+IF(N15&lt;O15,1,0)+IF(P14&lt;Q14,1,0)+IF(R12&lt;S12,1,0)+IF(R13&lt;S13,1,0)+IF(T12&lt;U12,1,0)+IF(R14&lt;S14,1,0)+IF(R15&lt;S15,1,0)+IF(T14&lt;U14,1,0)+IF(V12&lt;W12,1,0)+IF(V13&lt;W13,1,0)+IF(X12&lt;Y12,1,0)+IF(V14&lt;W14,1,0)+IF(V15&lt;W15,1,0)+IF(X14&lt;Y14,1,0)+IF(F12&lt;G12,1,0)+IF(F13&lt;G13,1,0)+IF(H12&lt;I12,1,0)+IF(F14&lt;G14,1,0)+IF(F15&lt;G15,1,0)+IF(H14&lt;I14,1,0)</f>
        <v>8</v>
      </c>
      <c r="AJ12" s="568">
        <f>AH12/AI12</f>
        <v>0.5</v>
      </c>
      <c r="AK12" s="572">
        <f>AD12/AE12</f>
        <v>0.69590643274853803</v>
      </c>
    </row>
    <row r="13" spans="1:37" ht="15.75" customHeight="1" thickTop="1" thickBot="1" x14ac:dyDescent="0.3">
      <c r="A13" s="577"/>
      <c r="B13" s="307">
        <f>K5</f>
        <v>8</v>
      </c>
      <c r="C13" s="308">
        <f>J5</f>
        <v>15</v>
      </c>
      <c r="D13" s="551">
        <f>IF(AND(B12=0,B13=0),0,1)*0+IF(AND(B12&gt;C12,B13&gt;C13),1,0)*2+IF(AND(B12&lt;C12,B13&lt;C13),1,0)*IF(AND(B12=0,B13=0),0,1)+IF(D12&gt;E12,1,0)*2+IF(D12&lt;E12,1,0)*1</f>
        <v>1</v>
      </c>
      <c r="E13" s="551"/>
      <c r="F13" s="323">
        <f>K9</f>
        <v>15</v>
      </c>
      <c r="G13" s="309">
        <f>J9</f>
        <v>13</v>
      </c>
      <c r="H13" s="551">
        <f>IF(AND(F12=0,F13=0),0,1)*0+IF(AND(F12&gt;G12,F13&gt;G13),1,0)*2+IF(AND(F12&lt;G12,F13&lt;G13),1,0)*IF(AND(F12=0,F13=0),0,1)+IF(H12&gt;I12,1,0)*2+IF(H12&lt;I12,1,0)*1</f>
        <v>2</v>
      </c>
      <c r="I13" s="551"/>
      <c r="J13" s="549"/>
      <c r="K13" s="549"/>
      <c r="L13" s="549"/>
      <c r="M13" s="549"/>
      <c r="N13" s="307">
        <v>11</v>
      </c>
      <c r="O13" s="308">
        <v>15</v>
      </c>
      <c r="P13" s="551">
        <f>IF(AND(N12=0,N13=0),0,1)*0+IF(AND(N12&gt;O12,N13&gt;O13),1,0)*2+IF(AND(N12&lt;O12,N13&lt;O13),1,0)*IF(AND(N12=0,N13=0),0,1)+IF(P12&gt;Q12,1,0)*2+IF(P12&lt;Q12,1,0)*1</f>
        <v>1</v>
      </c>
      <c r="Q13" s="551"/>
      <c r="R13" s="307">
        <v>3</v>
      </c>
      <c r="S13" s="308">
        <v>15</v>
      </c>
      <c r="T13" s="551">
        <f>IF(AND(R12=0,R13=0),0,1)*0+IF(AND(R12&gt;S12,R13&gt;S13),1,0)*2+IF(AND(R12&lt;S12,R13&lt;S13),1,0)*IF(AND(R12=0,R13=0),0,1)+IF(T12&gt;U12,1,0)*2+IF(T12&lt;U12,1,0)*1</f>
        <v>1</v>
      </c>
      <c r="U13" s="551"/>
      <c r="V13" s="308">
        <v>15</v>
      </c>
      <c r="W13" s="309">
        <v>13</v>
      </c>
      <c r="X13" s="551">
        <f>IF(AND(V12=0,V13=0),0,1)*0+IF(AND(V12&gt;W12,V13&gt;W13),1,0)*2+IF(AND(V12&lt;W12,V13&lt;W13),1,0)*IF(AND(V12=0,V13=0),0,1)+IF(X12&gt;Y12,1,0)*2+IF(X12&lt;Y12,1,0)*1</f>
        <v>2</v>
      </c>
      <c r="Y13" s="551"/>
      <c r="Z13" s="574"/>
      <c r="AA13" s="573"/>
      <c r="AB13" s="575"/>
      <c r="AC13" s="576"/>
      <c r="AD13" s="564"/>
      <c r="AE13" s="565"/>
      <c r="AF13" s="571"/>
      <c r="AG13" s="351"/>
      <c r="AH13" s="567"/>
      <c r="AI13" s="568"/>
      <c r="AJ13" s="568"/>
      <c r="AK13" s="572"/>
    </row>
    <row r="14" spans="1:37" ht="16.5" customHeight="1" thickTop="1" thickBot="1" x14ac:dyDescent="0.3">
      <c r="A14" s="577"/>
      <c r="B14" s="310">
        <f>K6</f>
        <v>0</v>
      </c>
      <c r="C14" s="311">
        <f>J6</f>
        <v>0</v>
      </c>
      <c r="D14" s="312">
        <f>M6</f>
        <v>0</v>
      </c>
      <c r="E14" s="302">
        <f>L6</f>
        <v>0</v>
      </c>
      <c r="F14" s="305">
        <f>K10</f>
        <v>0</v>
      </c>
      <c r="G14" s="361">
        <f>J10</f>
        <v>0</v>
      </c>
      <c r="H14" s="312">
        <f>M10</f>
        <v>0</v>
      </c>
      <c r="I14" s="304">
        <f>L10</f>
        <v>0</v>
      </c>
      <c r="J14" s="549"/>
      <c r="K14" s="549"/>
      <c r="L14" s="549"/>
      <c r="M14" s="549"/>
      <c r="N14" s="310"/>
      <c r="O14" s="311"/>
      <c r="P14" s="312"/>
      <c r="Q14" s="304"/>
      <c r="R14" s="310"/>
      <c r="S14" s="311"/>
      <c r="T14" s="304"/>
      <c r="U14" s="313"/>
      <c r="V14" s="305"/>
      <c r="W14" s="306"/>
      <c r="X14" s="304"/>
      <c r="Y14" s="313"/>
      <c r="Z14" s="574">
        <f>P15+H15+D15+T15+X15</f>
        <v>0</v>
      </c>
      <c r="AA14" s="573"/>
      <c r="AB14" s="575">
        <f>H14+F14+F15+D14+B14+B15+N14+N15+P14+R14+R15+T14+V14+V15+X14</f>
        <v>0</v>
      </c>
      <c r="AC14" s="576">
        <f>I14+G14+G15+E14+C14+C15+O15+O14+U14+S14+S15+Q14+W14+W15+Y14</f>
        <v>0</v>
      </c>
      <c r="AD14" s="564"/>
      <c r="AE14" s="565"/>
      <c r="AF14" s="571"/>
      <c r="AG14" s="351"/>
      <c r="AH14" s="567"/>
      <c r="AI14" s="568"/>
      <c r="AJ14" s="568"/>
      <c r="AK14" s="572"/>
    </row>
    <row r="15" spans="1:37" ht="15.75" customHeight="1" thickTop="1" thickBot="1" x14ac:dyDescent="0.3">
      <c r="A15" s="577"/>
      <c r="B15" s="314">
        <f>K7</f>
        <v>0</v>
      </c>
      <c r="C15" s="315">
        <f>J7</f>
        <v>0</v>
      </c>
      <c r="D15" s="551">
        <f>IF(AND(B14=0,B15=0),0,1)*0+IF(AND(B14&gt;C14,B15&gt;C15),1,0)*2+IF(AND(B14&lt;C14,B15&lt;C15),1,0)*IF(AND(B14=0,B15=0),0,1)+IF(D14&gt;E14,1,0)*2+IF(D14&lt;E14,1,0)*1</f>
        <v>0</v>
      </c>
      <c r="E15" s="551"/>
      <c r="F15" s="315">
        <f>K11</f>
        <v>0</v>
      </c>
      <c r="G15" s="322">
        <f>J11</f>
        <v>0</v>
      </c>
      <c r="H15" s="551">
        <f>IF(AND(F14=0,F15=0),0,1)*0+IF(AND(F14&gt;G14,F15&gt;G15),1,0)*2+IF(AND(F14&lt;G14,F15&lt;G15),1,0)*IF(AND(F14=0,F15=0),0,1)+IF(H14&gt;I14,1,0)*2+IF(H14&lt;I14,1,0)*1</f>
        <v>0</v>
      </c>
      <c r="I15" s="551"/>
      <c r="J15" s="549"/>
      <c r="K15" s="549"/>
      <c r="L15" s="549"/>
      <c r="M15" s="549"/>
      <c r="N15" s="314"/>
      <c r="O15" s="315"/>
      <c r="P15" s="551">
        <f>IF(AND(N14=0,N15=0),0,1)*0+IF(AND(N14&gt;O14,N15&gt;O15),1,0)*2+IF(AND(N14&lt;O14,N15&lt;O15),1,0)*IF(AND(N14=0,N15=0),0,1)+IF(P14&gt;Q14,1,0)*2+IF(P14&lt;Q14,1,0)*1</f>
        <v>0</v>
      </c>
      <c r="Q15" s="551"/>
      <c r="R15" s="314"/>
      <c r="S15" s="315"/>
      <c r="T15" s="551">
        <f>IF(AND(R14=0,R15=0),0,1)*0+IF(AND(R14&gt;S14,R15&gt;S15),1,0)*2+IF(AND(R14&lt;S14,R15&lt;S15),1,0)*IF(AND(R14=0,R15=0),0,1)+IF(T14&gt;U14,1,0)*2+IF(T14&lt;U14,1,0)*1</f>
        <v>0</v>
      </c>
      <c r="U15" s="551"/>
      <c r="V15" s="304"/>
      <c r="W15" s="316"/>
      <c r="X15" s="551">
        <f>IF(AND(V14=0,V15=0),0,1)*0+IF(AND(V14&gt;W14,V15&gt;W15),1,0)*2+IF(AND(V14&lt;W14,V15&lt;W15),1,0)*IF(AND(V14=0,V15=0),0,1)+IF(X14&gt;Y14,1,0)*2+IF(X14&lt;Y14,1,0)*1</f>
        <v>0</v>
      </c>
      <c r="Y15" s="551"/>
      <c r="Z15" s="574"/>
      <c r="AA15" s="573"/>
      <c r="AB15" s="575"/>
      <c r="AC15" s="576"/>
      <c r="AD15" s="564"/>
      <c r="AE15" s="565"/>
      <c r="AF15" s="571"/>
      <c r="AG15" s="351"/>
      <c r="AH15" s="567"/>
      <c r="AI15" s="568"/>
      <c r="AJ15" s="568"/>
      <c r="AK15" s="572"/>
    </row>
    <row r="16" spans="1:37" ht="16.5" customHeight="1" thickTop="1" thickBot="1" x14ac:dyDescent="0.3">
      <c r="A16" s="578" t="s">
        <v>182</v>
      </c>
      <c r="B16" s="303">
        <f>O4</f>
        <v>15</v>
      </c>
      <c r="C16" s="300">
        <f>N4</f>
        <v>6</v>
      </c>
      <c r="D16" s="357">
        <f>Q4</f>
        <v>0</v>
      </c>
      <c r="E16" s="358">
        <f>P4</f>
        <v>0</v>
      </c>
      <c r="F16" s="318">
        <f>O8</f>
        <v>12</v>
      </c>
      <c r="G16" s="360">
        <f>N8</f>
        <v>15</v>
      </c>
      <c r="H16" s="357">
        <f>Q8</f>
        <v>11</v>
      </c>
      <c r="I16" s="320">
        <f>P8</f>
        <v>4</v>
      </c>
      <c r="J16" s="303">
        <f>O12</f>
        <v>15</v>
      </c>
      <c r="K16" s="300">
        <f>N12</f>
        <v>4</v>
      </c>
      <c r="L16" s="357">
        <f>Q12</f>
        <v>0</v>
      </c>
      <c r="M16" s="358">
        <f>P12</f>
        <v>0</v>
      </c>
      <c r="N16" s="549"/>
      <c r="O16" s="549"/>
      <c r="P16" s="549"/>
      <c r="Q16" s="549"/>
      <c r="R16" s="303">
        <v>6</v>
      </c>
      <c r="S16" s="300">
        <v>15</v>
      </c>
      <c r="T16" s="320"/>
      <c r="U16" s="321"/>
      <c r="V16" s="303">
        <v>15</v>
      </c>
      <c r="W16" s="319">
        <v>5</v>
      </c>
      <c r="X16" s="320"/>
      <c r="Y16" s="321"/>
      <c r="Z16" s="574">
        <f>H17+D17+L17+T17+X17</f>
        <v>9</v>
      </c>
      <c r="AA16" s="573">
        <f>Z16+Z18</f>
        <v>9</v>
      </c>
      <c r="AB16" s="575">
        <f>J16+J17+L16+B16+B17+D16+F16+F17+H16+R16+R17+T16+V16+V17+X16</f>
        <v>145</v>
      </c>
      <c r="AC16" s="576">
        <f>K17+K16+M16+C17+C16+E16+I16+G16+G17+S16+S17+U16+W16+W17+Y16</f>
        <v>102</v>
      </c>
      <c r="AD16" s="564">
        <f>AB16+AB18</f>
        <v>145</v>
      </c>
      <c r="AE16" s="565">
        <f>AC16+AC18</f>
        <v>102</v>
      </c>
      <c r="AF16" s="571" t="s">
        <v>177</v>
      </c>
      <c r="AG16" s="351"/>
      <c r="AH16" s="567">
        <f>IF(J16&gt;K16,1,0)+IF(J17&gt;K17,1,0)+IF(L16&gt;M16,1,0)+IF(J18&gt;K18,1,0)+IF(J19&gt;K19,1,0)+IF(L18&gt;M18,1,0)+IF(B16&gt;C16,1,0)+IF(B17&gt;C17,1,0)+IF(D16&gt;E16,1,0)+IF(B18&gt;C18,1,0)+IF(B19&gt;C19,1,0)+IF(D18&gt;E18,1,0)+IF(R16&gt;S16,1,0)+IF(R17&gt;S17,1,0)+IF(T16&gt;U16,1,0)+IF(R18&gt;S18,1,0)+IF(R19&gt;S19,1,0)+IF(T18&gt;U18,1,0)+IF(V16&gt;W16,1,0)+IF(V17&gt;W17,1,0)+IF(X16&gt;Y16,1,0)+IF(V18&gt;W18,1,0)+IF(V19&gt;W19,1,0)+IF(X18&gt;Y18,1,0)+IF(F16&gt;G16,1,0)+IF(F17&gt;G17,1,0)+IF(H16&gt;I16,1,0)+IF(F18&gt;G18,1,0)+IF(F19&gt;G19,1,0)+IF(H18&gt;I18,1,0)</f>
        <v>8</v>
      </c>
      <c r="AI16" s="568">
        <f>IF(J16&lt;K16,1,0)+IF(J17&lt;K17,1,0)+IF(L16&lt;M16,1,0)+IF(J18&lt;K18,1,0)+IF(J19&lt;K19,1,0)+IF(L18&lt;M18,1,0)+IF(B16&lt;C16,1,0)+IF(B17&lt;C17,1,0)+IF(D16&lt;E16,1,0)+IF(B18&lt;C18,1,0)+IF(B19&lt;C19,1,0)+IF(D18&lt;E18,1,0)+IF(R16&lt;S16,1,0)+IF(R17&lt;S17,1,0)+IF(T16&lt;U16,1,0)+IF(R18&lt;S18,1,0)+IF(R19&lt;S19,1,0)+IF(T18&lt;U18,1,0)+IF(V16&lt;W16,1,0)+IF(V17&lt;W17,1,0)+IF(X16&lt;Y16,1,0)+IF(V18&lt;W18,1,0)+IF(V19&lt;W19,1,0)+IF(X18&lt;Y18,1,0)+IF(F16&lt;G16,1,0)+IF(F17&lt;G17,1,0)+IF(H16&lt;I16,1,0)+IF(F18&lt;G18,1,0)+IF(F19&lt;G19,1,0)+IF(H18&lt;I18,1,0)</f>
        <v>3</v>
      </c>
      <c r="AJ16" s="568">
        <f>AH16/AI16</f>
        <v>2.6666666666666665</v>
      </c>
      <c r="AK16" s="572">
        <f>AD16/AE16</f>
        <v>1.4215686274509804</v>
      </c>
    </row>
    <row r="17" spans="1:37" ht="15.75" customHeight="1" thickTop="1" thickBot="1" x14ac:dyDescent="0.3">
      <c r="A17" s="578"/>
      <c r="B17" s="307">
        <f>O5</f>
        <v>15</v>
      </c>
      <c r="C17" s="308">
        <f>N5</f>
        <v>11</v>
      </c>
      <c r="D17" s="551">
        <f>IF(AND(B16=0,B17=0),0,1)*0+IF(AND(B16&gt;C16,B17&gt;C17),1,0)*2+IF(AND(B16&lt;C16,B17&lt;C17),1,0)*IF(AND(B16=0,B17=0),0,1)+IF(D16&gt;E16,1,0)*2+IF(D16&lt;E16,1,0)*1</f>
        <v>2</v>
      </c>
      <c r="E17" s="551"/>
      <c r="F17" s="308">
        <f>O9</f>
        <v>15</v>
      </c>
      <c r="G17" s="309">
        <f>N9</f>
        <v>12</v>
      </c>
      <c r="H17" s="551">
        <f>IF(AND(F16=0,F17=0),0,1)*0+IF(AND(F16&gt;G16,F17&gt;G17),1,0)*2+IF(AND(F16&lt;G16,F17&lt;G17),1,0)*IF(AND(F16=0,F17=0),0,1)+IF(H16&gt;I16,1,0)*2+IF(H16&lt;I16,1,0)*1</f>
        <v>2</v>
      </c>
      <c r="I17" s="551"/>
      <c r="J17" s="307">
        <f>O13</f>
        <v>15</v>
      </c>
      <c r="K17" s="308">
        <f>N13</f>
        <v>11</v>
      </c>
      <c r="L17" s="551">
        <f>IF(AND(J16=0,J17=0),0,1)*0+IF(AND(J16&gt;K16,J17&gt;K17),1,0)*2+IF(AND(J16&lt;K16,J17&lt;K17),1,0)*IF(AND(J16=0,J17=0),0,1)+IF(L16&gt;M16,1,0)*2+IF(L16&lt;M16,1,0)*1</f>
        <v>2</v>
      </c>
      <c r="M17" s="551"/>
      <c r="N17" s="549"/>
      <c r="O17" s="549"/>
      <c r="P17" s="549"/>
      <c r="Q17" s="549"/>
      <c r="R17" s="307">
        <v>11</v>
      </c>
      <c r="S17" s="308">
        <v>15</v>
      </c>
      <c r="T17" s="551">
        <f>IF(AND(R16=0,R17=0),0,1)*0+IF(AND(R16&gt;S16,R17&gt;S17),1,0)*2+IF(AND(R16&lt;S16,R17&lt;S17),1,0)*IF(AND(R16=0,R17=0),0,1)+IF(T16&gt;U16,1,0)*2+IF(T16&lt;U16,1,0)*1</f>
        <v>1</v>
      </c>
      <c r="U17" s="551"/>
      <c r="V17" s="308">
        <v>15</v>
      </c>
      <c r="W17" s="309">
        <v>4</v>
      </c>
      <c r="X17" s="551">
        <f>IF(AND(V16=0,V17=0),0,1)*0+IF(AND(V16&gt;W16,V17&gt;W17),1,0)*2+IF(AND(V16&lt;W16,V17&lt;W17),1,0)*IF(AND(V16=0,V17=0),0,1)+IF(X16&gt;Y16,1,0)*2+IF(X16&lt;Y16,1,0)*1</f>
        <v>2</v>
      </c>
      <c r="Y17" s="551"/>
      <c r="Z17" s="574"/>
      <c r="AA17" s="573"/>
      <c r="AB17" s="575"/>
      <c r="AC17" s="576"/>
      <c r="AD17" s="564"/>
      <c r="AE17" s="565"/>
      <c r="AF17" s="571"/>
      <c r="AG17" s="351"/>
      <c r="AH17" s="567"/>
      <c r="AI17" s="568"/>
      <c r="AJ17" s="568"/>
      <c r="AK17" s="572"/>
    </row>
    <row r="18" spans="1:37" ht="16.5" customHeight="1" thickTop="1" thickBot="1" x14ac:dyDescent="0.3">
      <c r="A18" s="578"/>
      <c r="B18" s="310">
        <f>O6</f>
        <v>0</v>
      </c>
      <c r="C18" s="311">
        <f>N6</f>
        <v>0</v>
      </c>
      <c r="D18" s="362">
        <f>Q6</f>
        <v>0</v>
      </c>
      <c r="E18" s="302">
        <f>P6</f>
        <v>0</v>
      </c>
      <c r="F18" s="305">
        <f>O10</f>
        <v>0</v>
      </c>
      <c r="G18" s="361">
        <f>N10</f>
        <v>0</v>
      </c>
      <c r="H18" s="362">
        <f>Q10</f>
        <v>0</v>
      </c>
      <c r="I18" s="304">
        <f>P10</f>
        <v>0</v>
      </c>
      <c r="J18" s="310">
        <f>O14</f>
        <v>0</v>
      </c>
      <c r="K18" s="311">
        <f>N14</f>
        <v>0</v>
      </c>
      <c r="L18" s="362">
        <f>Q14</f>
        <v>0</v>
      </c>
      <c r="M18" s="302">
        <f>P14</f>
        <v>0</v>
      </c>
      <c r="N18" s="549"/>
      <c r="O18" s="549"/>
      <c r="P18" s="549"/>
      <c r="Q18" s="549"/>
      <c r="R18" s="310"/>
      <c r="S18" s="311"/>
      <c r="T18" s="304"/>
      <c r="U18" s="313"/>
      <c r="V18" s="305"/>
      <c r="W18" s="306"/>
      <c r="X18" s="304"/>
      <c r="Y18" s="313"/>
      <c r="Z18" s="562">
        <f>D19+H19+L19+T19+X19</f>
        <v>0</v>
      </c>
      <c r="AA18" s="573"/>
      <c r="AB18" s="564">
        <f>F19+J19+R18+R19+T18+J18+L18+B18+D18+F18+H18+B19+V18+V19+X18</f>
        <v>0</v>
      </c>
      <c r="AC18" s="565">
        <f>K18+M18+C18+E18+I18+G18+C19+G19+K19+S18+S19+U18+W18+W19+Y18</f>
        <v>0</v>
      </c>
      <c r="AD18" s="564"/>
      <c r="AE18" s="565"/>
      <c r="AF18" s="571"/>
      <c r="AG18" s="351"/>
      <c r="AH18" s="567"/>
      <c r="AI18" s="568"/>
      <c r="AJ18" s="568"/>
      <c r="AK18" s="572"/>
    </row>
    <row r="19" spans="1:37" ht="15.75" customHeight="1" thickTop="1" thickBot="1" x14ac:dyDescent="0.3">
      <c r="A19" s="578"/>
      <c r="B19" s="314">
        <f>O7</f>
        <v>0</v>
      </c>
      <c r="C19" s="315">
        <f>N7</f>
        <v>0</v>
      </c>
      <c r="D19" s="551">
        <f>IF(AND(B18=0,B19=0),0,1)*0+IF(AND(B18&gt;C18,B19&gt;C19),1,0)*2+IF(AND(B18&lt;C18,B19&lt;C19),1,0)*IF(AND(B18=0,B19=0),0,1)+IF(D18&gt;E18,1,0)*2+IF(D18&lt;E18,1,0)*1</f>
        <v>0</v>
      </c>
      <c r="E19" s="551"/>
      <c r="F19" s="315">
        <f>O11</f>
        <v>0</v>
      </c>
      <c r="G19" s="322">
        <f>N11</f>
        <v>0</v>
      </c>
      <c r="H19" s="551">
        <f>IF(AND(F18=0,F19=0),0,1)*0+IF(AND(F18&gt;G18,F19&gt;G19),1,0)*2+IF(AND(F18&lt;G18,F19&lt;G19),1,0)*IF(AND(F18=0,F19=0),0,1)+IF(H18&gt;I18,1,0)*2+IF(H18&lt;I18,1,0)*1</f>
        <v>0</v>
      </c>
      <c r="I19" s="551"/>
      <c r="J19" s="314">
        <f>O15</f>
        <v>0</v>
      </c>
      <c r="K19" s="315">
        <f>N15</f>
        <v>0</v>
      </c>
      <c r="L19" s="551">
        <f>IF(AND(J18=0,J19=0),0,1)*0+IF(AND(J18&gt;K18,J19&gt;K19),1,0)*2+IF(AND(J18&lt;K18,J19&lt;K19),1,0)*IF(AND(J18=0,J19=0),0,1)+IF(L18&gt;M18,1,0)*2+IF(L18&lt;M18,1,0)*1</f>
        <v>0</v>
      </c>
      <c r="M19" s="551"/>
      <c r="N19" s="549"/>
      <c r="O19" s="549"/>
      <c r="P19" s="549"/>
      <c r="Q19" s="549"/>
      <c r="R19" s="314"/>
      <c r="S19" s="315"/>
      <c r="T19" s="551">
        <f>IF(AND(R18=0,R19=0),0,1)*0+IF(AND(R18&gt;S18,R19&gt;S19),1,0)*2+IF(AND(R18&lt;S18,R19&lt;S19),1,0)*IF(AND(R18=0,R19=0),0,1)+IF(T18&gt;U18,1,0)*2+IF(T18&lt;U18,1,0)*1</f>
        <v>0</v>
      </c>
      <c r="U19" s="551"/>
      <c r="V19" s="315"/>
      <c r="W19" s="322"/>
      <c r="X19" s="551">
        <f>IF(AND(V18=0,V19=0),0,1)*0+IF(AND(V18&gt;W18,V19&gt;W19),1,0)*2+IF(AND(V18&lt;W18,V19&lt;W19),1,0)*IF(AND(V18=0,V19=0),0,1)+IF(X18&gt;Y18,1,0)*2+IF(X18&lt;Y18,1,0)*1</f>
        <v>0</v>
      </c>
      <c r="Y19" s="551"/>
      <c r="Z19" s="562"/>
      <c r="AA19" s="573"/>
      <c r="AB19" s="564"/>
      <c r="AC19" s="565"/>
      <c r="AD19" s="564"/>
      <c r="AE19" s="565"/>
      <c r="AF19" s="571"/>
      <c r="AG19" s="351"/>
      <c r="AH19" s="567"/>
      <c r="AI19" s="568"/>
      <c r="AJ19" s="568"/>
      <c r="AK19" s="572"/>
    </row>
    <row r="20" spans="1:37" ht="16.5" customHeight="1" thickTop="1" thickBot="1" x14ac:dyDescent="0.3">
      <c r="A20" s="577" t="s">
        <v>183</v>
      </c>
      <c r="B20" s="303">
        <f>S4</f>
        <v>15</v>
      </c>
      <c r="C20" s="363">
        <f>R4</f>
        <v>8</v>
      </c>
      <c r="D20" s="357">
        <f>U4</f>
        <v>0</v>
      </c>
      <c r="E20" s="358">
        <f>T4</f>
        <v>0</v>
      </c>
      <c r="F20" s="318">
        <f>S8</f>
        <v>15</v>
      </c>
      <c r="G20" s="360">
        <f>R8</f>
        <v>5</v>
      </c>
      <c r="H20" s="357">
        <f>U8</f>
        <v>0</v>
      </c>
      <c r="I20" s="304">
        <f>T8</f>
        <v>0</v>
      </c>
      <c r="J20" s="303">
        <f>S12</f>
        <v>15</v>
      </c>
      <c r="K20" s="363">
        <f>R12</f>
        <v>4</v>
      </c>
      <c r="L20" s="357">
        <f>U12</f>
        <v>0</v>
      </c>
      <c r="M20" s="302">
        <f>T12</f>
        <v>0</v>
      </c>
      <c r="N20" s="303">
        <f>S16</f>
        <v>15</v>
      </c>
      <c r="O20" s="363">
        <f>R16</f>
        <v>6</v>
      </c>
      <c r="P20" s="357">
        <f>U16</f>
        <v>0</v>
      </c>
      <c r="Q20" s="302">
        <f>T16</f>
        <v>0</v>
      </c>
      <c r="R20" s="549"/>
      <c r="S20" s="549"/>
      <c r="T20" s="549"/>
      <c r="U20" s="549"/>
      <c r="V20" s="303">
        <v>15</v>
      </c>
      <c r="W20" s="319">
        <v>3</v>
      </c>
      <c r="X20" s="304"/>
      <c r="Y20" s="321"/>
      <c r="Z20" s="562">
        <f>P21+L21+H21+D21+X21</f>
        <v>10</v>
      </c>
      <c r="AA20" s="579">
        <f>Z20+Z22</f>
        <v>10</v>
      </c>
      <c r="AB20" s="564">
        <f>P20+N20+N21+L20+J20+J21+H20+F20+F21+D20+B20+B21+V20+V21+X20</f>
        <v>150</v>
      </c>
      <c r="AC20" s="565">
        <f>Q20+O20+O21+M20+K20+K21+I20+G20+G21+E20+C20+C21+W20+W21+Y20</f>
        <v>59</v>
      </c>
      <c r="AD20" s="564">
        <f>AB20+AB22</f>
        <v>150</v>
      </c>
      <c r="AE20" s="565">
        <f>AC20+AC22</f>
        <v>59</v>
      </c>
      <c r="AF20" s="571" t="s">
        <v>176</v>
      </c>
      <c r="AG20" s="351"/>
      <c r="AH20" s="567">
        <f>IF(J20&gt;K20,1,0)+IF(J21&gt;K21,1,0)+IF(L20&gt;M20,1,0)+IF(J22&gt;K22,1,0)+IF(J23&gt;K23,1,0)+IF(L22&gt;M22,1,0)+IF(N20&gt;O20,1,0)+IF(N21&gt;O21,1,0)+IF(P20&gt;Q20,1,0)+IF(N22&gt;O22,1,0)+IF(N23&gt;O23,1,0)+IF(P22&gt;Q22,1,0)+IF(B20&gt;C20,1,0)+IF(B21&gt;C21,1,0)+IF(D20&gt;E20,1,0)+IF(B22&gt;C22,1,0)+IF(B23&gt;C23,1,0)+IF(D22&gt;E22,1,0)+IF(V20&gt;W20,1,0)+IF(V21&gt;W21,1,0)+IF(X20&gt;Y20,1,0)+IF(V22&gt;W22,1,0)+IF(V23&gt;W23,1,0)+IF(X22&gt;Y22,1,0)+IF(F20&gt;G20,1,0)+IF(F21&gt;G21,1,0)+IF(H20&gt;I20,1,0)+IF(F22&gt;G22,1,0)+IF(F23&gt;G23,1,0)+IF(H22&gt;I22,1,0)</f>
        <v>10</v>
      </c>
      <c r="AI20" s="568">
        <f>IF(J20&lt;K20,1,0)+IF(J21&lt;K21,1,0)+IF(L20&lt;M20,1,0)+IF(J22&lt;K22,1,0)+IF(J23&lt;K23,1,0)+IF(L22&lt;M22,1,0)+IF(N20&lt;O20,1,0)+IF(N21&lt;O21,1,0)+IF(P20&lt;Q20,1,0)+IF(N22&lt;O22,1,0)+IF(N23&lt;O23,1,0)+IF(P22&lt;Q22,1,0)+IF(B20&lt;C20,1,0)+IF(B21&lt;C21,1,0)+IF(D20&lt;E20,1,0)+IF(B22&lt;C22,1,0)+IF(B23&lt;C23,1,0)+IF(D22&lt;E22,1,0)+IF(V20&lt;W20,1,0)+IF(V21&lt;W21,1,0)+IF(X20&lt;Y20,1,0)+IF(V22&lt;W22,1,0)+IF(V23&lt;W23,1,0)+IF(X22&lt;Y22,1,0)+IF(F20&lt;G20,1,0)+IF(F21&lt;G21,1,0)+IF(H20&lt;I20,1,0)+IF(F22&lt;G22,1,0)+IF(F23&lt;G23,1,0)+IF(H22&lt;I22,1,0)</f>
        <v>0</v>
      </c>
      <c r="AJ20" s="569" t="e">
        <f>AH20/AI20</f>
        <v>#DIV/0!</v>
      </c>
      <c r="AK20" s="570">
        <f>AD20/AE20</f>
        <v>2.5423728813559321</v>
      </c>
    </row>
    <row r="21" spans="1:37" ht="15.75" customHeight="1" thickTop="1" thickBot="1" x14ac:dyDescent="0.3">
      <c r="A21" s="577"/>
      <c r="B21" s="307">
        <f>S5</f>
        <v>15</v>
      </c>
      <c r="C21" s="308">
        <f>R5</f>
        <v>9</v>
      </c>
      <c r="D21" s="551">
        <f>IF(AND(B20=0,B21=0),0,1)*0+IF(AND(B20&gt;C20,B21&gt;C21),1,0)*2+IF(AND(B20&lt;C20,B21&lt;C21),1,0)*IF(AND(B20=0,B21=0),0,1)+IF(D20&gt;E20,1,0)*2+IF(D20&lt;E20,1,0)*1</f>
        <v>2</v>
      </c>
      <c r="E21" s="551"/>
      <c r="F21" s="308">
        <f>S9</f>
        <v>15</v>
      </c>
      <c r="G21" s="309">
        <f>R9</f>
        <v>9</v>
      </c>
      <c r="H21" s="551">
        <f>IF(AND(F20=0,F21=0),0,1)*0+IF(AND(F20&gt;G20,F21&gt;G21),1,0)*2+IF(AND(F20&lt;G20,F21&lt;G21),1,0)*IF(AND(F20=0,F21=0),0,1)+IF(H20&gt;I20,1,0)*2+IF(H20&lt;I20,1,0)*1</f>
        <v>2</v>
      </c>
      <c r="I21" s="551"/>
      <c r="J21" s="307">
        <f>S13</f>
        <v>15</v>
      </c>
      <c r="K21" s="308">
        <f>R13</f>
        <v>3</v>
      </c>
      <c r="L21" s="551">
        <f>IF(AND(J20=0,J21=0),0,1)*0+IF(AND(J20&gt;K20,J21&gt;K21),1,0)*2+IF(AND(J20&lt;K20,J21&lt;K21),1,0)*IF(AND(J20=0,J21=0),0,1)+IF(L20&gt;M20,1,0)*2+IF(L20&lt;M20,1,0)*1</f>
        <v>2</v>
      </c>
      <c r="M21" s="551"/>
      <c r="N21" s="307">
        <f>S17</f>
        <v>15</v>
      </c>
      <c r="O21" s="308">
        <f>R17</f>
        <v>11</v>
      </c>
      <c r="P21" s="551">
        <f>IF(AND(N20=0,N21=0),0,1)*0+IF(AND(N20&gt;O20,N21&gt;O21),1,0)*2+IF(AND(N20&lt;O20,N21&lt;O21),1,0)*IF(AND(N20=0,N21=0),0,1)+IF(P20&gt;Q20,1,0)*2+IF(P20&lt;Q20,1,0)*1</f>
        <v>2</v>
      </c>
      <c r="Q21" s="551"/>
      <c r="R21" s="549"/>
      <c r="S21" s="549"/>
      <c r="T21" s="549"/>
      <c r="U21" s="549"/>
      <c r="V21" s="323">
        <v>15</v>
      </c>
      <c r="W21" s="324">
        <v>1</v>
      </c>
      <c r="X21" s="551">
        <f>IF(AND(V20=0,V21=0),0,1)*0+IF(AND(V20&gt;W20,V21&gt;W21),1,0)*2+IF(AND(V20&lt;W20,V21&lt;W21),1,0)*IF(AND(V20=0,V21=0),0,1)+IF(X20&gt;Y20,1,0)*2+IF(X20&lt;Y20,1,0)*1</f>
        <v>2</v>
      </c>
      <c r="Y21" s="551"/>
      <c r="Z21" s="562"/>
      <c r="AA21" s="579"/>
      <c r="AB21" s="564"/>
      <c r="AC21" s="565"/>
      <c r="AD21" s="564"/>
      <c r="AE21" s="565"/>
      <c r="AF21" s="571"/>
      <c r="AG21" s="351"/>
      <c r="AH21" s="567"/>
      <c r="AI21" s="568"/>
      <c r="AJ21" s="568"/>
      <c r="AK21" s="570"/>
    </row>
    <row r="22" spans="1:37" ht="15.75" customHeight="1" thickTop="1" thickBot="1" x14ac:dyDescent="0.3">
      <c r="A22" s="577"/>
      <c r="B22" s="310">
        <f>S6</f>
        <v>0</v>
      </c>
      <c r="C22" s="311">
        <f>R6</f>
        <v>0</v>
      </c>
      <c r="D22" s="362">
        <f>U6</f>
        <v>0</v>
      </c>
      <c r="E22" s="302">
        <f>T6</f>
        <v>0</v>
      </c>
      <c r="F22" s="305">
        <f>S10</f>
        <v>0</v>
      </c>
      <c r="G22" s="361">
        <f>R10</f>
        <v>0</v>
      </c>
      <c r="H22" s="362">
        <f>U10</f>
        <v>0</v>
      </c>
      <c r="I22" s="304">
        <f>T10</f>
        <v>0</v>
      </c>
      <c r="J22" s="310">
        <f>S14</f>
        <v>0</v>
      </c>
      <c r="K22" s="364">
        <f>R14</f>
        <v>0</v>
      </c>
      <c r="L22" s="362">
        <f>U14</f>
        <v>0</v>
      </c>
      <c r="M22" s="302">
        <f>T14</f>
        <v>0</v>
      </c>
      <c r="N22" s="310">
        <f>S18</f>
        <v>0</v>
      </c>
      <c r="O22" s="364">
        <f>R18</f>
        <v>0</v>
      </c>
      <c r="P22" s="362">
        <f>U18</f>
        <v>0</v>
      </c>
      <c r="Q22" s="302">
        <f>T18</f>
        <v>0</v>
      </c>
      <c r="R22" s="549"/>
      <c r="S22" s="549"/>
      <c r="T22" s="549"/>
      <c r="U22" s="549"/>
      <c r="V22" s="310"/>
      <c r="W22" s="306"/>
      <c r="X22" s="304"/>
      <c r="Y22" s="313"/>
      <c r="Z22" s="562">
        <f>P23+L23+H23+D23+X23</f>
        <v>0</v>
      </c>
      <c r="AA22" s="579"/>
      <c r="AB22" s="564">
        <f>P22+N22+N23+L22+J22+J23+H22+F22+F23+D22+B22+B23+V22+V23+X22</f>
        <v>0</v>
      </c>
      <c r="AC22" s="565">
        <f>Q22+O22+O23+M22+K22+K23+I22+G22+G23+E22+C22+C23+W22+W23+Y22</f>
        <v>0</v>
      </c>
      <c r="AD22" s="564"/>
      <c r="AE22" s="565"/>
      <c r="AF22" s="571"/>
      <c r="AG22" s="351"/>
      <c r="AH22" s="567"/>
      <c r="AI22" s="568"/>
      <c r="AJ22" s="568"/>
      <c r="AK22" s="570"/>
    </row>
    <row r="23" spans="1:37" ht="15.75" customHeight="1" thickTop="1" thickBot="1" x14ac:dyDescent="0.3">
      <c r="A23" s="577"/>
      <c r="B23" s="314">
        <f>S7</f>
        <v>0</v>
      </c>
      <c r="C23" s="315">
        <f>R7</f>
        <v>0</v>
      </c>
      <c r="D23" s="551">
        <f>IF(AND(B22=0,B23=0),0,1)*0+IF(AND(B22&gt;C22,B23&gt;C23),1,0)*2+IF(AND(B22&lt;C22,B23&lt;C23),1,0)*IF(AND(B22=0,B23=0),0,1)+IF(D22&gt;E22,1,0)*2+IF(D22&lt;E22,1,0)*1</f>
        <v>0</v>
      </c>
      <c r="E23" s="551"/>
      <c r="F23" s="315">
        <f>S11</f>
        <v>0</v>
      </c>
      <c r="G23" s="322">
        <f>R11</f>
        <v>0</v>
      </c>
      <c r="H23" s="551">
        <f>IF(AND(F22=0,F23=0),0,1)*0+IF(AND(F22&gt;G22,F23&gt;G23),1,0)*2+IF(AND(F22&lt;G22,F23&lt;G23),1,0)*IF(AND(F22=0,F23=0),0,1)+IF(H22&gt;I22,1,0)*2+IF(H22&lt;I22,1,0)*1</f>
        <v>0</v>
      </c>
      <c r="I23" s="551"/>
      <c r="J23" s="314">
        <f>S15</f>
        <v>0</v>
      </c>
      <c r="K23" s="315">
        <f>R15</f>
        <v>0</v>
      </c>
      <c r="L23" s="551">
        <f>IF(AND(J22=0,J23=0),0,1)*0+IF(AND(J22&gt;K22,J23&gt;K23),1,0)*2+IF(AND(J22&lt;K22,J23&lt;K23),1,0)*IF(AND(J22=0,J23=0),0,1)+IF(L22&gt;M22,1,0)*2+IF(L22&lt;M22,1,0)*1</f>
        <v>0</v>
      </c>
      <c r="M23" s="551"/>
      <c r="N23" s="314">
        <f>S19</f>
        <v>0</v>
      </c>
      <c r="O23" s="315">
        <f>R19</f>
        <v>0</v>
      </c>
      <c r="P23" s="551">
        <f>IF(AND(N22=0,N23=0),0,1)*0+IF(AND(N22&gt;O22,N23&gt;O23),1,0)*2+IF(AND(N22&lt;O22,N23&lt;O23),1,0)*IF(AND(N22=0,N23=0),0,1)+IF(P22&gt;Q22,1,0)*2+IF(P22&lt;Q22,1,0)*1</f>
        <v>0</v>
      </c>
      <c r="Q23" s="551"/>
      <c r="R23" s="549"/>
      <c r="S23" s="549"/>
      <c r="T23" s="549"/>
      <c r="U23" s="549"/>
      <c r="V23" s="365"/>
      <c r="W23" s="304"/>
      <c r="X23" s="551">
        <f>IF(AND(V22=0,V23=0),0,1)*0+IF(AND(V22&gt;W22,V23&gt;W23),1,0)*2+IF(AND(V22&lt;W22,V23&lt;W23),1,0)*IF(AND(V22=0,V23=0),0,1)+IF(X22&gt;Y22,1,0)*2+IF(X22&lt;Y22,1,0)*1</f>
        <v>0</v>
      </c>
      <c r="Y23" s="551"/>
      <c r="Z23" s="562"/>
      <c r="AA23" s="579"/>
      <c r="AB23" s="564"/>
      <c r="AC23" s="565"/>
      <c r="AD23" s="564"/>
      <c r="AE23" s="565"/>
      <c r="AF23" s="571"/>
      <c r="AG23" s="351"/>
      <c r="AH23" s="567"/>
      <c r="AI23" s="568"/>
      <c r="AJ23" s="569"/>
      <c r="AK23" s="570"/>
    </row>
    <row r="24" spans="1:37" ht="16.5" thickTop="1" thickBot="1" x14ac:dyDescent="0.3">
      <c r="A24" s="560" t="s">
        <v>184</v>
      </c>
      <c r="B24" s="303">
        <f>W4</f>
        <v>2</v>
      </c>
      <c r="C24" s="363">
        <f>V4</f>
        <v>15</v>
      </c>
      <c r="D24" s="357">
        <f>Y4</f>
        <v>0</v>
      </c>
      <c r="E24" s="302">
        <f>X4</f>
        <v>0</v>
      </c>
      <c r="F24" s="318">
        <f>W8</f>
        <v>9</v>
      </c>
      <c r="G24" s="360">
        <f>V8</f>
        <v>15</v>
      </c>
      <c r="H24" s="357">
        <f>Y8</f>
        <v>0</v>
      </c>
      <c r="I24" s="304">
        <f>X8</f>
        <v>0</v>
      </c>
      <c r="J24" s="303">
        <f>W12</f>
        <v>22</v>
      </c>
      <c r="K24" s="300">
        <f>V12</f>
        <v>20</v>
      </c>
      <c r="L24" s="304">
        <f>Y12</f>
        <v>9</v>
      </c>
      <c r="M24" s="321">
        <f>X12</f>
        <v>11</v>
      </c>
      <c r="N24" s="303">
        <f>W16</f>
        <v>5</v>
      </c>
      <c r="O24" s="300">
        <f>V16</f>
        <v>15</v>
      </c>
      <c r="P24" s="304">
        <f>Y16</f>
        <v>0</v>
      </c>
      <c r="Q24" s="321">
        <f>X16</f>
        <v>0</v>
      </c>
      <c r="R24" s="366">
        <f>W20</f>
        <v>3</v>
      </c>
      <c r="S24" s="367">
        <f>V20</f>
        <v>15</v>
      </c>
      <c r="T24" s="368">
        <f>Y20</f>
        <v>0</v>
      </c>
      <c r="U24" s="369">
        <f>X20</f>
        <v>0</v>
      </c>
      <c r="V24" s="561"/>
      <c r="W24" s="561"/>
      <c r="X24" s="561"/>
      <c r="Y24" s="561"/>
      <c r="Z24" s="562">
        <f>D25+H25+L25+P25+T25</f>
        <v>5</v>
      </c>
      <c r="AA24" s="563">
        <f>Z24+Z26</f>
        <v>5</v>
      </c>
      <c r="AB24" s="564">
        <f>B24+B25+D24+F24+F25+H24+J24+J25+L24+N24+N25+P24+R24+R25+T24</f>
        <v>85</v>
      </c>
      <c r="AC24" s="565">
        <f>C24+C25+E24+G24+G25+I24+K24+K25+M24+O24+O25+Q24+S24+S25+U24</f>
        <v>166</v>
      </c>
      <c r="AD24" s="557">
        <f>AB24+AB26</f>
        <v>85</v>
      </c>
      <c r="AE24" s="558">
        <f>AC24+AC26</f>
        <v>166</v>
      </c>
      <c r="AF24" s="566" t="s">
        <v>185</v>
      </c>
      <c r="AG24" s="351"/>
      <c r="AH24" s="553">
        <f>IF(J24&gt;K24,1,0)+IF(J25&gt;K25,1,0)+IF(L24&gt;M24,1,0)+IF(J26&gt;K26,1,0)+IF(J27&gt;K27,1,0)+IF(L26&gt;M26,1,0)+IF(N24&gt;O24,1,0)+IF(N25&gt;O25,1,0)+IF(P24&gt;Q24,1,0)+IF(N26&gt;O26,1,0)+IF(N27&gt;O27,1,0)+IF(P26&gt;Q26,1,0)+IF(R24&gt;S24,1,0)+IF(R25&gt;S25,1,0)+IF(T24&gt;U24,1,0)+IF(R26&gt;S26,1,0)+IF(R27&gt;S27,1,0)+IF(T26&gt;U26,1,0)+IF(B24&gt;C24,1,0)+IF(B25&gt;C25,1,0)+IF(D24&gt;E24,1,0)+IF(B26&gt;C26,1,0)+IF(B27&gt;C27,1,0)+IF(D26&gt;E26,1,0)+IF(F24&gt;G24,1,0)+IF(F25&gt;G25,1,0)+IF(H24&gt;I24,1,0)+IF(F26&gt;G26,1,0)+IF(F27&gt;G27,1,0)+IF(H26&gt;I26,1,0)</f>
        <v>1</v>
      </c>
      <c r="AI24" s="554">
        <f>IF(J24&lt;K24,1,0)+IF(J25&lt;K25,1,0)+IF(L24&lt;M24,1,0)+IF(J26&lt;K26,1,0)+IF(J27&lt;K27,1,0)+IF(L26&lt;M26,1,0)+IF(N24&lt;O24,1,0)+IF(N25&lt;O25,1,0)+IF(P24&lt;Q24,1,0)+IF(N26&lt;O26,1,0)+IF(N27&lt;O27,1,0)+IF(P26&lt;Q26,1,0)+IF(R24&lt;S24,1,0)+IF(R25&lt;S25,1,0)+IF(T24&lt;U24,1,0)+IF(R26&lt;S26,1,0)+IF(R27&lt;S27,1,0)+IF(T26&lt;U26,1,0)+IF(B24&lt;C24,1,0)+IF(B25&lt;C25,1,0)+IF(D24&lt;E24,1,0)+IF(B26&lt;C26,1,0)+IF(B27&lt;C27,1,0)+IF(D26&lt;E26,1,0)+IF(F24&lt;G24,1,0)+IF(F25&lt;G25,1,0)+IF(H24&lt;I24,1,0)+IF(F26&lt;G26,1,0)+IF(F27&lt;G27,1,0)+IF(H26&lt;I26,1,0)</f>
        <v>10</v>
      </c>
      <c r="AJ24" s="554">
        <f>AH24/AI24</f>
        <v>0.1</v>
      </c>
      <c r="AK24" s="555">
        <f>AD24/AE24</f>
        <v>0.51204819277108438</v>
      </c>
    </row>
    <row r="25" spans="1:37" ht="16.5" thickTop="1" thickBot="1" x14ac:dyDescent="0.3">
      <c r="A25" s="560"/>
      <c r="B25" s="307">
        <f>W5</f>
        <v>4</v>
      </c>
      <c r="C25" s="308">
        <f>V5</f>
        <v>15</v>
      </c>
      <c r="D25" s="551">
        <f>IF(AND(B24=0,B25=0),0,1)*0+IF(AND(B24&gt;C24,B25&gt;C25),1,0)*2+IF(AND(B24&lt;C24,B25&lt;C25),1,0)*IF(AND(B24=0,B25=0),0,1)+IF(D24&gt;E24,1,0)*2+IF(D24&lt;E24,1,0)*1</f>
        <v>1</v>
      </c>
      <c r="E25" s="551"/>
      <c r="F25" s="308">
        <f>W9</f>
        <v>13</v>
      </c>
      <c r="G25" s="309">
        <f>V9</f>
        <v>15</v>
      </c>
      <c r="H25" s="551">
        <f>IF(AND(F24=0,F25=0),0,1)*0+IF(AND(F24&gt;G24,F25&gt;G25),1,0)*2+IF(AND(F24&lt;G24,F25&lt;G25),1,0)*IF(AND(F24=0,F25=0),0,1)+IF(H24&gt;I24,1,0)*2+IF(H24&lt;I24,1,0)*1</f>
        <v>1</v>
      </c>
      <c r="I25" s="551"/>
      <c r="J25" s="307">
        <f>W13</f>
        <v>13</v>
      </c>
      <c r="K25" s="308">
        <f>V13</f>
        <v>15</v>
      </c>
      <c r="L25" s="551">
        <f>IF(AND(J24=0,J25=0),0,1)*0+IF(AND(J24&gt;K24,J25&gt;K25),1,0)*2+IF(AND(J24&lt;K24,J25&lt;K25),1,0)*IF(AND(J24=0,J25=0),0,1)+IF(L24&gt;M24,1,0)*2+IF(L24&lt;M24,1,0)*1</f>
        <v>1</v>
      </c>
      <c r="M25" s="551"/>
      <c r="N25" s="307">
        <f>W17</f>
        <v>4</v>
      </c>
      <c r="O25" s="308">
        <f>V17</f>
        <v>15</v>
      </c>
      <c r="P25" s="551">
        <f>IF(AND(N24=0,N25=0),0,1)*0+IF(AND(N24&gt;O24,N25&gt;O25),1,0)*2+IF(AND(N24&lt;O24,N25&lt;O25),1,0)*IF(AND(N24=0,N25=0),0,1)+IF(P24&gt;Q24,1,0)*2+IF(P24&lt;Q24,1,0)*1</f>
        <v>1</v>
      </c>
      <c r="Q25" s="551"/>
      <c r="R25" s="370">
        <f>W21</f>
        <v>1</v>
      </c>
      <c r="S25" s="371">
        <f>V21</f>
        <v>15</v>
      </c>
      <c r="T25" s="551">
        <f>IF(AND(R24=0,R25=0),0,1)*0+IF(AND(R24&gt;S24,R25&gt;S25),1,0)*2+IF(AND(R24&lt;S24,R25&lt;S25),1,0)*IF(AND(R24=0,R25=0),0,1)+IF(T24&gt;U24,1,0)*2+IF(T24&lt;U24,1,0)*1</f>
        <v>1</v>
      </c>
      <c r="U25" s="551"/>
      <c r="V25" s="561"/>
      <c r="W25" s="561"/>
      <c r="X25" s="561"/>
      <c r="Y25" s="561"/>
      <c r="Z25" s="562"/>
      <c r="AA25" s="563"/>
      <c r="AB25" s="564"/>
      <c r="AC25" s="565"/>
      <c r="AD25" s="557"/>
      <c r="AE25" s="558"/>
      <c r="AF25" s="566"/>
      <c r="AG25" s="351"/>
      <c r="AH25" s="553"/>
      <c r="AI25" s="554"/>
      <c r="AJ25" s="554"/>
      <c r="AK25" s="555"/>
    </row>
    <row r="26" spans="1:37" ht="16.5" thickTop="1" thickBot="1" x14ac:dyDescent="0.3">
      <c r="A26" s="560"/>
      <c r="B26" s="310">
        <f>W6</f>
        <v>0</v>
      </c>
      <c r="C26" s="364">
        <f>V6</f>
        <v>0</v>
      </c>
      <c r="D26" s="312">
        <f>Y6</f>
        <v>0</v>
      </c>
      <c r="E26" s="302">
        <f>X6</f>
        <v>0</v>
      </c>
      <c r="F26" s="305">
        <f>W10</f>
        <v>0</v>
      </c>
      <c r="G26" s="361">
        <f>V10</f>
        <v>0</v>
      </c>
      <c r="H26" s="312">
        <f>Y10</f>
        <v>0</v>
      </c>
      <c r="I26" s="304">
        <f>X10</f>
        <v>0</v>
      </c>
      <c r="J26" s="310">
        <f>W14</f>
        <v>0</v>
      </c>
      <c r="K26" s="311">
        <f>V14</f>
        <v>0</v>
      </c>
      <c r="L26" s="304">
        <f>Y14</f>
        <v>0</v>
      </c>
      <c r="M26" s="313">
        <f>X14</f>
        <v>0</v>
      </c>
      <c r="N26" s="310">
        <f>W18</f>
        <v>0</v>
      </c>
      <c r="O26" s="311">
        <f>V18</f>
        <v>0</v>
      </c>
      <c r="P26" s="304">
        <f>Y18</f>
        <v>0</v>
      </c>
      <c r="Q26" s="313">
        <f>X18</f>
        <v>0</v>
      </c>
      <c r="R26" s="372">
        <f>W22</f>
        <v>0</v>
      </c>
      <c r="S26" s="373">
        <f>V22</f>
        <v>0</v>
      </c>
      <c r="T26" s="368">
        <f>Y22</f>
        <v>0</v>
      </c>
      <c r="U26" s="374">
        <f>X22</f>
        <v>0</v>
      </c>
      <c r="V26" s="561"/>
      <c r="W26" s="561"/>
      <c r="X26" s="561"/>
      <c r="Y26" s="561"/>
      <c r="Z26" s="556">
        <f>D27+H27+L27+P27+T27</f>
        <v>0</v>
      </c>
      <c r="AA26" s="563"/>
      <c r="AB26" s="557">
        <f>B26+B27+D26+F26+F27+H26+J26+J27+L26+N26+N27+P26+R26+R27+T26</f>
        <v>0</v>
      </c>
      <c r="AC26" s="558">
        <f>C26+C27+E26+G26+G27+I26+K26+K27+M26+O26+O27+Q26+S26+S27+U26</f>
        <v>0</v>
      </c>
      <c r="AD26" s="557"/>
      <c r="AE26" s="558"/>
      <c r="AF26" s="566"/>
      <c r="AG26" s="351"/>
      <c r="AH26" s="553"/>
      <c r="AI26" s="554"/>
      <c r="AJ26" s="554"/>
      <c r="AK26" s="555"/>
    </row>
    <row r="27" spans="1:37" ht="16.5" thickTop="1" thickBot="1" x14ac:dyDescent="0.3">
      <c r="A27" s="560"/>
      <c r="B27" s="375">
        <f>W7</f>
        <v>0</v>
      </c>
      <c r="C27" s="376">
        <f>V7</f>
        <v>0</v>
      </c>
      <c r="D27" s="559">
        <f>IF(AND(B26=0,B27=0),0,1)*0+IF(AND(B26&gt;C26,B27&gt;C27),1,0)*2+IF(AND(B26&lt;C26,B27&lt;C27),1,0)*IF(AND(B26=0,B27=0),0,1)+IF(D26&gt;E26,1,0)*2+IF(D26&lt;E26,1,0)*1</f>
        <v>0</v>
      </c>
      <c r="E27" s="559"/>
      <c r="F27" s="376">
        <f>W11</f>
        <v>0</v>
      </c>
      <c r="G27" s="377">
        <f>V11</f>
        <v>0</v>
      </c>
      <c r="H27" s="559">
        <f>IF(AND(F26=0,F27=0),0,1)*0+IF(AND(F26&gt;G26,F27&gt;G27),1,0)*2+IF(AND(F26&lt;G26,F27&lt;G27),1,0)*IF(AND(F26=0,F27=0),0,1)+IF(H26&gt;I26,1,0)*2+IF(H26&lt;I26,1,0)*1</f>
        <v>0</v>
      </c>
      <c r="I27" s="559"/>
      <c r="J27" s="375">
        <f>W15</f>
        <v>0</v>
      </c>
      <c r="K27" s="376">
        <f>V15</f>
        <v>0</v>
      </c>
      <c r="L27" s="559">
        <f>IF(AND(J26=0,J27=0),0,1)*0+IF(AND(J26&gt;K26,J27&gt;K27),1,0)*2+IF(AND(J26&lt;K26,J27&lt;K27),1,0)*IF(AND(J26=0,J27=0),0,1)+IF(L26&gt;M26,1,0)*2+IF(L26&lt;M26,1,0)*1</f>
        <v>0</v>
      </c>
      <c r="M27" s="559"/>
      <c r="N27" s="375">
        <f>W19</f>
        <v>0</v>
      </c>
      <c r="O27" s="376">
        <f>V19</f>
        <v>0</v>
      </c>
      <c r="P27" s="559">
        <f>IF(AND(N26=0,N27=0),0,1)*0+IF(AND(N26&gt;O26,N27&gt;O27),1,0)*2+IF(AND(N26&lt;O26,N27&lt;O27),1,0)*IF(AND(N26=0,N27=0),0,1)+IF(P26&gt;Q26,1,0)*2+IF(P26&lt;Q26,1,0)*1</f>
        <v>0</v>
      </c>
      <c r="Q27" s="559"/>
      <c r="R27" s="378">
        <f>W23</f>
        <v>0</v>
      </c>
      <c r="S27" s="379">
        <f>V23</f>
        <v>0</v>
      </c>
      <c r="T27" s="559">
        <f>IF(AND(R26=0,R27=0),0,1)*0+IF(AND(R26&gt;S26,R27&gt;S27),1,0)*2+IF(AND(R26&lt;S26,R27&lt;S27),1,0)*IF(AND(R26=0,R27=0),0,1)+IF(T26&gt;U26,1,0)*2+IF(T26&lt;U26,1,0)*1</f>
        <v>0</v>
      </c>
      <c r="U27" s="559"/>
      <c r="V27" s="561"/>
      <c r="W27" s="561"/>
      <c r="X27" s="561"/>
      <c r="Y27" s="561"/>
      <c r="Z27" s="556"/>
      <c r="AA27" s="563"/>
      <c r="AB27" s="557"/>
      <c r="AC27" s="558"/>
      <c r="AD27" s="557"/>
      <c r="AE27" s="558"/>
      <c r="AF27" s="566"/>
      <c r="AG27" s="351"/>
      <c r="AH27" s="553"/>
      <c r="AI27" s="554"/>
      <c r="AJ27" s="554"/>
      <c r="AK27" s="555"/>
    </row>
    <row r="28" spans="1:37" ht="15.75" thickTop="1" x14ac:dyDescent="0.25">
      <c r="A28" s="351"/>
      <c r="B28" s="351"/>
      <c r="C28" s="351"/>
      <c r="D28" s="351"/>
      <c r="E28" s="351"/>
      <c r="F28" s="351"/>
      <c r="G28" s="351"/>
      <c r="H28" s="351"/>
      <c r="I28" s="351"/>
      <c r="J28" s="351"/>
      <c r="K28" s="351"/>
      <c r="L28" s="351"/>
      <c r="M28" s="351"/>
      <c r="N28" s="351"/>
      <c r="O28" s="351"/>
      <c r="P28" s="351"/>
      <c r="Q28" s="351"/>
      <c r="R28" s="351"/>
      <c r="S28" s="351"/>
      <c r="T28" s="351"/>
      <c r="U28" s="351"/>
      <c r="V28" s="351"/>
      <c r="W28" s="351"/>
      <c r="X28" s="351"/>
      <c r="Y28" s="351"/>
      <c r="Z28" s="351"/>
      <c r="AA28" s="351"/>
      <c r="AB28" s="351"/>
      <c r="AC28" s="351"/>
      <c r="AD28" s="351"/>
      <c r="AE28" s="351"/>
      <c r="AF28" s="351"/>
      <c r="AG28" s="351"/>
      <c r="AH28" s="351"/>
      <c r="AI28" s="351"/>
      <c r="AJ28" s="351"/>
      <c r="AK28" s="351"/>
    </row>
    <row r="29" spans="1:37" x14ac:dyDescent="0.25">
      <c r="A29" s="351"/>
      <c r="B29" s="351"/>
      <c r="C29" s="351"/>
      <c r="D29" s="351"/>
      <c r="E29" s="351"/>
      <c r="F29" s="351"/>
      <c r="G29" s="351"/>
      <c r="H29" s="351"/>
      <c r="I29" s="351"/>
      <c r="J29" s="351"/>
      <c r="K29" s="351"/>
      <c r="L29" s="351"/>
      <c r="M29" s="351"/>
      <c r="N29" s="351"/>
      <c r="O29" s="351"/>
      <c r="P29" s="351"/>
      <c r="Q29" s="351"/>
      <c r="R29" s="351"/>
      <c r="S29" s="351"/>
      <c r="T29" s="351"/>
      <c r="U29" s="351"/>
      <c r="V29" s="351"/>
      <c r="W29" s="351"/>
      <c r="X29" s="351"/>
      <c r="Y29" s="351"/>
      <c r="Z29" s="351"/>
      <c r="AA29" s="351"/>
      <c r="AB29" s="351"/>
      <c r="AC29" s="351"/>
      <c r="AD29" s="351"/>
      <c r="AE29" s="351"/>
      <c r="AF29" s="351"/>
      <c r="AG29" s="351"/>
      <c r="AH29" s="351"/>
      <c r="AI29" s="351"/>
      <c r="AJ29" s="351"/>
      <c r="AK29" s="351"/>
    </row>
    <row r="30" spans="1:37" x14ac:dyDescent="0.25">
      <c r="A30" s="351" t="s">
        <v>163</v>
      </c>
      <c r="B30" s="351"/>
      <c r="C30" s="351"/>
      <c r="D30" s="351"/>
      <c r="E30" s="351"/>
      <c r="F30" s="351"/>
      <c r="G30" s="351"/>
      <c r="H30" s="351"/>
      <c r="I30" s="351"/>
      <c r="J30" s="351"/>
      <c r="K30" s="351"/>
      <c r="L30" s="351"/>
      <c r="M30" s="351"/>
      <c r="N30" s="351"/>
      <c r="O30" s="351"/>
      <c r="P30" s="351"/>
      <c r="Q30" s="351"/>
      <c r="R30" s="351"/>
      <c r="S30" s="351"/>
      <c r="T30" s="351"/>
      <c r="U30" s="351"/>
      <c r="V30" s="351"/>
      <c r="W30" s="351"/>
      <c r="X30" s="351"/>
      <c r="Y30" s="351"/>
      <c r="Z30" s="351"/>
      <c r="AA30" s="351"/>
      <c r="AB30" s="351"/>
      <c r="AC30" s="351"/>
      <c r="AD30" s="351"/>
      <c r="AE30" s="351"/>
      <c r="AF30" s="351"/>
      <c r="AG30" s="351"/>
      <c r="AH30" s="351"/>
      <c r="AI30" s="351"/>
      <c r="AJ30" s="351"/>
      <c r="AK30" s="351"/>
    </row>
  </sheetData>
  <mergeCells count="166">
    <mergeCell ref="Z3:AA3"/>
    <mergeCell ref="A1:AF1"/>
    <mergeCell ref="V3:Y3"/>
    <mergeCell ref="AB3:AC3"/>
    <mergeCell ref="AD3:AE3"/>
    <mergeCell ref="Z4:Z5"/>
    <mergeCell ref="AB4:AB5"/>
    <mergeCell ref="AC4:AC5"/>
    <mergeCell ref="A4:A7"/>
    <mergeCell ref="B4:E7"/>
    <mergeCell ref="P7:Q7"/>
    <mergeCell ref="T7:U7"/>
    <mergeCell ref="B3:E3"/>
    <mergeCell ref="F3:I3"/>
    <mergeCell ref="J3:M3"/>
    <mergeCell ref="N3:Q3"/>
    <mergeCell ref="R3:U3"/>
    <mergeCell ref="H5:I5"/>
    <mergeCell ref="L5:M5"/>
    <mergeCell ref="P5:Q5"/>
    <mergeCell ref="T5:U5"/>
    <mergeCell ref="H7:I7"/>
    <mergeCell ref="L7:M7"/>
    <mergeCell ref="AA4:AA7"/>
    <mergeCell ref="A12:A15"/>
    <mergeCell ref="J12:M15"/>
    <mergeCell ref="P15:Q15"/>
    <mergeCell ref="T15:U15"/>
    <mergeCell ref="D9:E9"/>
    <mergeCell ref="L9:M9"/>
    <mergeCell ref="P9:Q9"/>
    <mergeCell ref="T9:U9"/>
    <mergeCell ref="D11:E11"/>
    <mergeCell ref="L11:M11"/>
    <mergeCell ref="A8:A11"/>
    <mergeCell ref="F8:I11"/>
    <mergeCell ref="P11:Q11"/>
    <mergeCell ref="T11:U11"/>
    <mergeCell ref="D13:E13"/>
    <mergeCell ref="H13:I13"/>
    <mergeCell ref="P13:Q13"/>
    <mergeCell ref="T13:U13"/>
    <mergeCell ref="D15:E15"/>
    <mergeCell ref="H15:I15"/>
    <mergeCell ref="L21:M21"/>
    <mergeCell ref="P21:Q21"/>
    <mergeCell ref="D23:E23"/>
    <mergeCell ref="H23:I23"/>
    <mergeCell ref="AA20:AA23"/>
    <mergeCell ref="AD20:AD23"/>
    <mergeCell ref="AE20:AE23"/>
    <mergeCell ref="AD4:AD7"/>
    <mergeCell ref="AE4:AE7"/>
    <mergeCell ref="AA12:AA15"/>
    <mergeCell ref="AD12:AD15"/>
    <mergeCell ref="X11:Y11"/>
    <mergeCell ref="AA8:AA11"/>
    <mergeCell ref="AD8:AD11"/>
    <mergeCell ref="AE8:AE11"/>
    <mergeCell ref="Z16:Z17"/>
    <mergeCell ref="AB16:AB17"/>
    <mergeCell ref="AC16:AC17"/>
    <mergeCell ref="AI8:AI11"/>
    <mergeCell ref="AJ8:AJ11"/>
    <mergeCell ref="AK8:AK11"/>
    <mergeCell ref="X9:Y9"/>
    <mergeCell ref="Z10:Z11"/>
    <mergeCell ref="AB10:AB11"/>
    <mergeCell ref="AC10:AC11"/>
    <mergeCell ref="AE12:AE15"/>
    <mergeCell ref="A20:A23"/>
    <mergeCell ref="R20:U23"/>
    <mergeCell ref="L23:M23"/>
    <mergeCell ref="P23:Q23"/>
    <mergeCell ref="D17:E17"/>
    <mergeCell ref="H17:I17"/>
    <mergeCell ref="L17:M17"/>
    <mergeCell ref="T17:U17"/>
    <mergeCell ref="D19:E19"/>
    <mergeCell ref="H19:I19"/>
    <mergeCell ref="A16:A19"/>
    <mergeCell ref="N16:Q19"/>
    <mergeCell ref="L19:M19"/>
    <mergeCell ref="T19:U19"/>
    <mergeCell ref="D21:E21"/>
    <mergeCell ref="H21:I21"/>
    <mergeCell ref="AH4:AH7"/>
    <mergeCell ref="AI4:AI7"/>
    <mergeCell ref="AJ4:AJ7"/>
    <mergeCell ref="AK4:AK7"/>
    <mergeCell ref="X5:Y5"/>
    <mergeCell ref="Z6:Z7"/>
    <mergeCell ref="AB6:AB7"/>
    <mergeCell ref="AC6:AC7"/>
    <mergeCell ref="X7:Y7"/>
    <mergeCell ref="AF4:AF7"/>
    <mergeCell ref="AF8:AF11"/>
    <mergeCell ref="Z12:Z13"/>
    <mergeCell ref="AB12:AB13"/>
    <mergeCell ref="AC12:AC13"/>
    <mergeCell ref="AH12:AH15"/>
    <mergeCell ref="Z8:Z9"/>
    <mergeCell ref="AB8:AB9"/>
    <mergeCell ref="AC8:AC9"/>
    <mergeCell ref="AH8:AH11"/>
    <mergeCell ref="AI12:AI15"/>
    <mergeCell ref="AJ12:AJ15"/>
    <mergeCell ref="AK12:AK15"/>
    <mergeCell ref="X13:Y13"/>
    <mergeCell ref="Z14:Z15"/>
    <mergeCell ref="AB14:AB15"/>
    <mergeCell ref="AC14:AC15"/>
    <mergeCell ref="X15:Y15"/>
    <mergeCell ref="AF12:AF15"/>
    <mergeCell ref="AH16:AH19"/>
    <mergeCell ref="AI16:AI19"/>
    <mergeCell ref="AJ16:AJ19"/>
    <mergeCell ref="AK16:AK19"/>
    <mergeCell ref="X17:Y17"/>
    <mergeCell ref="Z18:Z19"/>
    <mergeCell ref="AB18:AB19"/>
    <mergeCell ref="AC18:AC19"/>
    <mergeCell ref="X19:Y19"/>
    <mergeCell ref="AA16:AA19"/>
    <mergeCell ref="AD16:AD19"/>
    <mergeCell ref="AE16:AE19"/>
    <mergeCell ref="AF16:AF19"/>
    <mergeCell ref="AH20:AH23"/>
    <mergeCell ref="AI20:AI23"/>
    <mergeCell ref="AJ20:AJ23"/>
    <mergeCell ref="AK20:AK23"/>
    <mergeCell ref="X21:Y21"/>
    <mergeCell ref="Z22:Z23"/>
    <mergeCell ref="AB22:AB23"/>
    <mergeCell ref="AC22:AC23"/>
    <mergeCell ref="X23:Y23"/>
    <mergeCell ref="AF20:AF23"/>
    <mergeCell ref="Z20:Z21"/>
    <mergeCell ref="AB20:AB21"/>
    <mergeCell ref="AC20:AC21"/>
    <mergeCell ref="A24:A27"/>
    <mergeCell ref="V24:Y27"/>
    <mergeCell ref="Z24:Z25"/>
    <mergeCell ref="AA24:AA27"/>
    <mergeCell ref="AB24:AB25"/>
    <mergeCell ref="AC24:AC25"/>
    <mergeCell ref="AD24:AD27"/>
    <mergeCell ref="AE24:AE27"/>
    <mergeCell ref="AF24:AF27"/>
    <mergeCell ref="AH24:AH27"/>
    <mergeCell ref="AI24:AI27"/>
    <mergeCell ref="AJ24:AJ27"/>
    <mergeCell ref="AK24:AK27"/>
    <mergeCell ref="D25:E25"/>
    <mergeCell ref="H25:I25"/>
    <mergeCell ref="L25:M25"/>
    <mergeCell ref="P25:Q25"/>
    <mergeCell ref="T25:U25"/>
    <mergeCell ref="Z26:Z27"/>
    <mergeCell ref="AB26:AB27"/>
    <mergeCell ref="AC26:AC27"/>
    <mergeCell ref="D27:E27"/>
    <mergeCell ref="H27:I27"/>
    <mergeCell ref="L27:M27"/>
    <mergeCell ref="P27:Q27"/>
    <mergeCell ref="T27:U27"/>
  </mergeCells>
  <pageMargins left="0.7" right="0.7" top="0.75" bottom="0.75" header="0.3" footer="0.3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topLeftCell="A4" workbookViewId="0">
      <selection activeCell="A16" sqref="A16:A19"/>
    </sheetView>
  </sheetViews>
  <sheetFormatPr defaultRowHeight="15" x14ac:dyDescent="0.25"/>
  <cols>
    <col min="1" max="1" width="18" customWidth="1"/>
    <col min="2" max="2" width="4" customWidth="1"/>
    <col min="3" max="4" width="3.7109375" customWidth="1"/>
    <col min="5" max="5" width="3.5703125" customWidth="1"/>
    <col min="6" max="6" width="4.28515625" customWidth="1"/>
    <col min="7" max="7" width="3.85546875" customWidth="1"/>
    <col min="8" max="8" width="3.7109375" customWidth="1"/>
    <col min="9" max="10" width="4" customWidth="1"/>
    <col min="11" max="12" width="3.7109375" customWidth="1"/>
    <col min="13" max="13" width="4" customWidth="1"/>
    <col min="14" max="14" width="3.85546875" customWidth="1"/>
    <col min="15" max="16" width="3.7109375" customWidth="1"/>
    <col min="17" max="17" width="3.5703125" customWidth="1"/>
    <col min="18" max="18" width="3.7109375" customWidth="1"/>
    <col min="19" max="19" width="3.5703125" customWidth="1"/>
    <col min="20" max="20" width="3.7109375" customWidth="1"/>
    <col min="21" max="21" width="3.85546875" customWidth="1"/>
    <col min="22" max="22" width="4.42578125" customWidth="1"/>
    <col min="23" max="23" width="4.140625" customWidth="1"/>
    <col min="24" max="24" width="4.42578125" customWidth="1"/>
    <col min="25" max="25" width="4.140625" customWidth="1"/>
    <col min="26" max="26" width="4.42578125" customWidth="1"/>
    <col min="27" max="27" width="4.5703125" customWidth="1"/>
    <col min="28" max="28" width="8.7109375" customWidth="1"/>
    <col min="31" max="31" width="9.85546875" customWidth="1"/>
  </cols>
  <sheetData>
    <row r="1" spans="1:33" ht="47.25" customHeight="1" x14ac:dyDescent="0.25">
      <c r="A1" s="460" t="s">
        <v>188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  <c r="V1" s="460"/>
      <c r="W1" s="460"/>
      <c r="X1" s="460"/>
      <c r="Y1" s="460"/>
      <c r="Z1" s="460"/>
      <c r="AA1" s="460"/>
      <c r="AB1" s="460"/>
      <c r="AC1" s="1"/>
      <c r="AD1" s="1"/>
      <c r="AE1" s="1"/>
      <c r="AF1" s="1"/>
      <c r="AG1" s="1"/>
    </row>
    <row r="2" spans="1:33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62.25" customHeight="1" thickTop="1" thickBot="1" x14ac:dyDescent="0.3">
      <c r="A3" s="2" t="s">
        <v>0</v>
      </c>
      <c r="B3" s="461">
        <v>1</v>
      </c>
      <c r="C3" s="462"/>
      <c r="D3" s="462"/>
      <c r="E3" s="463"/>
      <c r="F3" s="461">
        <v>2</v>
      </c>
      <c r="G3" s="462"/>
      <c r="H3" s="462"/>
      <c r="I3" s="463"/>
      <c r="J3" s="461">
        <v>3</v>
      </c>
      <c r="K3" s="462"/>
      <c r="L3" s="462"/>
      <c r="M3" s="463"/>
      <c r="N3" s="461">
        <v>4</v>
      </c>
      <c r="O3" s="462"/>
      <c r="P3" s="462"/>
      <c r="Q3" s="462"/>
      <c r="R3" s="461">
        <v>5</v>
      </c>
      <c r="S3" s="462"/>
      <c r="T3" s="462"/>
      <c r="U3" s="463"/>
      <c r="V3" s="464" t="s">
        <v>1</v>
      </c>
      <c r="W3" s="465"/>
      <c r="X3" s="466" t="s">
        <v>2</v>
      </c>
      <c r="Y3" s="467"/>
      <c r="Z3" s="466" t="s">
        <v>3</v>
      </c>
      <c r="AA3" s="467"/>
      <c r="AB3" s="3" t="s">
        <v>4</v>
      </c>
      <c r="AC3" s="1"/>
      <c r="AD3" s="81" t="s">
        <v>6</v>
      </c>
      <c r="AE3" s="82" t="s">
        <v>7</v>
      </c>
      <c r="AF3" s="82" t="s">
        <v>8</v>
      </c>
      <c r="AG3" s="142" t="s">
        <v>9</v>
      </c>
    </row>
    <row r="4" spans="1:33" ht="16.5" thickTop="1" thickBot="1" x14ac:dyDescent="0.3">
      <c r="A4" s="398" t="s">
        <v>159</v>
      </c>
      <c r="B4" s="451"/>
      <c r="C4" s="452"/>
      <c r="D4" s="452"/>
      <c r="E4" s="453"/>
      <c r="F4" s="325">
        <v>15</v>
      </c>
      <c r="G4" s="326">
        <v>10</v>
      </c>
      <c r="H4" s="327"/>
      <c r="I4" s="328"/>
      <c r="J4" s="325">
        <v>15</v>
      </c>
      <c r="K4" s="329">
        <v>8</v>
      </c>
      <c r="L4" s="327">
        <v>6</v>
      </c>
      <c r="M4" s="330">
        <v>11</v>
      </c>
      <c r="N4" s="325">
        <v>8</v>
      </c>
      <c r="O4" s="329">
        <v>15</v>
      </c>
      <c r="P4" s="327"/>
      <c r="Q4" s="328"/>
      <c r="R4" s="331">
        <v>15</v>
      </c>
      <c r="S4" s="332">
        <v>6</v>
      </c>
      <c r="T4" s="91"/>
      <c r="U4" s="93"/>
      <c r="V4" s="407">
        <f>T5+P5+L5+H5</f>
        <v>6</v>
      </c>
      <c r="W4" s="433">
        <f>V4+V6</f>
        <v>6</v>
      </c>
      <c r="X4" s="411">
        <f>J4+J5+L4+N4+N5+P4+H4+F4+F5+R4+R5+T4</f>
        <v>116</v>
      </c>
      <c r="Y4" s="413">
        <f>K5+K4+M4+O5+O4+U4+I4+G4+G5+Q4+S4+S5</f>
        <v>93</v>
      </c>
      <c r="Z4" s="445">
        <f>X4+X6</f>
        <v>116</v>
      </c>
      <c r="AA4" s="448">
        <f>Y4+Y6</f>
        <v>93</v>
      </c>
      <c r="AB4" s="419" t="s">
        <v>178</v>
      </c>
      <c r="AC4" s="1"/>
      <c r="AD4" s="421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5</v>
      </c>
      <c r="AE4" s="396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4</v>
      </c>
      <c r="AF4" s="396">
        <f>AD4/AE4</f>
        <v>1.25</v>
      </c>
      <c r="AG4" s="380">
        <f>Z4/AA4</f>
        <v>1.2473118279569892</v>
      </c>
    </row>
    <row r="5" spans="1:33" ht="15.75" thickBot="1" x14ac:dyDescent="0.3">
      <c r="A5" s="399"/>
      <c r="B5" s="454"/>
      <c r="C5" s="455"/>
      <c r="D5" s="455"/>
      <c r="E5" s="456"/>
      <c r="F5" s="333">
        <v>15</v>
      </c>
      <c r="G5" s="334">
        <v>6</v>
      </c>
      <c r="H5" s="550">
        <f>IF(AND(F4=0,F5=0),0,1)*0+IF(AND(F4&gt;G4,F5&gt;G5),1,0)*2+IF(AND(F4&lt;G4,F5&lt;G5),1,0)*IF(AND(F4=0,F5=0),0,1)+IF(H4&gt;I4,1,0)*2+IF(H4&lt;I4,1,0)*1</f>
        <v>2</v>
      </c>
      <c r="I5" s="550"/>
      <c r="J5" s="333">
        <v>12</v>
      </c>
      <c r="K5" s="334">
        <v>15</v>
      </c>
      <c r="L5" s="550">
        <f>IF(AND(J4=0,J5=0),0,1)*0+IF(AND(J4&gt;K4,J5&gt;K5),1,0)*2+IF(AND(J4&lt;K4,J5&lt;K5),1,0)*IF(AND(J4=0,J5=0),0,1)+IF(L4&gt;M4,1,0)*2+IF(L4&lt;M4,1,0)*1</f>
        <v>1</v>
      </c>
      <c r="M5" s="550"/>
      <c r="N5" s="333">
        <v>15</v>
      </c>
      <c r="O5" s="334">
        <v>17</v>
      </c>
      <c r="P5" s="550">
        <f>IF(AND(N4=0,N5=0),0,1)*0+IF(AND(N4&gt;O4,N5&gt;O5),1,0)*2+IF(AND(N4&lt;O4,N5&lt;O5),1,0)*IF(AND(N4=0,N5=0),0,1)+IF(P4&gt;Q4,1,0)*2+IF(P4&lt;Q4,1,0)*1</f>
        <v>1</v>
      </c>
      <c r="Q5" s="550"/>
      <c r="R5" s="335">
        <v>15</v>
      </c>
      <c r="S5" s="336">
        <v>5</v>
      </c>
      <c r="T5" s="543">
        <f>IF(AND(R4=0,R5=0),0,1)*0+IF(AND(R4&gt;S4,R5&gt;S5),1,0)*2+IF(AND(R4&lt;S4,R5&lt;S5),1,0)*IF(AND(R4=0,R5=0),0,1)+IF(T4&gt;U4,1,0)*2+IF(T4&lt;U4,1,0)*1</f>
        <v>2</v>
      </c>
      <c r="U5" s="544"/>
      <c r="V5" s="432"/>
      <c r="W5" s="409"/>
      <c r="X5" s="435"/>
      <c r="Y5" s="436"/>
      <c r="Z5" s="446"/>
      <c r="AA5" s="449"/>
      <c r="AB5" s="392"/>
      <c r="AC5" s="1"/>
      <c r="AD5" s="421"/>
      <c r="AE5" s="396"/>
      <c r="AF5" s="396"/>
      <c r="AG5" s="380"/>
    </row>
    <row r="6" spans="1:33" ht="16.5" thickTop="1" thickBot="1" x14ac:dyDescent="0.3">
      <c r="A6" s="399"/>
      <c r="B6" s="454"/>
      <c r="C6" s="455"/>
      <c r="D6" s="455"/>
      <c r="E6" s="456"/>
      <c r="F6" s="289"/>
      <c r="G6" s="290"/>
      <c r="H6" s="291"/>
      <c r="I6" s="278"/>
      <c r="J6" s="289"/>
      <c r="K6" s="290"/>
      <c r="L6" s="291"/>
      <c r="M6" s="280"/>
      <c r="N6" s="289"/>
      <c r="O6" s="290"/>
      <c r="P6" s="291"/>
      <c r="Q6" s="278"/>
      <c r="R6" s="337"/>
      <c r="S6" s="338"/>
      <c r="T6" s="76"/>
      <c r="U6" s="140"/>
      <c r="V6" s="407">
        <f>T7+P7+L7+H7</f>
        <v>0</v>
      </c>
      <c r="W6" s="409"/>
      <c r="X6" s="411">
        <f>J6+J7+L6+N6+N7+P6+H6+F6+F7+T6+R6+R7</f>
        <v>0</v>
      </c>
      <c r="Y6" s="413">
        <f>K7+K6+M6+O7+O6+U6+I6+G6+G7+S6+S7+Q6</f>
        <v>0</v>
      </c>
      <c r="Z6" s="446"/>
      <c r="AA6" s="449"/>
      <c r="AB6" s="392"/>
      <c r="AC6" s="1"/>
      <c r="AD6" s="421"/>
      <c r="AE6" s="396"/>
      <c r="AF6" s="396"/>
      <c r="AG6" s="380"/>
    </row>
    <row r="7" spans="1:33" ht="15.75" thickBot="1" x14ac:dyDescent="0.3">
      <c r="A7" s="422"/>
      <c r="B7" s="457"/>
      <c r="C7" s="458"/>
      <c r="D7" s="458"/>
      <c r="E7" s="459"/>
      <c r="F7" s="278"/>
      <c r="G7" s="295"/>
      <c r="H7" s="551">
        <f>IF(AND(F6=0,F7=0),0,1)*0+IF(AND(F6&gt;G6,F7&gt;G7),1,0)*2+IF(AND(F6&lt;G6,F7&lt;G7),1,0)*IF(AND(F6=0,F7=0),0,1)+IF(H6&gt;I6,1,0)*2+IF(H6&lt;I6,1,0)*1</f>
        <v>0</v>
      </c>
      <c r="I7" s="551"/>
      <c r="J7" s="296"/>
      <c r="K7" s="295"/>
      <c r="L7" s="552">
        <f>IF(AND(J6=0,J7=0),0,1)*0+IF(AND(J6&gt;K6,J7&gt;K7),1,0)*2+IF(AND(J6&lt;K6,J7&lt;K7),1,0)*IF(AND(J6=0,J7=0),0,1)+IF(L6&gt;M6,1,0)*2+IF(L6&lt;M6,1,0)*1</f>
        <v>0</v>
      </c>
      <c r="M7" s="552"/>
      <c r="N7" s="339"/>
      <c r="O7" s="295"/>
      <c r="P7" s="552">
        <f>IF(AND(N6=0,N7=0),0,1)*0+IF(AND(N6&gt;O6,N7&gt;O7),1,0)*2+IF(AND(N6&lt;O6,N7&lt;O7),1,0)*IF(AND(N6=0,N7=0),0,1)+IF(P6&gt;Q6,1,0)*2+IF(P6&lt;Q6,1,0)*1</f>
        <v>0</v>
      </c>
      <c r="Q7" s="552"/>
      <c r="R7" s="340"/>
      <c r="S7" s="341"/>
      <c r="T7" s="417">
        <f>IF(AND(R6=0,R7=0),0,1)*0+IF(AND(R6&gt;S6,R7&gt;S7),1,0)*2+IF(AND(R6&lt;S6,R7&lt;S7),1,0)*IF(AND(R6=0,R7=0),0,1)+IF(T6&gt;U6,1,0)*2+IF(T6&lt;U6,1,0)*1</f>
        <v>0</v>
      </c>
      <c r="U7" s="418"/>
      <c r="V7" s="432"/>
      <c r="W7" s="434"/>
      <c r="X7" s="435"/>
      <c r="Y7" s="436"/>
      <c r="Z7" s="447"/>
      <c r="AA7" s="450"/>
      <c r="AB7" s="420"/>
      <c r="AC7" s="1"/>
      <c r="AD7" s="421"/>
      <c r="AE7" s="396"/>
      <c r="AF7" s="396"/>
      <c r="AG7" s="380"/>
    </row>
    <row r="8" spans="1:33" ht="16.5" customHeight="1" thickTop="1" thickBot="1" x14ac:dyDescent="0.3">
      <c r="A8" s="398" t="s">
        <v>161</v>
      </c>
      <c r="B8" s="4">
        <f>G4</f>
        <v>10</v>
      </c>
      <c r="C8" s="5">
        <f>F4</f>
        <v>15</v>
      </c>
      <c r="D8" s="6">
        <f>I4</f>
        <v>0</v>
      </c>
      <c r="E8" s="7">
        <f>H4</f>
        <v>0</v>
      </c>
      <c r="F8" s="549"/>
      <c r="G8" s="549"/>
      <c r="H8" s="549"/>
      <c r="I8" s="549"/>
      <c r="J8" s="331">
        <v>6</v>
      </c>
      <c r="K8" s="342">
        <v>15</v>
      </c>
      <c r="L8" s="343"/>
      <c r="M8" s="344"/>
      <c r="N8" s="345">
        <v>5</v>
      </c>
      <c r="O8" s="346">
        <v>15</v>
      </c>
      <c r="P8" s="343"/>
      <c r="Q8" s="347"/>
      <c r="R8" s="345">
        <v>16</v>
      </c>
      <c r="S8" s="346">
        <v>14</v>
      </c>
      <c r="T8" s="88"/>
      <c r="U8" s="67"/>
      <c r="V8" s="407">
        <f>T9+P9+L9+D9</f>
        <v>5</v>
      </c>
      <c r="W8" s="433">
        <f>V8+V10</f>
        <v>5</v>
      </c>
      <c r="X8" s="411">
        <f>J8+J9+L8+N8+N9+P8+D8+B8+B9+R8+R9+T8</f>
        <v>76</v>
      </c>
      <c r="Y8" s="413">
        <f>K9+K8+M8+O9+O8+U8+E8+C8+C9+S8+S9+Q8</f>
        <v>112</v>
      </c>
      <c r="Z8" s="411">
        <f>X8+X10</f>
        <v>76</v>
      </c>
      <c r="AA8" s="413">
        <f>Y8+Y10</f>
        <v>112</v>
      </c>
      <c r="AB8" s="419" t="s">
        <v>179</v>
      </c>
      <c r="AC8" s="1"/>
      <c r="AD8" s="421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2</v>
      </c>
      <c r="AE8" s="396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6</v>
      </c>
      <c r="AF8" s="396">
        <f t="shared" ref="AF8" si="0">AD8/AE8</f>
        <v>0.33333333333333331</v>
      </c>
      <c r="AG8" s="380">
        <f t="shared" ref="AG8" si="1">Z8/AA8</f>
        <v>0.6785714285714286</v>
      </c>
    </row>
    <row r="9" spans="1:33" ht="16.5" thickTop="1" thickBot="1" x14ac:dyDescent="0.3">
      <c r="A9" s="399"/>
      <c r="B9" s="8">
        <f>G5</f>
        <v>6</v>
      </c>
      <c r="C9" s="9">
        <f>F5</f>
        <v>15</v>
      </c>
      <c r="D9" s="382">
        <f>IF(AND(B8=0,B9=0),0,1)*0+IF(AND(B8&gt;C8,B9&gt;C9),1,0)*2+IF(AND(B8&lt;C8,B9&lt;C9),1,0)*IF(AND(B8=0,B9=0),0,1)+IF(D8&gt;E8,1,0)*2+IF(D8&lt;E8,1,0)*1</f>
        <v>1</v>
      </c>
      <c r="E9" s="383"/>
      <c r="F9" s="549"/>
      <c r="G9" s="549"/>
      <c r="H9" s="549"/>
      <c r="I9" s="549"/>
      <c r="J9" s="348">
        <v>10</v>
      </c>
      <c r="K9" s="349">
        <v>15</v>
      </c>
      <c r="L9" s="550">
        <f>IF(AND(J8=0,J9=0),0,1)*0+IF(AND(J8&gt;K8,J9&gt;K9),1,0)*2+IF(AND(J8&lt;K8,J9&lt;K9),1,0)*IF(AND(J8=0,J9=0),0,1)+IF(L8&gt;M8,1,0)*2+IF(L8&lt;M8,1,0)*1</f>
        <v>1</v>
      </c>
      <c r="M9" s="550"/>
      <c r="N9" s="348">
        <v>8</v>
      </c>
      <c r="O9" s="349">
        <v>15</v>
      </c>
      <c r="P9" s="550">
        <f>IF(AND(N8=0,N9=0),0,1)*0+IF(AND(N8&gt;O8,N9&gt;O9),1,0)*2+IF(AND(N8&lt;O8,N9&lt;O9),1,0)*IF(AND(N8=0,N9=0),0,1)+IF(P8&gt;Q8,1,0)*2+IF(P8&lt;Q8,1,0)*1</f>
        <v>1</v>
      </c>
      <c r="Q9" s="550"/>
      <c r="R9" s="348">
        <v>15</v>
      </c>
      <c r="S9" s="349">
        <v>8</v>
      </c>
      <c r="T9" s="382">
        <f>IF(AND(R8=0,R9=0),0,1)*0+IF(AND(R8&gt;S8,R9&gt;S9),1,0)*2+IF(AND(R8&lt;S8,R9&lt;S9),1,0)*IF(AND(R8=0,R9=0),0,1)+IF(T8&gt;U8,1,0)*2+IF(T8&lt;U8,1,0)*1</f>
        <v>2</v>
      </c>
      <c r="U9" s="383"/>
      <c r="V9" s="432"/>
      <c r="W9" s="409"/>
      <c r="X9" s="435"/>
      <c r="Y9" s="436"/>
      <c r="Z9" s="386"/>
      <c r="AA9" s="388"/>
      <c r="AB9" s="392"/>
      <c r="AC9" s="1"/>
      <c r="AD9" s="421"/>
      <c r="AE9" s="396"/>
      <c r="AF9" s="396"/>
      <c r="AG9" s="380"/>
    </row>
    <row r="10" spans="1:33" ht="16.5" thickTop="1" thickBot="1" x14ac:dyDescent="0.3">
      <c r="A10" s="399"/>
      <c r="B10" s="10">
        <f>G6</f>
        <v>0</v>
      </c>
      <c r="C10" s="11">
        <f>F6</f>
        <v>0</v>
      </c>
      <c r="D10" s="12">
        <f>I6</f>
        <v>0</v>
      </c>
      <c r="E10" s="13">
        <f>H6</f>
        <v>0</v>
      </c>
      <c r="F10" s="549"/>
      <c r="G10" s="549"/>
      <c r="H10" s="549"/>
      <c r="I10" s="549"/>
      <c r="J10" s="310"/>
      <c r="K10" s="311"/>
      <c r="L10" s="312"/>
      <c r="M10" s="302"/>
      <c r="N10" s="310"/>
      <c r="O10" s="311"/>
      <c r="P10" s="312"/>
      <c r="Q10" s="304"/>
      <c r="R10" s="310"/>
      <c r="S10" s="311"/>
      <c r="T10" s="68"/>
      <c r="U10" s="72"/>
      <c r="V10" s="407">
        <f>P11+L11+D11+T11</f>
        <v>0</v>
      </c>
      <c r="W10" s="409"/>
      <c r="X10" s="411">
        <f>J10+J11+L10+N10+N11+P10+D10+B10+B11+R10+R11+T10</f>
        <v>0</v>
      </c>
      <c r="Y10" s="413">
        <f>K11+K10+M10+O11+O10+U10+E10+C10+C11+S10+S11+Q10</f>
        <v>0</v>
      </c>
      <c r="Z10" s="386"/>
      <c r="AA10" s="388"/>
      <c r="AB10" s="392"/>
      <c r="AC10" s="1"/>
      <c r="AD10" s="421"/>
      <c r="AE10" s="396"/>
      <c r="AF10" s="396"/>
      <c r="AG10" s="380"/>
    </row>
    <row r="11" spans="1:33" ht="16.5" thickTop="1" thickBot="1" x14ac:dyDescent="0.3">
      <c r="A11" s="422"/>
      <c r="B11" s="14">
        <f>G7</f>
        <v>0</v>
      </c>
      <c r="C11" s="15">
        <f>F7</f>
        <v>0</v>
      </c>
      <c r="D11" s="382">
        <f>IF(AND(B10=0,B11=0),0,1)*0+IF(AND(B10&gt;C10,B11&gt;C11),1,0)*2+IF(AND(B10&lt;C10,B11&lt;C11),1,0)*IF(AND(B10=0,B11=0),0,1)+IF(D10&gt;E10,1,0)*2+IF(D10&lt;E10,1,0)*1</f>
        <v>0</v>
      </c>
      <c r="E11" s="383"/>
      <c r="F11" s="549"/>
      <c r="G11" s="549"/>
      <c r="H11" s="549"/>
      <c r="I11" s="549"/>
      <c r="J11" s="314"/>
      <c r="K11" s="315"/>
      <c r="L11" s="551">
        <f>IF(AND(J10=0,J11=0),0,1)*0+IF(AND(J10&gt;K10,J11&gt;K11),1,0)*2+IF(AND(J10&lt;K10,J11&lt;K11),1,0)*IF(AND(J10=0,J11=0),0,1)+IF(L10&gt;M10,1,0)*2+IF(L10&lt;M10,1,0)*1</f>
        <v>0</v>
      </c>
      <c r="M11" s="551"/>
      <c r="N11" s="314"/>
      <c r="O11" s="315"/>
      <c r="P11" s="552">
        <f>IF(AND(N10=0,N11=0),0,1)*0+IF(AND(N10&gt;O10,N11&gt;O11),1,0)*2+IF(AND(N10&lt;O10,N11&lt;O11),1,0)*IF(AND(N10=0,N11=0),0,1)+IF(P10&gt;Q10,1,0)*2+IF(P10&lt;Q10,1,0)*1</f>
        <v>0</v>
      </c>
      <c r="Q11" s="552"/>
      <c r="R11" s="314"/>
      <c r="S11" s="315"/>
      <c r="T11" s="417">
        <f>IF(AND(R10=0,R11=0),0,1)*0+IF(AND(R10&gt;S10,R11&gt;S11),1,0)*2+IF(AND(R10&lt;S10,R11&lt;S11),1,0)*IF(AND(R10=0,R11=0),0,1)+IF(T10&gt;U10,1,0)*2+IF(T10&lt;U10,1,0)*1</f>
        <v>0</v>
      </c>
      <c r="U11" s="418"/>
      <c r="V11" s="432"/>
      <c r="W11" s="434"/>
      <c r="X11" s="435"/>
      <c r="Y11" s="436"/>
      <c r="Z11" s="412"/>
      <c r="AA11" s="414"/>
      <c r="AB11" s="420"/>
      <c r="AC11" s="1"/>
      <c r="AD11" s="421"/>
      <c r="AE11" s="396"/>
      <c r="AF11" s="396"/>
      <c r="AG11" s="380"/>
    </row>
    <row r="12" spans="1:33" ht="16.5" thickTop="1" thickBot="1" x14ac:dyDescent="0.3">
      <c r="A12" s="398" t="s">
        <v>162</v>
      </c>
      <c r="B12" s="44">
        <f>K4</f>
        <v>8</v>
      </c>
      <c r="C12" s="62">
        <f>J4</f>
        <v>15</v>
      </c>
      <c r="D12" s="60">
        <f>M4</f>
        <v>11</v>
      </c>
      <c r="E12" s="67">
        <f>L4</f>
        <v>6</v>
      </c>
      <c r="F12" s="16">
        <f>K8</f>
        <v>15</v>
      </c>
      <c r="G12" s="17">
        <f>J8</f>
        <v>6</v>
      </c>
      <c r="H12" s="43">
        <f>M8</f>
        <v>0</v>
      </c>
      <c r="I12" s="68">
        <f>L8</f>
        <v>0</v>
      </c>
      <c r="J12" s="437"/>
      <c r="K12" s="438"/>
      <c r="L12" s="438"/>
      <c r="M12" s="439"/>
      <c r="N12" s="350">
        <v>13</v>
      </c>
      <c r="O12" s="342">
        <v>15</v>
      </c>
      <c r="P12" s="343"/>
      <c r="Q12" s="347"/>
      <c r="R12" s="345">
        <v>15</v>
      </c>
      <c r="S12" s="346">
        <v>5</v>
      </c>
      <c r="T12" s="68"/>
      <c r="U12" s="89"/>
      <c r="V12" s="407">
        <f>P13+H13+D13+T13</f>
        <v>7</v>
      </c>
      <c r="W12" s="433">
        <f>V12+V14</f>
        <v>7</v>
      </c>
      <c r="X12" s="411">
        <f>H12+F12+F13+D12+B12+B13+N12+N13+P12+R12+R13+T12</f>
        <v>119</v>
      </c>
      <c r="Y12" s="413">
        <f>I12+G12+G13+E12+C12+C13+O13+O12+U12+S12+S13+Q12</f>
        <v>89</v>
      </c>
      <c r="Z12" s="411">
        <f>X12+X14</f>
        <v>119</v>
      </c>
      <c r="AA12" s="413">
        <f>Y12+Y14</f>
        <v>89</v>
      </c>
      <c r="AB12" s="419" t="s">
        <v>177</v>
      </c>
      <c r="AC12" s="1"/>
      <c r="AD12" s="421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6</v>
      </c>
      <c r="AE12" s="396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3</v>
      </c>
      <c r="AF12" s="396">
        <f t="shared" ref="AF12" si="2">AD12/AE12</f>
        <v>2</v>
      </c>
      <c r="AG12" s="380">
        <f t="shared" ref="AG12" si="3">Z12/AA12</f>
        <v>1.3370786516853932</v>
      </c>
    </row>
    <row r="13" spans="1:33" ht="15.75" thickBot="1" x14ac:dyDescent="0.3">
      <c r="A13" s="399"/>
      <c r="B13" s="61">
        <f>K5</f>
        <v>15</v>
      </c>
      <c r="C13" s="63">
        <f>J5</f>
        <v>12</v>
      </c>
      <c r="D13" s="382">
        <f>IF(AND(B12=0,B13=0),0,1)*0+IF(AND(B12&gt;C12,B13&gt;C13),1,0)*2+IF(AND(B12&lt;C12,B13&lt;C13),1,0)*IF(AND(B12=0,B13=0),0,1)+IF(D12&gt;E12,1,0)*2+IF(D12&lt;E12,1,0)*1</f>
        <v>2</v>
      </c>
      <c r="E13" s="383"/>
      <c r="F13" s="18">
        <f>K9</f>
        <v>15</v>
      </c>
      <c r="G13" s="19">
        <f>J9</f>
        <v>10</v>
      </c>
      <c r="H13" s="382">
        <f>IF(AND(F12=0,F13=0),0,1)*0+IF(AND(F12&gt;G12,F13&gt;G13),1,0)*2+IF(AND(F12&lt;G12,F13&lt;G13),1,0)*IF(AND(F12=0,F13=0),0,1)+IF(H12&gt;I12,1,0)*2+IF(H12&lt;I12,1,0)*1</f>
        <v>2</v>
      </c>
      <c r="I13" s="383"/>
      <c r="J13" s="401"/>
      <c r="K13" s="402"/>
      <c r="L13" s="402"/>
      <c r="M13" s="403"/>
      <c r="N13" s="348">
        <v>12</v>
      </c>
      <c r="O13" s="349">
        <v>15</v>
      </c>
      <c r="P13" s="550">
        <f>IF(AND(N12=0,N13=0),0,1)*0+IF(AND(N12&gt;O12,N13&gt;O13),1,0)*2+IF(AND(N12&lt;O12,N13&lt;O13),1,0)*IF(AND(N12=0,N13=0),0,1)+IF(P12&gt;Q12,1,0)*2+IF(P12&lt;Q12,1,0)*1</f>
        <v>1</v>
      </c>
      <c r="Q13" s="550"/>
      <c r="R13" s="348">
        <v>15</v>
      </c>
      <c r="S13" s="349">
        <v>5</v>
      </c>
      <c r="T13" s="382">
        <f>IF(AND(R12=0,R13=0),0,1)*0+IF(AND(R12&gt;S12,R13&gt;S13),1,0)*2+IF(AND(R12&lt;S12,R13&lt;S13),1,0)*IF(AND(R12=0,R13=0),0,1)+IF(T12&gt;U12,1,0)*2+IF(T12&lt;U12,1,0)*1</f>
        <v>2</v>
      </c>
      <c r="U13" s="383"/>
      <c r="V13" s="432"/>
      <c r="W13" s="409"/>
      <c r="X13" s="435"/>
      <c r="Y13" s="436"/>
      <c r="Z13" s="386"/>
      <c r="AA13" s="388"/>
      <c r="AB13" s="392"/>
      <c r="AC13" s="1"/>
      <c r="AD13" s="421"/>
      <c r="AE13" s="396"/>
      <c r="AF13" s="396"/>
      <c r="AG13" s="380"/>
    </row>
    <row r="14" spans="1:33" ht="16.5" thickTop="1" thickBot="1" x14ac:dyDescent="0.3">
      <c r="A14" s="399"/>
      <c r="B14" s="69">
        <f>K6</f>
        <v>0</v>
      </c>
      <c r="C14" s="70">
        <f>J6</f>
        <v>0</v>
      </c>
      <c r="D14" s="71">
        <f>M6</f>
        <v>0</v>
      </c>
      <c r="E14" s="67">
        <f>L6</f>
        <v>0</v>
      </c>
      <c r="F14" s="20">
        <f>K10</f>
        <v>0</v>
      </c>
      <c r="G14" s="21">
        <f>J10</f>
        <v>0</v>
      </c>
      <c r="H14" s="22">
        <f>M10</f>
        <v>0</v>
      </c>
      <c r="I14" s="68">
        <f>L10</f>
        <v>0</v>
      </c>
      <c r="J14" s="401"/>
      <c r="K14" s="402"/>
      <c r="L14" s="402"/>
      <c r="M14" s="403"/>
      <c r="N14" s="310"/>
      <c r="O14" s="311"/>
      <c r="P14" s="312"/>
      <c r="Q14" s="304"/>
      <c r="R14" s="310"/>
      <c r="S14" s="311"/>
      <c r="T14" s="68"/>
      <c r="U14" s="72"/>
      <c r="V14" s="407">
        <f>P15+H15+D15+T15</f>
        <v>0</v>
      </c>
      <c r="W14" s="409"/>
      <c r="X14" s="411">
        <f>H14+F14+F15+D14+B14+B15+N14+N15+P14+R14+R15+T14</f>
        <v>0</v>
      </c>
      <c r="Y14" s="413">
        <f>I14+G14+G15+E14+C14+C15+O15+O14+U14+S14+S15+Q14</f>
        <v>0</v>
      </c>
      <c r="Z14" s="386"/>
      <c r="AA14" s="388"/>
      <c r="AB14" s="392"/>
      <c r="AC14" s="1"/>
      <c r="AD14" s="421"/>
      <c r="AE14" s="396"/>
      <c r="AF14" s="396"/>
      <c r="AG14" s="380"/>
    </row>
    <row r="15" spans="1:33" ht="15.75" thickBot="1" x14ac:dyDescent="0.3">
      <c r="A15" s="422"/>
      <c r="B15" s="73">
        <f>K7</f>
        <v>0</v>
      </c>
      <c r="C15" s="74">
        <f>J7</f>
        <v>0</v>
      </c>
      <c r="D15" s="382">
        <f>IF(AND(B14=0,B15=0),0,1)*0+IF(AND(B14&gt;C14,B15&gt;C15),1,0)*2+IF(AND(B14&lt;C14,B15&lt;C15),1,0)*IF(AND(B14=0,B15=0),0,1)+IF(D14&gt;E14,1,0)*2+IF(D14&lt;E14,1,0)*1</f>
        <v>0</v>
      </c>
      <c r="E15" s="383"/>
      <c r="F15" s="74">
        <f>K11</f>
        <v>0</v>
      </c>
      <c r="G15" s="23">
        <f>J11</f>
        <v>0</v>
      </c>
      <c r="H15" s="382">
        <f>IF(AND(F14=0,F15=0),0,1)*0+IF(AND(F14&gt;G14,F15&gt;G15),1,0)*2+IF(AND(F14&lt;G14,F15&lt;G15),1,0)*IF(AND(F14=0,F15=0),0,1)+IF(H14&gt;I14,1,0)*2+IF(H14&lt;I14,1,0)*1</f>
        <v>0</v>
      </c>
      <c r="I15" s="383"/>
      <c r="J15" s="440"/>
      <c r="K15" s="441"/>
      <c r="L15" s="441"/>
      <c r="M15" s="442"/>
      <c r="N15" s="314"/>
      <c r="O15" s="315"/>
      <c r="P15" s="551">
        <f>IF(AND(N14=0,N15=0),0,1)*0+IF(AND(N14&gt;O14,N15&gt;O15),1,0)*2+IF(AND(N14&lt;O14,N15&lt;O15),1,0)*IF(AND(N14=0,N15=0),0,1)+IF(P14&gt;Q14,1,0)*2+IF(P14&lt;Q14,1,0)*1</f>
        <v>0</v>
      </c>
      <c r="Q15" s="551"/>
      <c r="R15" s="314"/>
      <c r="S15" s="315"/>
      <c r="T15" s="382">
        <f>IF(AND(R14=0,R15=0),0,1)*0+IF(AND(R14&gt;S14,R15&gt;S15),1,0)*2+IF(AND(R14&lt;S14,R15&lt;S15),1,0)*IF(AND(R14=0,R15=0),0,1)+IF(T14&gt;U14,1,0)*2+IF(T14&lt;U14,1,0)*1</f>
        <v>0</v>
      </c>
      <c r="U15" s="383"/>
      <c r="V15" s="432"/>
      <c r="W15" s="434"/>
      <c r="X15" s="435"/>
      <c r="Y15" s="436"/>
      <c r="Z15" s="412"/>
      <c r="AA15" s="414"/>
      <c r="AB15" s="420"/>
      <c r="AC15" s="1"/>
      <c r="AD15" s="421"/>
      <c r="AE15" s="396"/>
      <c r="AF15" s="396"/>
      <c r="AG15" s="380"/>
    </row>
    <row r="16" spans="1:33" ht="16.5" thickTop="1" thickBot="1" x14ac:dyDescent="0.3">
      <c r="A16" s="398" t="s">
        <v>160</v>
      </c>
      <c r="B16" s="44">
        <f>O4</f>
        <v>15</v>
      </c>
      <c r="C16" s="62">
        <f>N4</f>
        <v>8</v>
      </c>
      <c r="D16" s="60">
        <f>Q4</f>
        <v>0</v>
      </c>
      <c r="E16" s="24">
        <f>P4</f>
        <v>0</v>
      </c>
      <c r="F16" s="16">
        <f>O8</f>
        <v>15</v>
      </c>
      <c r="G16" s="17">
        <f>N8</f>
        <v>5</v>
      </c>
      <c r="H16" s="43">
        <f>Q8</f>
        <v>0</v>
      </c>
      <c r="I16" s="25">
        <f>P8</f>
        <v>0</v>
      </c>
      <c r="J16" s="44">
        <f>O12</f>
        <v>15</v>
      </c>
      <c r="K16" s="62">
        <f>N12</f>
        <v>13</v>
      </c>
      <c r="L16" s="60">
        <f>Q12</f>
        <v>0</v>
      </c>
      <c r="M16" s="24">
        <f>P12</f>
        <v>0</v>
      </c>
      <c r="N16" s="549"/>
      <c r="O16" s="549"/>
      <c r="P16" s="549"/>
      <c r="Q16" s="549"/>
      <c r="R16" s="350">
        <v>15</v>
      </c>
      <c r="S16" s="342">
        <v>2</v>
      </c>
      <c r="T16" s="46"/>
      <c r="U16" s="47"/>
      <c r="V16" s="407">
        <f>H17+D17+L17+T17</f>
        <v>8</v>
      </c>
      <c r="W16" s="433">
        <f>V16+V18</f>
        <v>8</v>
      </c>
      <c r="X16" s="411">
        <f>J16+J17+L16+B16+B17+D16+F16+F17+H16+R16+R17+T16</f>
        <v>122</v>
      </c>
      <c r="Y16" s="413">
        <f>K17+K16+M16+C17+C16+E16+I16+G16+G17+S16+S17+U16</f>
        <v>67</v>
      </c>
      <c r="Z16" s="411">
        <f>X16+X18</f>
        <v>122</v>
      </c>
      <c r="AA16" s="413">
        <f>Y16+Y18</f>
        <v>67</v>
      </c>
      <c r="AB16" s="419" t="s">
        <v>176</v>
      </c>
      <c r="AC16" s="1"/>
      <c r="AD16" s="421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8</v>
      </c>
      <c r="AE16" s="396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0</v>
      </c>
      <c r="AF16" s="396" t="e">
        <f t="shared" ref="AF16" si="4">AD16/AE16</f>
        <v>#DIV/0!</v>
      </c>
      <c r="AG16" s="380">
        <f t="shared" ref="AG16" si="5">Z16/AA16</f>
        <v>1.8208955223880596</v>
      </c>
    </row>
    <row r="17" spans="1:33" ht="16.5" thickTop="1" thickBot="1" x14ac:dyDescent="0.3">
      <c r="A17" s="399"/>
      <c r="B17" s="61">
        <f>O5</f>
        <v>17</v>
      </c>
      <c r="C17" s="63">
        <f>N5</f>
        <v>15</v>
      </c>
      <c r="D17" s="382">
        <f>IF(AND(B16=0,B17=0),0,1)*0+IF(AND(B16&gt;C16,B17&gt;C17),1,0)*2+IF(AND(B16&lt;C16,B17&lt;C17),1,0)*IF(AND(B16=0,B17=0),0,1)+IF(D16&gt;E16,1,0)*2+IF(D16&lt;E16,1,0)*1</f>
        <v>2</v>
      </c>
      <c r="E17" s="383"/>
      <c r="F17" s="63">
        <f>O9</f>
        <v>15</v>
      </c>
      <c r="G17" s="19">
        <f>N9</f>
        <v>8</v>
      </c>
      <c r="H17" s="382">
        <f>IF(AND(F16=0,F17=0),0,1)*0+IF(AND(F16&gt;G16,F17&gt;G17),1,0)*2+IF(AND(F16&lt;G16,F17&lt;G17),1,0)*IF(AND(F16=0,F17=0),0,1)+IF(H16&gt;I16,1,0)*2+IF(H16&lt;I16,1,0)*1</f>
        <v>2</v>
      </c>
      <c r="I17" s="383"/>
      <c r="J17" s="61">
        <f>O13</f>
        <v>15</v>
      </c>
      <c r="K17" s="63">
        <f>N13</f>
        <v>12</v>
      </c>
      <c r="L17" s="382">
        <f>IF(AND(J16=0,J17=0),0,1)*0+IF(AND(J16&gt;K16,J17&gt;K17),1,0)*2+IF(AND(J16&lt;K16,J17&lt;K17),1,0)*IF(AND(J16=0,J17=0),0,1)+IF(L16&gt;M16,1,0)*2+IF(L16&lt;M16,1,0)*1</f>
        <v>2</v>
      </c>
      <c r="M17" s="383"/>
      <c r="N17" s="549"/>
      <c r="O17" s="549"/>
      <c r="P17" s="549"/>
      <c r="Q17" s="549"/>
      <c r="R17" s="348">
        <v>15</v>
      </c>
      <c r="S17" s="349">
        <v>4</v>
      </c>
      <c r="T17" s="382">
        <f>IF(AND(R16=0,R17=0),0,1)*0+IF(AND(R16&gt;S16,R17&gt;S17),1,0)*2+IF(AND(R16&lt;S16,R17&lt;S17),1,0)*IF(AND(R16=0,R17=0),0,1)+IF(T16&gt;U16,1,0)*2+IF(T16&lt;U16,1,0)*1</f>
        <v>2</v>
      </c>
      <c r="U17" s="383"/>
      <c r="V17" s="432"/>
      <c r="W17" s="409"/>
      <c r="X17" s="435"/>
      <c r="Y17" s="436"/>
      <c r="Z17" s="386"/>
      <c r="AA17" s="388"/>
      <c r="AB17" s="392"/>
      <c r="AC17" s="1"/>
      <c r="AD17" s="421"/>
      <c r="AE17" s="396"/>
      <c r="AF17" s="396"/>
      <c r="AG17" s="380"/>
    </row>
    <row r="18" spans="1:33" ht="16.5" thickTop="1" thickBot="1" x14ac:dyDescent="0.3">
      <c r="A18" s="399"/>
      <c r="B18" s="69">
        <f>O6</f>
        <v>0</v>
      </c>
      <c r="C18" s="70">
        <f>N6</f>
        <v>0</v>
      </c>
      <c r="D18" s="26">
        <f>Q6</f>
        <v>0</v>
      </c>
      <c r="E18" s="67">
        <f>P6</f>
        <v>0</v>
      </c>
      <c r="F18" s="20">
        <f>O10</f>
        <v>0</v>
      </c>
      <c r="G18" s="21">
        <f>N10</f>
        <v>0</v>
      </c>
      <c r="H18" s="27">
        <f>Q10</f>
        <v>0</v>
      </c>
      <c r="I18" s="68">
        <f>P10</f>
        <v>0</v>
      </c>
      <c r="J18" s="69">
        <f>O14</f>
        <v>0</v>
      </c>
      <c r="K18" s="70">
        <f>N14</f>
        <v>0</v>
      </c>
      <c r="L18" s="26">
        <f>Q14</f>
        <v>0</v>
      </c>
      <c r="M18" s="67">
        <f>P14</f>
        <v>0</v>
      </c>
      <c r="N18" s="549"/>
      <c r="O18" s="549"/>
      <c r="P18" s="549"/>
      <c r="Q18" s="549"/>
      <c r="R18" s="310"/>
      <c r="S18" s="311"/>
      <c r="T18" s="56"/>
      <c r="U18" s="57"/>
      <c r="V18" s="407">
        <f>D19+H19+L19+T19</f>
        <v>0</v>
      </c>
      <c r="W18" s="409"/>
      <c r="X18" s="411">
        <f>F19+J19+R18+R19+T18+J18+L18+B18+D18+F18+H18+B19</f>
        <v>0</v>
      </c>
      <c r="Y18" s="413">
        <f>K18+M18+C18+E18+I18+G18+C19+G19+K19+S18+S19+U18</f>
        <v>0</v>
      </c>
      <c r="Z18" s="386"/>
      <c r="AA18" s="388"/>
      <c r="AB18" s="392"/>
      <c r="AC18" s="1"/>
      <c r="AD18" s="421"/>
      <c r="AE18" s="396"/>
      <c r="AF18" s="396"/>
      <c r="AG18" s="380"/>
    </row>
    <row r="19" spans="1:33" ht="16.5" thickTop="1" thickBot="1" x14ac:dyDescent="0.3">
      <c r="A19" s="422"/>
      <c r="B19" s="73">
        <f>O7</f>
        <v>0</v>
      </c>
      <c r="C19" s="74">
        <f>N7</f>
        <v>0</v>
      </c>
      <c r="D19" s="382">
        <f>IF(AND(B18=0,B19=0),0,1)*0+IF(AND(B18&gt;C18,B19&gt;C19),1,0)*2+IF(AND(B18&lt;C18,B19&lt;C19),1,0)*IF(AND(B18=0,B19=0),0,1)+IF(D18&gt;E18,1,0)*2+IF(D18&lt;E18,1,0)*1</f>
        <v>0</v>
      </c>
      <c r="E19" s="383"/>
      <c r="F19" s="74">
        <f>O11</f>
        <v>0</v>
      </c>
      <c r="G19" s="23">
        <f>N11</f>
        <v>0</v>
      </c>
      <c r="H19" s="417">
        <f>IF(AND(F18=0,F19=0),0,1)*0+IF(AND(F18&gt;G18,F19&gt;G19),1,0)*2+IF(AND(F18&lt;G18,F19&lt;G19),1,0)*IF(AND(F18=0,F19=0),0,1)+IF(H18&gt;I18,1,0)*2+IF(H18&lt;I18,1,0)*1</f>
        <v>0</v>
      </c>
      <c r="I19" s="418"/>
      <c r="J19" s="73">
        <f>O15</f>
        <v>0</v>
      </c>
      <c r="K19" s="74">
        <f>N15</f>
        <v>0</v>
      </c>
      <c r="L19" s="417">
        <f>IF(AND(J18=0,J19=0),0,1)*0+IF(AND(J18&gt;K18,J19&gt;K19),1,0)*2+IF(AND(J18&lt;K18,J19&lt;K19),1,0)*IF(AND(J18=0,J19=0),0,1)+IF(L18&gt;M18,1,0)*2+IF(L18&lt;M18,1,0)*1</f>
        <v>0</v>
      </c>
      <c r="M19" s="418"/>
      <c r="N19" s="549"/>
      <c r="O19" s="549"/>
      <c r="P19" s="549"/>
      <c r="Q19" s="549"/>
      <c r="R19" s="314"/>
      <c r="S19" s="315"/>
      <c r="T19" s="382">
        <f>IF(AND(R18=0,R19=0),0,1)*0+IF(AND(R18&gt;S18,R19&gt;S19),1,0)*2+IF(AND(R18&lt;S18,R19&lt;S19),1,0)*IF(AND(R18=0,R19=0),0,1)+IF(T18&gt;U18,1,0)*2+IF(T18&lt;U18,1,0)*1</f>
        <v>0</v>
      </c>
      <c r="U19" s="383"/>
      <c r="V19" s="408"/>
      <c r="W19" s="434"/>
      <c r="X19" s="412"/>
      <c r="Y19" s="414"/>
      <c r="Z19" s="412"/>
      <c r="AA19" s="414"/>
      <c r="AB19" s="420"/>
      <c r="AC19" s="1"/>
      <c r="AD19" s="421"/>
      <c r="AE19" s="396"/>
      <c r="AF19" s="396"/>
      <c r="AG19" s="380"/>
    </row>
    <row r="20" spans="1:33" ht="16.5" customHeight="1" thickTop="1" thickBot="1" x14ac:dyDescent="0.3">
      <c r="A20" s="398" t="s">
        <v>158</v>
      </c>
      <c r="B20" s="44">
        <f>S4</f>
        <v>6</v>
      </c>
      <c r="C20" s="28">
        <f>R4</f>
        <v>15</v>
      </c>
      <c r="D20" s="43">
        <f>U4</f>
        <v>0</v>
      </c>
      <c r="E20" s="24">
        <f>T4</f>
        <v>0</v>
      </c>
      <c r="F20" s="16">
        <f>S8</f>
        <v>14</v>
      </c>
      <c r="G20" s="17">
        <f>R8</f>
        <v>16</v>
      </c>
      <c r="H20" s="88">
        <f>U8</f>
        <v>0</v>
      </c>
      <c r="I20" s="68">
        <f>T8</f>
        <v>0</v>
      </c>
      <c r="J20" s="85">
        <f>S12</f>
        <v>5</v>
      </c>
      <c r="K20" s="90">
        <f>R12</f>
        <v>15</v>
      </c>
      <c r="L20" s="88">
        <f>U12</f>
        <v>0</v>
      </c>
      <c r="M20" s="67">
        <f>T12</f>
        <v>0</v>
      </c>
      <c r="N20" s="45">
        <f>S16</f>
        <v>2</v>
      </c>
      <c r="O20" s="29">
        <f>R16</f>
        <v>15</v>
      </c>
      <c r="P20" s="6">
        <f>U16</f>
        <v>0</v>
      </c>
      <c r="Q20" s="13">
        <f>T16</f>
        <v>0</v>
      </c>
      <c r="R20" s="401"/>
      <c r="S20" s="402"/>
      <c r="T20" s="402"/>
      <c r="U20" s="403"/>
      <c r="V20" s="407">
        <f>P21+L21+H21+D21</f>
        <v>4</v>
      </c>
      <c r="W20" s="409">
        <f>V20+V22</f>
        <v>4</v>
      </c>
      <c r="X20" s="411">
        <f>P20+N20+N21+L20+J20+J21+H20+F20+F21+D20+B20+B21</f>
        <v>49</v>
      </c>
      <c r="Y20" s="413">
        <f>Q20+O20+O21+M20+K20+K21+I20+G20+G21+E20+C20+C21</f>
        <v>121</v>
      </c>
      <c r="Z20" s="386">
        <f>X20+X22</f>
        <v>49</v>
      </c>
      <c r="AA20" s="388">
        <f>Y20+Y22</f>
        <v>121</v>
      </c>
      <c r="AB20" s="392" t="s">
        <v>180</v>
      </c>
      <c r="AC20" s="1"/>
      <c r="AD20" s="394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0</v>
      </c>
      <c r="AE20" s="396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8</v>
      </c>
      <c r="AF20" s="396">
        <f t="shared" ref="AF20" si="6">AD20/AE20</f>
        <v>0</v>
      </c>
      <c r="AG20" s="380">
        <f t="shared" ref="AG20" si="7">Z20/AA20</f>
        <v>0.4049586776859504</v>
      </c>
    </row>
    <row r="21" spans="1:33" ht="15.75" thickBot="1" x14ac:dyDescent="0.3">
      <c r="A21" s="399"/>
      <c r="B21" s="61">
        <f>S5</f>
        <v>5</v>
      </c>
      <c r="C21" s="63">
        <f>R5</f>
        <v>15</v>
      </c>
      <c r="D21" s="382">
        <f>IF(AND(B20=0,B21=0),0,1)*0+IF(AND(B20&gt;C20,B21&gt;C21),1,0)*2+IF(AND(B20&lt;C20,B21&lt;C21),1,0)*IF(AND(B20=0,B21=0),0,1)+IF(D20&gt;E20,1,0)*2+IF(D20&lt;E20,1,0)*1</f>
        <v>1</v>
      </c>
      <c r="E21" s="383"/>
      <c r="F21" s="63">
        <f>S9</f>
        <v>8</v>
      </c>
      <c r="G21" s="19">
        <f>R9</f>
        <v>15</v>
      </c>
      <c r="H21" s="382">
        <f>IF(AND(F20=0,F21=0),0,1)*0+IF(AND(F20&gt;G20,F21&gt;G21),1,0)*2+IF(AND(F20&lt;G20,F21&lt;G21),1,0)*IF(AND(F20=0,F21=0),0,1)+IF(H20&gt;I20,1,0)*2+IF(H20&lt;I20,1,0)*1</f>
        <v>1</v>
      </c>
      <c r="I21" s="383"/>
      <c r="J21" s="61">
        <f>S13</f>
        <v>5</v>
      </c>
      <c r="K21" s="63">
        <f>R13</f>
        <v>15</v>
      </c>
      <c r="L21" s="382">
        <f>IF(AND(J20=0,J21=0),0,1)*0+IF(AND(J20&gt;K20,J21&gt;K21),1,0)*2+IF(AND(J20&lt;K20,J21&lt;K21),1,0)*IF(AND(J20=0,J21=0),0,1)+IF(L20&gt;M20,1,0)*2+IF(L20&lt;M20,1,0)*1</f>
        <v>1</v>
      </c>
      <c r="M21" s="383"/>
      <c r="N21" s="48">
        <f>S17</f>
        <v>4</v>
      </c>
      <c r="O21" s="49">
        <f>R17</f>
        <v>15</v>
      </c>
      <c r="P21" s="382">
        <f>IF(AND(N20=0,N21=0),0,1)*0+IF(AND(N20&gt;O20,N21&gt;O21),1,0)*2+IF(AND(N20&lt;O20,N21&lt;O21),1,0)*IF(AND(N20=0,N21=0),0,1)+IF(P20&gt;Q20,1,0)*2+IF(P20&lt;Q20,1,0)*1</f>
        <v>1</v>
      </c>
      <c r="Q21" s="383"/>
      <c r="R21" s="401"/>
      <c r="S21" s="402"/>
      <c r="T21" s="402"/>
      <c r="U21" s="403"/>
      <c r="V21" s="408"/>
      <c r="W21" s="409"/>
      <c r="X21" s="412"/>
      <c r="Y21" s="414"/>
      <c r="Z21" s="386"/>
      <c r="AA21" s="388"/>
      <c r="AB21" s="392"/>
      <c r="AC21" s="1"/>
      <c r="AD21" s="394"/>
      <c r="AE21" s="396"/>
      <c r="AF21" s="396"/>
      <c r="AG21" s="380"/>
    </row>
    <row r="22" spans="1:33" ht="15.75" thickBot="1" x14ac:dyDescent="0.3">
      <c r="A22" s="399"/>
      <c r="B22" s="69">
        <f>S6</f>
        <v>0</v>
      </c>
      <c r="C22" s="70">
        <f>R6</f>
        <v>0</v>
      </c>
      <c r="D22" s="22">
        <f>U6</f>
        <v>0</v>
      </c>
      <c r="E22" s="67">
        <f>T6</f>
        <v>0</v>
      </c>
      <c r="F22" s="20">
        <f>S10</f>
        <v>0</v>
      </c>
      <c r="G22" s="21">
        <f>R10</f>
        <v>0</v>
      </c>
      <c r="H22" s="22">
        <f>U10</f>
        <v>0</v>
      </c>
      <c r="I22" s="68">
        <f>T10</f>
        <v>0</v>
      </c>
      <c r="J22" s="69">
        <f>S14</f>
        <v>0</v>
      </c>
      <c r="K22" s="30">
        <f>R14</f>
        <v>0</v>
      </c>
      <c r="L22" s="22">
        <f>U14</f>
        <v>0</v>
      </c>
      <c r="M22" s="67">
        <f>T14</f>
        <v>0</v>
      </c>
      <c r="N22" s="54">
        <f>S18</f>
        <v>0</v>
      </c>
      <c r="O22" s="31">
        <f>R18</f>
        <v>0</v>
      </c>
      <c r="P22" s="12">
        <f>U18</f>
        <v>0</v>
      </c>
      <c r="Q22" s="13">
        <f>T18</f>
        <v>0</v>
      </c>
      <c r="R22" s="401"/>
      <c r="S22" s="402"/>
      <c r="T22" s="402"/>
      <c r="U22" s="403"/>
      <c r="V22" s="384">
        <f>P23+L23+H23+D23</f>
        <v>0</v>
      </c>
      <c r="W22" s="409"/>
      <c r="X22" s="386">
        <f>P22+N22+N23+L22+J22+J23+H22+F22+F23+D22+B22+B23</f>
        <v>0</v>
      </c>
      <c r="Y22" s="388">
        <f>Q22+O22+O23+M22+K22+K23+I22+G22+G23+E22+C22+C23</f>
        <v>0</v>
      </c>
      <c r="Z22" s="386"/>
      <c r="AA22" s="388"/>
      <c r="AB22" s="392"/>
      <c r="AC22" s="1"/>
      <c r="AD22" s="394"/>
      <c r="AE22" s="396"/>
      <c r="AF22" s="396"/>
      <c r="AG22" s="380"/>
    </row>
    <row r="23" spans="1:33" ht="15.75" thickBot="1" x14ac:dyDescent="0.3">
      <c r="A23" s="400"/>
      <c r="B23" s="32">
        <f>S7</f>
        <v>0</v>
      </c>
      <c r="C23" s="33">
        <f>R7</f>
        <v>0</v>
      </c>
      <c r="D23" s="390">
        <f>IF(AND(B22=0,B23=0),0,1)*0+IF(AND(B22&gt;C22,B23&gt;C23),1,0)*2+IF(AND(B22&lt;C22,B23&lt;C23),1,0)*IF(AND(B22=0,B23=0),0,1)+IF(D22&gt;E22,1,0)*2+IF(D22&lt;E22,1,0)*1</f>
        <v>0</v>
      </c>
      <c r="E23" s="391"/>
      <c r="F23" s="33">
        <f>S11</f>
        <v>0</v>
      </c>
      <c r="G23" s="34">
        <f>R11</f>
        <v>0</v>
      </c>
      <c r="H23" s="390">
        <f>IF(AND(F22=0,F23=0),0,1)*0+IF(AND(F22&gt;G22,F23&gt;G23),1,0)*2+IF(AND(F22&lt;G22,F23&lt;G23),1,0)*IF(AND(F22=0,F23=0),0,1)+IF(H22&gt;I22,1,0)*2+IF(H22&lt;I22,1,0)*1</f>
        <v>0</v>
      </c>
      <c r="I23" s="391"/>
      <c r="J23" s="32">
        <f>S15</f>
        <v>0</v>
      </c>
      <c r="K23" s="33">
        <f>R15</f>
        <v>0</v>
      </c>
      <c r="L23" s="390">
        <f>IF(AND(J22=0,J23=0),0,1)*0+IF(AND(J22&gt;K22,J23&gt;K23),1,0)*2+IF(AND(J22&lt;K22,J23&lt;K23),1,0)*IF(AND(J22=0,J23=0),0,1)+IF(L22&gt;M22,1,0)*2+IF(L22&lt;M22,1,0)*1</f>
        <v>0</v>
      </c>
      <c r="M23" s="391"/>
      <c r="N23" s="35">
        <f>S19</f>
        <v>0</v>
      </c>
      <c r="O23" s="36">
        <f>R19</f>
        <v>0</v>
      </c>
      <c r="P23" s="390">
        <f>IF(AND(N22=0,N23=0),0,1)*0+IF(AND(N22&gt;O22,N23&gt;O23),1,0)*2+IF(AND(N22&lt;O22,N23&lt;O23),1,0)*IF(AND(N22=0,N23=0),0,1)+IF(P22&gt;Q22,1,0)*2+IF(P22&lt;Q22,1,0)*1</f>
        <v>0</v>
      </c>
      <c r="Q23" s="391"/>
      <c r="R23" s="404"/>
      <c r="S23" s="405"/>
      <c r="T23" s="405"/>
      <c r="U23" s="406"/>
      <c r="V23" s="385"/>
      <c r="W23" s="410"/>
      <c r="X23" s="387"/>
      <c r="Y23" s="389"/>
      <c r="Z23" s="387"/>
      <c r="AA23" s="389"/>
      <c r="AB23" s="393"/>
      <c r="AC23" s="1"/>
      <c r="AD23" s="395"/>
      <c r="AE23" s="397"/>
      <c r="AF23" s="397"/>
      <c r="AG23" s="381"/>
    </row>
    <row r="24" spans="1:33" ht="15.75" thickTop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x14ac:dyDescent="0.25">
      <c r="A26" s="1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</sheetData>
  <mergeCells count="129">
    <mergeCell ref="A4:A7"/>
    <mergeCell ref="B4:E7"/>
    <mergeCell ref="V4:V5"/>
    <mergeCell ref="W4:W7"/>
    <mergeCell ref="X4:X5"/>
    <mergeCell ref="Y4:Y5"/>
    <mergeCell ref="P7:Q7"/>
    <mergeCell ref="T7:U7"/>
    <mergeCell ref="A1:AB1"/>
    <mergeCell ref="B3:E3"/>
    <mergeCell ref="F3:I3"/>
    <mergeCell ref="J3:M3"/>
    <mergeCell ref="N3:Q3"/>
    <mergeCell ref="R3:U3"/>
    <mergeCell ref="V3:W3"/>
    <mergeCell ref="X3:Y3"/>
    <mergeCell ref="Z3:AA3"/>
    <mergeCell ref="A8:A11"/>
    <mergeCell ref="F8:I11"/>
    <mergeCell ref="V8:V9"/>
    <mergeCell ref="W8:W11"/>
    <mergeCell ref="X8:X9"/>
    <mergeCell ref="Y8:Y9"/>
    <mergeCell ref="P11:Q11"/>
    <mergeCell ref="T11:U11"/>
    <mergeCell ref="AG4:AG7"/>
    <mergeCell ref="H5:I5"/>
    <mergeCell ref="L5:M5"/>
    <mergeCell ref="P5:Q5"/>
    <mergeCell ref="T5:U5"/>
    <mergeCell ref="V6:V7"/>
    <mergeCell ref="X6:X7"/>
    <mergeCell ref="Y6:Y7"/>
    <mergeCell ref="H7:I7"/>
    <mergeCell ref="L7:M7"/>
    <mergeCell ref="Z4:Z7"/>
    <mergeCell ref="AA4:AA7"/>
    <mergeCell ref="AB4:AB7"/>
    <mergeCell ref="AD4:AD7"/>
    <mergeCell ref="AE4:AE7"/>
    <mergeCell ref="AF4:AF7"/>
    <mergeCell ref="A12:A15"/>
    <mergeCell ref="J12:M15"/>
    <mergeCell ref="V12:V13"/>
    <mergeCell ref="W12:W15"/>
    <mergeCell ref="X12:X13"/>
    <mergeCell ref="Y12:Y13"/>
    <mergeCell ref="P15:Q15"/>
    <mergeCell ref="T15:U15"/>
    <mergeCell ref="AG8:AG11"/>
    <mergeCell ref="D9:E9"/>
    <mergeCell ref="L9:M9"/>
    <mergeCell ref="P9:Q9"/>
    <mergeCell ref="T9:U9"/>
    <mergeCell ref="V10:V11"/>
    <mergeCell ref="X10:X11"/>
    <mergeCell ref="Y10:Y11"/>
    <mergeCell ref="D11:E11"/>
    <mergeCell ref="L11:M11"/>
    <mergeCell ref="Z8:Z11"/>
    <mergeCell ref="AA8:AA11"/>
    <mergeCell ref="AB8:AB11"/>
    <mergeCell ref="AD8:AD11"/>
    <mergeCell ref="AE8:AE11"/>
    <mergeCell ref="AF8:AF11"/>
    <mergeCell ref="A16:A19"/>
    <mergeCell ref="N16:Q19"/>
    <mergeCell ref="V16:V17"/>
    <mergeCell ref="W16:W19"/>
    <mergeCell ref="X16:X17"/>
    <mergeCell ref="Y16:Y17"/>
    <mergeCell ref="L19:M19"/>
    <mergeCell ref="T19:U19"/>
    <mergeCell ref="AG12:AG15"/>
    <mergeCell ref="D13:E13"/>
    <mergeCell ref="H13:I13"/>
    <mergeCell ref="P13:Q13"/>
    <mergeCell ref="T13:U13"/>
    <mergeCell ref="V14:V15"/>
    <mergeCell ref="X14:X15"/>
    <mergeCell ref="Y14:Y15"/>
    <mergeCell ref="D15:E15"/>
    <mergeCell ref="H15:I15"/>
    <mergeCell ref="Z12:Z15"/>
    <mergeCell ref="AA12:AA15"/>
    <mergeCell ref="AB12:AB15"/>
    <mergeCell ref="AD12:AD15"/>
    <mergeCell ref="AE12:AE15"/>
    <mergeCell ref="AF12:AF15"/>
    <mergeCell ref="A20:A23"/>
    <mergeCell ref="R20:U23"/>
    <mergeCell ref="V20:V21"/>
    <mergeCell ref="W20:W23"/>
    <mergeCell ref="X20:X21"/>
    <mergeCell ref="Y20:Y21"/>
    <mergeCell ref="L23:M23"/>
    <mergeCell ref="P23:Q23"/>
    <mergeCell ref="AG16:AG19"/>
    <mergeCell ref="D17:E17"/>
    <mergeCell ref="H17:I17"/>
    <mergeCell ref="L17:M17"/>
    <mergeCell ref="T17:U17"/>
    <mergeCell ref="V18:V19"/>
    <mergeCell ref="X18:X19"/>
    <mergeCell ref="Y18:Y19"/>
    <mergeCell ref="D19:E19"/>
    <mergeCell ref="H19:I19"/>
    <mergeCell ref="Z16:Z19"/>
    <mergeCell ref="AA16:AA19"/>
    <mergeCell ref="AB16:AB19"/>
    <mergeCell ref="AD16:AD19"/>
    <mergeCell ref="AE16:AE19"/>
    <mergeCell ref="AF16:AF19"/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Z20:Z23"/>
    <mergeCell ref="AA20:AA23"/>
    <mergeCell ref="AB20:AB23"/>
    <mergeCell ref="AD20:AD23"/>
    <mergeCell ref="AE20:AE23"/>
    <mergeCell ref="AF20:AF2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0"/>
  <sheetViews>
    <sheetView showZeros="0" topLeftCell="A7" workbookViewId="0">
      <selection activeCell="AD29" sqref="AD29"/>
    </sheetView>
  </sheetViews>
  <sheetFormatPr defaultRowHeight="15" x14ac:dyDescent="0.25"/>
  <cols>
    <col min="1" max="1" width="16" customWidth="1"/>
    <col min="2" max="2" width="4.140625" customWidth="1"/>
    <col min="3" max="4" width="3.85546875" customWidth="1"/>
    <col min="5" max="5" width="3.7109375" customWidth="1"/>
    <col min="6" max="6" width="3.85546875" customWidth="1"/>
    <col min="7" max="7" width="3.5703125" customWidth="1"/>
    <col min="8" max="9" width="3.7109375" customWidth="1"/>
    <col min="10" max="10" width="4.140625" customWidth="1"/>
    <col min="11" max="11" width="4" customWidth="1"/>
    <col min="12" max="12" width="3.5703125" customWidth="1"/>
    <col min="13" max="13" width="3.85546875" customWidth="1"/>
    <col min="14" max="14" width="4.140625" customWidth="1"/>
    <col min="15" max="17" width="3.5703125" customWidth="1"/>
    <col min="18" max="18" width="4" customWidth="1"/>
    <col min="19" max="20" width="3.5703125" customWidth="1"/>
    <col min="21" max="21" width="3.7109375" customWidth="1"/>
    <col min="22" max="22" width="4" customWidth="1"/>
    <col min="23" max="23" width="3.7109375" customWidth="1"/>
    <col min="24" max="24" width="3.85546875" customWidth="1"/>
    <col min="25" max="25" width="3.7109375" customWidth="1"/>
    <col min="26" max="27" width="4.28515625" customWidth="1"/>
    <col min="28" max="28" width="4.140625" customWidth="1"/>
    <col min="29" max="30" width="4.42578125" customWidth="1"/>
    <col min="31" max="31" width="4.28515625" customWidth="1"/>
    <col min="32" max="32" width="8.7109375" customWidth="1"/>
    <col min="35" max="35" width="9.7109375" customWidth="1"/>
  </cols>
  <sheetData>
    <row r="1" spans="1:37" ht="41.25" customHeight="1" x14ac:dyDescent="0.25">
      <c r="A1" s="460" t="s">
        <v>187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  <c r="V1" s="460"/>
      <c r="W1" s="460"/>
      <c r="X1" s="460"/>
      <c r="Y1" s="460"/>
      <c r="Z1" s="460"/>
      <c r="AA1" s="460"/>
      <c r="AB1" s="460"/>
      <c r="AC1" s="460"/>
      <c r="AD1" s="460"/>
      <c r="AE1" s="460"/>
      <c r="AF1" s="460"/>
      <c r="AG1" s="1"/>
      <c r="AH1" s="1"/>
      <c r="AI1" s="1"/>
      <c r="AJ1" s="1"/>
      <c r="AK1" s="1"/>
    </row>
    <row r="2" spans="1:37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60.75" customHeight="1" thickTop="1" thickBot="1" x14ac:dyDescent="0.3">
      <c r="A3" s="2" t="s">
        <v>0</v>
      </c>
      <c r="B3" s="461">
        <v>1</v>
      </c>
      <c r="C3" s="462"/>
      <c r="D3" s="462"/>
      <c r="E3" s="463"/>
      <c r="F3" s="461">
        <v>2</v>
      </c>
      <c r="G3" s="462"/>
      <c r="H3" s="462"/>
      <c r="I3" s="463"/>
      <c r="J3" s="461">
        <v>3</v>
      </c>
      <c r="K3" s="462"/>
      <c r="L3" s="462"/>
      <c r="M3" s="463"/>
      <c r="N3" s="461">
        <v>4</v>
      </c>
      <c r="O3" s="462"/>
      <c r="P3" s="462"/>
      <c r="Q3" s="462"/>
      <c r="R3" s="461">
        <v>5</v>
      </c>
      <c r="S3" s="462"/>
      <c r="T3" s="462"/>
      <c r="U3" s="463"/>
      <c r="V3" s="461">
        <v>6</v>
      </c>
      <c r="W3" s="462"/>
      <c r="X3" s="462"/>
      <c r="Y3" s="463"/>
      <c r="Z3" s="464" t="s">
        <v>1</v>
      </c>
      <c r="AA3" s="465"/>
      <c r="AB3" s="466" t="s">
        <v>2</v>
      </c>
      <c r="AC3" s="467"/>
      <c r="AD3" s="466" t="s">
        <v>3</v>
      </c>
      <c r="AE3" s="467"/>
      <c r="AF3" s="3" t="s">
        <v>4</v>
      </c>
      <c r="AG3" s="1"/>
      <c r="AH3" s="81" t="s">
        <v>6</v>
      </c>
      <c r="AI3" s="82" t="s">
        <v>7</v>
      </c>
      <c r="AJ3" s="82" t="s">
        <v>8</v>
      </c>
      <c r="AK3" s="142" t="s">
        <v>9</v>
      </c>
    </row>
    <row r="4" spans="1:37" ht="16.5" thickTop="1" thickBot="1" x14ac:dyDescent="0.3">
      <c r="A4" s="398" t="s">
        <v>164</v>
      </c>
      <c r="B4" s="594"/>
      <c r="C4" s="595"/>
      <c r="D4" s="595"/>
      <c r="E4" s="596"/>
      <c r="F4" s="275">
        <v>5</v>
      </c>
      <c r="G4" s="276">
        <v>15</v>
      </c>
      <c r="H4" s="277"/>
      <c r="I4" s="278"/>
      <c r="J4" s="275">
        <v>15</v>
      </c>
      <c r="K4" s="279">
        <v>5</v>
      </c>
      <c r="L4" s="277"/>
      <c r="M4" s="280"/>
      <c r="N4" s="275">
        <v>16</v>
      </c>
      <c r="O4" s="279">
        <v>14</v>
      </c>
      <c r="P4" s="277"/>
      <c r="Q4" s="278"/>
      <c r="R4" s="281">
        <v>18</v>
      </c>
      <c r="S4" s="282">
        <v>16</v>
      </c>
      <c r="T4" s="277">
        <v>10</v>
      </c>
      <c r="U4" s="280">
        <v>12</v>
      </c>
      <c r="V4" s="275">
        <v>15</v>
      </c>
      <c r="W4" s="276">
        <v>3</v>
      </c>
      <c r="X4" s="139"/>
      <c r="Y4" s="199"/>
      <c r="Z4" s="497">
        <f>T5+P5+L5+H5+X5</f>
        <v>8</v>
      </c>
      <c r="AA4" s="493">
        <f>Z4+Z6</f>
        <v>8</v>
      </c>
      <c r="AB4" s="479">
        <f>J4+J5+L4+N4+N5+P4+H4+F4+F5+R4+R5+T4+V4+X4+V5</f>
        <v>135</v>
      </c>
      <c r="AC4" s="495">
        <f>K5+K4+M4+O5+O4+U4+I4+G4+G5+Q4+S4+S5+W4+W5+Y4</f>
        <v>115</v>
      </c>
      <c r="AD4" s="525">
        <f>AB4+AB6</f>
        <v>135</v>
      </c>
      <c r="AE4" s="524">
        <f>AC4+AC6</f>
        <v>115</v>
      </c>
      <c r="AF4" s="480" t="s">
        <v>178</v>
      </c>
      <c r="AG4" s="1"/>
      <c r="AH4" s="588">
        <f>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+IF(V4&gt;W4,1,0)+IF(V5&gt;W5,1,0)+IF(X4&gt;Y4,1,0)+IF(V6&gt;W6,1,0)+IF(V7&gt;W7,1,0)+IF(X6&gt;Y6,1,0)+IF(F4&gt;G4,1,0)+IF(F5&gt;G5,1,0)+IF(H4&gt;I4,1,0)+IF(F6&gt;G6,1,0)+IF(F7&gt;G7,1,0)+IF(H6&gt;I6,1,0)</f>
        <v>7</v>
      </c>
      <c r="AI4" s="485">
        <f>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+IF(V4&lt;W4,1,0)+IF(V5&lt;W5,1,0)+IF(X4&lt;Y4,1,0)+IF(V6&lt;W6,1,0)+IF(V7&lt;W7,1,0)+IF(X6&lt;Y6,1,0)+IF(F4&lt;G4,1,0)+IF(F5&lt;G5,1,0)+IF(H4&lt;I4,1,0)+IF(F6&lt;G6,1,0)+IF(F7&lt;G7,1,0)+IF(H6&lt;I6,1,0)</f>
        <v>4</v>
      </c>
      <c r="AJ4" s="485">
        <f>AH4/AI4</f>
        <v>1.75</v>
      </c>
      <c r="AK4" s="481">
        <f>AD4/AE4</f>
        <v>1.173913043478261</v>
      </c>
    </row>
    <row r="5" spans="1:37" ht="15.75" thickBot="1" x14ac:dyDescent="0.3">
      <c r="A5" s="399"/>
      <c r="B5" s="454"/>
      <c r="C5" s="455"/>
      <c r="D5" s="455"/>
      <c r="E5" s="456"/>
      <c r="F5" s="284">
        <v>4</v>
      </c>
      <c r="G5" s="285">
        <v>15</v>
      </c>
      <c r="H5" s="551">
        <f>IF(AND(F4=0,F5=0),0,1)*0+IF(AND(F4&gt;G4,F5&gt;G5),1,0)*2+IF(AND(F4&lt;G4,F5&lt;G5),1,0)*IF(AND(F4=0,F5=0),0,1)+IF(H4&gt;I4,1,0)*2+IF(H4&lt;I4,1,0)*1</f>
        <v>1</v>
      </c>
      <c r="I5" s="551"/>
      <c r="J5" s="284">
        <v>15</v>
      </c>
      <c r="K5" s="285">
        <v>2</v>
      </c>
      <c r="L5" s="551">
        <f>IF(AND(J4=0,J5=0),0,1)*0+IF(AND(J4&gt;K4,J5&gt;K5),1,0)*2+IF(AND(J4&lt;K4,J5&lt;K5),1,0)*IF(AND(J4=0,J5=0),0,1)+IF(L4&gt;M4,1,0)*2+IF(L4&lt;M4,1,0)*1</f>
        <v>2</v>
      </c>
      <c r="M5" s="551"/>
      <c r="N5" s="284">
        <v>15</v>
      </c>
      <c r="O5" s="285">
        <v>11</v>
      </c>
      <c r="P5" s="551">
        <f>IF(AND(N4=0,N5=0),0,1)*0+IF(AND(N4&gt;O4,N5&gt;O5),1,0)*2+IF(AND(N4&lt;O4,N5&lt;O5),1,0)*IF(AND(N4=0,N5=0),0,1)+IF(P4&gt;Q4,1,0)*2+IF(P4&lt;Q4,1,0)*1</f>
        <v>2</v>
      </c>
      <c r="Q5" s="551"/>
      <c r="R5" s="286">
        <v>7</v>
      </c>
      <c r="S5" s="287">
        <v>15</v>
      </c>
      <c r="T5" s="551">
        <f>IF(AND(R4=0,R5=0),0,1)*0+IF(AND(R4&gt;S4,R5&gt;S5),1,0)*2+IF(AND(R4&lt;S4,R5&lt;S5),1,0)*IF(AND(R4=0,R5=0),0,1)+IF(T4&gt;U4,1,0)*2+IF(T4&lt;U4,1,0)*1</f>
        <v>1</v>
      </c>
      <c r="U5" s="551"/>
      <c r="V5" s="288">
        <v>15</v>
      </c>
      <c r="W5" s="285">
        <v>7</v>
      </c>
      <c r="X5" s="382">
        <f>IF(AND(V4=0,V5=0),0,1)*0+IF(AND(V4&gt;W4,V5&gt;W5),1,0)*2+IF(AND(V4&lt;W4,V5&lt;W5),1,0)*IF(AND(V4=0,V5=0),0,1)+IF(X4&gt;Y4,1,0)*2+IF(X4&lt;Y4,1,0)*1</f>
        <v>2</v>
      </c>
      <c r="Y5" s="383"/>
      <c r="Z5" s="498"/>
      <c r="AA5" s="409"/>
      <c r="AB5" s="494"/>
      <c r="AC5" s="496"/>
      <c r="AD5" s="446"/>
      <c r="AE5" s="449"/>
      <c r="AF5" s="392"/>
      <c r="AG5" s="1"/>
      <c r="AH5" s="588"/>
      <c r="AI5" s="485"/>
      <c r="AJ5" s="485"/>
      <c r="AK5" s="481"/>
    </row>
    <row r="6" spans="1:37" ht="16.5" thickTop="1" thickBot="1" x14ac:dyDescent="0.3">
      <c r="A6" s="399"/>
      <c r="B6" s="454"/>
      <c r="C6" s="455"/>
      <c r="D6" s="455"/>
      <c r="E6" s="456"/>
      <c r="F6" s="289"/>
      <c r="G6" s="290"/>
      <c r="H6" s="291"/>
      <c r="I6" s="278"/>
      <c r="J6" s="289"/>
      <c r="K6" s="290"/>
      <c r="L6" s="291"/>
      <c r="M6" s="280"/>
      <c r="N6" s="289"/>
      <c r="O6" s="290"/>
      <c r="P6" s="291"/>
      <c r="Q6" s="278"/>
      <c r="R6" s="292"/>
      <c r="S6" s="293"/>
      <c r="T6" s="291"/>
      <c r="U6" s="280"/>
      <c r="V6" s="289"/>
      <c r="W6" s="294"/>
      <c r="X6" s="76"/>
      <c r="Y6" s="140"/>
      <c r="Z6" s="497">
        <f>T7+P7+L7+H7+X7</f>
        <v>0</v>
      </c>
      <c r="AA6" s="409"/>
      <c r="AB6" s="479">
        <f>J6+J7+L6+N6+N7+P6+H6+F6+F7+T6+R6+R7+V6+V7+X6</f>
        <v>0</v>
      </c>
      <c r="AC6" s="495">
        <f>K7+K6+M6+O7+O6+U6+I6+G6+G7+S6+S7+Q6+W6+W7+Y6</f>
        <v>0</v>
      </c>
      <c r="AD6" s="446"/>
      <c r="AE6" s="449"/>
      <c r="AF6" s="392"/>
      <c r="AG6" s="1"/>
      <c r="AH6" s="588"/>
      <c r="AI6" s="485"/>
      <c r="AJ6" s="485"/>
      <c r="AK6" s="481"/>
    </row>
    <row r="7" spans="1:37" ht="15.75" thickBot="1" x14ac:dyDescent="0.3">
      <c r="A7" s="422"/>
      <c r="B7" s="457"/>
      <c r="C7" s="458"/>
      <c r="D7" s="458"/>
      <c r="E7" s="459"/>
      <c r="F7" s="278"/>
      <c r="G7" s="295"/>
      <c r="H7" s="551">
        <f>IF(AND(F6=0,F7=0),0,1)*0+IF(AND(F6&gt;G6,F7&gt;G7),1,0)*2+IF(AND(F6&lt;G6,F7&lt;G7),1,0)*IF(AND(F6=0,F7=0),0,1)+IF(H6&gt;I6,1,0)*2+IF(H6&lt;I6,1,0)*1</f>
        <v>0</v>
      </c>
      <c r="I7" s="551"/>
      <c r="J7" s="296"/>
      <c r="K7" s="295"/>
      <c r="L7" s="552">
        <f>IF(AND(J6=0,J7=0),0,1)*0+IF(AND(J6&gt;K6,J7&gt;K7),1,0)*2+IF(AND(J6&lt;K6,J7&lt;K7),1,0)*IF(AND(J6=0,J7=0),0,1)+IF(L6&gt;M6,1,0)*2+IF(L6&lt;M6,1,0)*1</f>
        <v>0</v>
      </c>
      <c r="M7" s="552"/>
      <c r="N7" s="296"/>
      <c r="O7" s="295"/>
      <c r="P7" s="552">
        <f>IF(AND(N6=0,N7=0),0,1)*0+IF(AND(N6&gt;O6,N7&gt;O7),1,0)*2+IF(AND(N6&lt;O6,N7&lt;O7),1,0)*IF(AND(N6=0,N7=0),0,1)+IF(P6&gt;Q6,1,0)*2+IF(P6&lt;Q6,1,0)*1</f>
        <v>0</v>
      </c>
      <c r="Q7" s="552"/>
      <c r="R7" s="297"/>
      <c r="S7" s="298"/>
      <c r="T7" s="552">
        <f>IF(AND(R6=0,R7=0),0,1)*0+IF(AND(R6&gt;S6,R7&gt;S7),1,0)*2+IF(AND(R6&lt;S6,R7&lt;S7),1,0)*IF(AND(R6=0,R7=0),0,1)+IF(T6&gt;U6,1,0)*2+IF(T6&lt;U6,1,0)*1</f>
        <v>0</v>
      </c>
      <c r="U7" s="552"/>
      <c r="V7" s="284"/>
      <c r="W7" s="285"/>
      <c r="X7" s="443">
        <f>IF(AND(V6=0,V7=0),0,1)*0+IF(AND(V6&gt;W6,V7&gt;W7),1,0)*2+IF(AND(V6&lt;W6,V7&lt;W7),1,0)*IF(AND(V6=0,V7=0),0,1)+IF(X6&gt;Y6,1,0)*2+IF(X6&lt;Y6,1,0)*1</f>
        <v>0</v>
      </c>
      <c r="Y7" s="444"/>
      <c r="Z7" s="498"/>
      <c r="AA7" s="434"/>
      <c r="AB7" s="494"/>
      <c r="AC7" s="496"/>
      <c r="AD7" s="447"/>
      <c r="AE7" s="450"/>
      <c r="AF7" s="420"/>
      <c r="AG7" s="1"/>
      <c r="AH7" s="588"/>
      <c r="AI7" s="485"/>
      <c r="AJ7" s="485"/>
      <c r="AK7" s="481"/>
    </row>
    <row r="8" spans="1:37" ht="16.5" thickTop="1" thickBot="1" x14ac:dyDescent="0.3">
      <c r="A8" s="398" t="s">
        <v>165</v>
      </c>
      <c r="B8" s="201">
        <f>G4</f>
        <v>15</v>
      </c>
      <c r="C8" s="202">
        <f>F4</f>
        <v>5</v>
      </c>
      <c r="D8" s="203">
        <f>I4</f>
        <v>0</v>
      </c>
      <c r="E8" s="204">
        <f>H4</f>
        <v>0</v>
      </c>
      <c r="F8" s="549"/>
      <c r="G8" s="549"/>
      <c r="H8" s="549"/>
      <c r="I8" s="549"/>
      <c r="J8" s="299">
        <v>15</v>
      </c>
      <c r="K8" s="300">
        <v>2</v>
      </c>
      <c r="L8" s="301"/>
      <c r="M8" s="302"/>
      <c r="N8" s="303">
        <v>15</v>
      </c>
      <c r="O8" s="300">
        <v>5</v>
      </c>
      <c r="P8" s="301"/>
      <c r="Q8" s="304"/>
      <c r="R8" s="303">
        <v>15</v>
      </c>
      <c r="S8" s="300">
        <v>2</v>
      </c>
      <c r="T8" s="301"/>
      <c r="U8" s="302"/>
      <c r="V8" s="305">
        <v>15</v>
      </c>
      <c r="W8" s="306">
        <v>6</v>
      </c>
      <c r="X8" s="119"/>
      <c r="Y8" s="67"/>
      <c r="Z8" s="497">
        <f>T9+P9+L9+D9+X9</f>
        <v>10</v>
      </c>
      <c r="AA8" s="493">
        <f>Z8+Z10</f>
        <v>10</v>
      </c>
      <c r="AB8" s="479">
        <f>J8+J9+L8+N8+N9+P8+D8+B8+B9+R8+R9+T8+V8+V9+X8</f>
        <v>150</v>
      </c>
      <c r="AC8" s="495">
        <f>K9+K8+M8+O9+O8+U8+E8+C8+C9+S8+S9+Q8+W8+W9+Y8</f>
        <v>55</v>
      </c>
      <c r="AD8" s="479">
        <f>AB8+AB10</f>
        <v>150</v>
      </c>
      <c r="AE8" s="495">
        <f>AC8+AC10</f>
        <v>55</v>
      </c>
      <c r="AF8" s="480" t="s">
        <v>176</v>
      </c>
      <c r="AG8" s="1"/>
      <c r="AH8" s="588">
        <f>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+IF(V8&gt;W8,1,0)+IF(V9&gt;W9,1,0)+IF(X8&gt;Y8,1,0)+IF(V10&gt;W10,1,0)+IF(V11&gt;W11,1,0)+IF(X10&gt;Y10,1,0)+IF(B8&gt;C8,1,0)+IF(B9&gt;C9,1,0)+IF(D8&gt;E8,1,0)+IF(B10&gt;C10,1,0)+IF(B11&gt;C11,1,0)+IF(D10&gt;E10,1,0)</f>
        <v>10</v>
      </c>
      <c r="AI8" s="485">
        <f>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+IF(V8&lt;W8,1,0)+IF(V9&lt;W9,1,0)+IF(X8&lt;Y8,1,0)+IF(V10&lt;W10,1,0)+IF(V11&lt;W11,1,0)+IF(X10&lt;Y10,1,0)+IF(B8&lt;C8,1,0)+IF(B9&lt;C9,1,0)+IF(D8&lt;E8,1,0)+IF(B10&lt;C10,1,0)+IF(B11&lt;C11,1,0)+IF(D10&lt;E10,1,0)</f>
        <v>0</v>
      </c>
      <c r="AJ8" s="485" t="e">
        <f t="shared" ref="AJ8" si="0">AH8/AI8</f>
        <v>#DIV/0!</v>
      </c>
      <c r="AK8" s="481">
        <f t="shared" ref="AK8" si="1">AD8/AE8</f>
        <v>2.7272727272727271</v>
      </c>
    </row>
    <row r="9" spans="1:37" ht="16.5" thickTop="1" thickBot="1" x14ac:dyDescent="0.3">
      <c r="A9" s="399"/>
      <c r="B9" s="206">
        <f>G5</f>
        <v>15</v>
      </c>
      <c r="C9" s="207">
        <f>F5</f>
        <v>4</v>
      </c>
      <c r="D9" s="382">
        <f>IF(AND(B8=0,B9=0),0,1)*0+IF(AND(B8&gt;C8,B9&gt;C9),1,0)*2+IF(AND(B8&lt;C8,B9&lt;C9),1,0)*IF(AND(B8=0,B9=0),0,1)+IF(D8&gt;E8,1,0)*2+IF(D8&lt;E8,1,0)*1</f>
        <v>2</v>
      </c>
      <c r="E9" s="383"/>
      <c r="F9" s="549"/>
      <c r="G9" s="549"/>
      <c r="H9" s="549"/>
      <c r="I9" s="549"/>
      <c r="J9" s="307">
        <v>15</v>
      </c>
      <c r="K9" s="308">
        <v>4</v>
      </c>
      <c r="L9" s="551">
        <f>IF(AND(J8=0,J9=0),0,1)*0+IF(AND(J8&gt;K8,J9&gt;K9),1,0)*2+IF(AND(J8&lt;K8,J9&lt;K9),1,0)*IF(AND(J8=0,J9=0),0,1)+IF(L8&gt;M8,1,0)*2+IF(L8&lt;M8,1,0)*1</f>
        <v>2</v>
      </c>
      <c r="M9" s="551"/>
      <c r="N9" s="307">
        <v>15</v>
      </c>
      <c r="O9" s="308">
        <v>11</v>
      </c>
      <c r="P9" s="551">
        <f>IF(AND(N8=0,N9=0),0,1)*0+IF(AND(N8&gt;O8,N9&gt;O9),1,0)*2+IF(AND(N8&lt;O8,N9&lt;O9),1,0)*IF(AND(N8=0,N9=0),0,1)+IF(P8&gt;Q8,1,0)*2+IF(P8&lt;Q8,1,0)*1</f>
        <v>2</v>
      </c>
      <c r="Q9" s="551"/>
      <c r="R9" s="307">
        <v>15</v>
      </c>
      <c r="S9" s="308">
        <v>11</v>
      </c>
      <c r="T9" s="551">
        <f>IF(AND(R8=0,R9=0),0,1)*0+IF(AND(R8&gt;S8,R9&gt;S9),1,0)*2+IF(AND(R8&lt;S8,R9&lt;S9),1,0)*IF(AND(R8=0,R9=0),0,1)+IF(T8&gt;U8,1,0)*2+IF(T8&lt;U8,1,0)*1</f>
        <v>2</v>
      </c>
      <c r="U9" s="551"/>
      <c r="V9" s="308">
        <v>15</v>
      </c>
      <c r="W9" s="309">
        <v>5</v>
      </c>
      <c r="X9" s="382">
        <f>IF(AND(V8=0,V9=0),0,1)*0+IF(AND(V8&gt;W8,V9&gt;W9),1,0)*2+IF(AND(V8&lt;W8,V9&lt;W9),1,0)*IF(AND(V8=0,V9=0),0,1)+IF(X8&gt;Y8,1,0)*2+IF(X8&lt;Y8,1,0)*1</f>
        <v>2</v>
      </c>
      <c r="Y9" s="383"/>
      <c r="Z9" s="498"/>
      <c r="AA9" s="409"/>
      <c r="AB9" s="494"/>
      <c r="AC9" s="496"/>
      <c r="AD9" s="386"/>
      <c r="AE9" s="388"/>
      <c r="AF9" s="392"/>
      <c r="AG9" s="1"/>
      <c r="AH9" s="588"/>
      <c r="AI9" s="485"/>
      <c r="AJ9" s="485"/>
      <c r="AK9" s="481"/>
    </row>
    <row r="10" spans="1:37" ht="16.5" thickTop="1" thickBot="1" x14ac:dyDescent="0.3">
      <c r="A10" s="399"/>
      <c r="B10" s="10">
        <f>G6</f>
        <v>0</v>
      </c>
      <c r="C10" s="11">
        <f>F6</f>
        <v>0</v>
      </c>
      <c r="D10" s="12">
        <f>I6</f>
        <v>0</v>
      </c>
      <c r="E10" s="13">
        <f>H6</f>
        <v>0</v>
      </c>
      <c r="F10" s="549"/>
      <c r="G10" s="549"/>
      <c r="H10" s="549"/>
      <c r="I10" s="549"/>
      <c r="J10" s="310"/>
      <c r="K10" s="311"/>
      <c r="L10" s="312"/>
      <c r="M10" s="302"/>
      <c r="N10" s="310"/>
      <c r="O10" s="311"/>
      <c r="P10" s="312"/>
      <c r="Q10" s="304"/>
      <c r="R10" s="310"/>
      <c r="S10" s="311"/>
      <c r="T10" s="304"/>
      <c r="U10" s="313"/>
      <c r="V10" s="305"/>
      <c r="W10" s="306"/>
      <c r="X10" s="68"/>
      <c r="Y10" s="127"/>
      <c r="Z10" s="497">
        <f>P11+L11+D11+T11+X11</f>
        <v>0</v>
      </c>
      <c r="AA10" s="409"/>
      <c r="AB10" s="479">
        <f>J10+J11+L10+N10+N11+P10+D10+B10+B11+R10+R11+T10+V10+V11+X10</f>
        <v>0</v>
      </c>
      <c r="AC10" s="495">
        <f>K11+K10+M10+O11+O10+U10+E10+C10+C11+S10+S11+Q10+W10+W11+Y10</f>
        <v>0</v>
      </c>
      <c r="AD10" s="386"/>
      <c r="AE10" s="388"/>
      <c r="AF10" s="392"/>
      <c r="AG10" s="1"/>
      <c r="AH10" s="588"/>
      <c r="AI10" s="485"/>
      <c r="AJ10" s="485"/>
      <c r="AK10" s="481"/>
    </row>
    <row r="11" spans="1:37" ht="16.5" thickTop="1" thickBot="1" x14ac:dyDescent="0.3">
      <c r="A11" s="422"/>
      <c r="B11" s="14">
        <f>G7</f>
        <v>0</v>
      </c>
      <c r="C11" s="15">
        <f>F7</f>
        <v>0</v>
      </c>
      <c r="D11" s="382">
        <f>IF(AND(B10=0,B11=0),0,1)*0+IF(AND(B10&gt;C10,B11&gt;C11),1,0)*2+IF(AND(B10&lt;C10,B11&lt;C11),1,0)*IF(AND(B10=0,B11=0),0,1)+IF(D10&gt;E10,1,0)*2+IF(D10&lt;E10,1,0)*1</f>
        <v>0</v>
      </c>
      <c r="E11" s="383"/>
      <c r="F11" s="549"/>
      <c r="G11" s="549"/>
      <c r="H11" s="549"/>
      <c r="I11" s="549"/>
      <c r="J11" s="314"/>
      <c r="K11" s="315"/>
      <c r="L11" s="551">
        <f>IF(AND(J10=0,J11=0),0,1)*0+IF(AND(J10&gt;K10,J11&gt;K11),1,0)*2+IF(AND(J10&lt;K10,J11&lt;K11),1,0)*IF(AND(J10=0,J11=0),0,1)+IF(L10&gt;M10,1,0)*2+IF(L10&lt;M10,1,0)*1</f>
        <v>0</v>
      </c>
      <c r="M11" s="551"/>
      <c r="N11" s="314"/>
      <c r="O11" s="315"/>
      <c r="P11" s="552">
        <f>IF(AND(N10=0,N11=0),0,1)*0+IF(AND(N10&gt;O10,N11&gt;O11),1,0)*2+IF(AND(N10&lt;O10,N11&lt;O11),1,0)*IF(AND(N10=0,N11=0),0,1)+IF(P10&gt;Q10,1,0)*2+IF(P10&lt;Q10,1,0)*1</f>
        <v>0</v>
      </c>
      <c r="Q11" s="552"/>
      <c r="R11" s="314"/>
      <c r="S11" s="315"/>
      <c r="T11" s="552">
        <f>IF(AND(R10=0,R11=0),0,1)*0+IF(AND(R10&gt;S10,R11&gt;S11),1,0)*2+IF(AND(R10&lt;S10,R11&lt;S11),1,0)*IF(AND(R10=0,R11=0),0,1)+IF(T10&gt;U10,1,0)*2+IF(T10&lt;U10,1,0)*1</f>
        <v>0</v>
      </c>
      <c r="U11" s="552"/>
      <c r="V11" s="304"/>
      <c r="W11" s="316"/>
      <c r="X11" s="443">
        <f>IF(AND(V10=0,V11=0),0,1)*0+IF(AND(V10&gt;W10,V11&gt;W11),1,0)*2+IF(AND(V10&lt;W10,V11&lt;W11),1,0)*IF(AND(V10=0,V11=0),0,1)+IF(X10&gt;Y10,1,0)*2+IF(X10&lt;Y10,1,0)*1</f>
        <v>0</v>
      </c>
      <c r="Y11" s="444"/>
      <c r="Z11" s="498"/>
      <c r="AA11" s="434"/>
      <c r="AB11" s="494"/>
      <c r="AC11" s="496"/>
      <c r="AD11" s="412"/>
      <c r="AE11" s="414"/>
      <c r="AF11" s="420"/>
      <c r="AG11" s="1"/>
      <c r="AH11" s="588"/>
      <c r="AI11" s="485"/>
      <c r="AJ11" s="485"/>
      <c r="AK11" s="481"/>
    </row>
    <row r="12" spans="1:37" ht="16.5" thickTop="1" thickBot="1" x14ac:dyDescent="0.3">
      <c r="A12" s="510" t="s">
        <v>149</v>
      </c>
      <c r="B12" s="205">
        <f>K4</f>
        <v>5</v>
      </c>
      <c r="C12" s="114">
        <f>J4</f>
        <v>15</v>
      </c>
      <c r="D12" s="209">
        <f>M4</f>
        <v>0</v>
      </c>
      <c r="E12" s="67">
        <f>L4</f>
        <v>0</v>
      </c>
      <c r="F12" s="210">
        <f>K8</f>
        <v>2</v>
      </c>
      <c r="G12" s="211">
        <f>J8</f>
        <v>15</v>
      </c>
      <c r="H12" s="212">
        <f>M8</f>
        <v>0</v>
      </c>
      <c r="I12" s="68">
        <f>L8</f>
        <v>0</v>
      </c>
      <c r="J12" s="538"/>
      <c r="K12" s="539"/>
      <c r="L12" s="539"/>
      <c r="M12" s="540"/>
      <c r="N12" s="303">
        <v>5</v>
      </c>
      <c r="O12" s="300">
        <v>15</v>
      </c>
      <c r="P12" s="301"/>
      <c r="Q12" s="304"/>
      <c r="R12" s="303">
        <v>6</v>
      </c>
      <c r="S12" s="300">
        <v>15</v>
      </c>
      <c r="T12" s="304"/>
      <c r="U12" s="317"/>
      <c r="V12" s="318">
        <v>6</v>
      </c>
      <c r="W12" s="319">
        <v>15</v>
      </c>
      <c r="X12" s="68"/>
      <c r="Y12" s="213"/>
      <c r="Z12" s="497">
        <f>P13+H13+D13+T13+X13</f>
        <v>5</v>
      </c>
      <c r="AA12" s="493">
        <f>Z12+Z14</f>
        <v>5</v>
      </c>
      <c r="AB12" s="479">
        <f>H12+F12+F13+D12+B12+B13+N12+N13+P12+R12+R13+T12+V12+V13+X12</f>
        <v>52</v>
      </c>
      <c r="AC12" s="495">
        <f>I12+G12+G13+E12+C12+C13+O13+O12+U12+S12+S13+Q12+W12+W13+Y12</f>
        <v>150</v>
      </c>
      <c r="AD12" s="479">
        <f>AB12+AB14</f>
        <v>52</v>
      </c>
      <c r="AE12" s="495">
        <f>AC12+AC14</f>
        <v>150</v>
      </c>
      <c r="AF12" s="480" t="s">
        <v>185</v>
      </c>
      <c r="AG12" s="1"/>
      <c r="AH12" s="588">
        <f>IF(B12&gt;C12,1,0)+IF(B13&gt;C13,1,0)+IF(D12&gt;E12,1,0)+IF(B14&gt;C14,1,0)+IF(B15&gt;C15,1,0)+IF(D14&gt;E14,1,0)+IF(N12&gt;O12,1,0)+IF(N13&gt;O13,1,0)+IF(P12&gt;Q12,1,0)+IF(N14&gt;O14,1,0)+IF(N15&gt;O15,1,0)+IF(P14&gt;Q14,1,0)+IF(R12&gt;S12,1,0)+IF(R13&gt;S13,1,0)+IF(T12&gt;U12,1,0)+IF(R14&gt;S14,1,0)+IF(R15&gt;S15,1,0)+IF(T14&gt;U14,1,0)+IF(V12&gt;W12,1,0)+IF(V13&gt;W13,1,0)+IF(X12&gt;Y12,1,0)+IF(V14&gt;W14,1,0)+IF(V15&gt;W15,1,0)+IF(X14&gt;Y14,1,0)+IF(F12&gt;G12,1,0)+IF(F13&gt;G13,1,0)+IF(H12&gt;I12,1,0)+IF(F14&gt;G14,1,0)+IF(F15&gt;G15,1,0)+IF(H14&gt;I14,1,0)</f>
        <v>0</v>
      </c>
      <c r="AI12" s="485">
        <f>IF(B12&lt;C12,1,0)+IF(B13&lt;C13,1,0)+IF(D12&lt;E12,1,0)+IF(B14&lt;C14,1,0)+IF(B15&lt;C15,1,0)+IF(D14&lt;E14,1,0)+IF(N12&lt;O12,1,0)+IF(N13&lt;O13,1,0)+IF(P12&lt;Q12,1,0)+IF(N14&lt;O14,1,0)+IF(N15&lt;O15,1,0)+IF(P14&lt;Q14,1,0)+IF(R12&lt;S12,1,0)+IF(R13&lt;S13,1,0)+IF(T12&lt;U12,1,0)+IF(R14&lt;S14,1,0)+IF(R15&lt;S15,1,0)+IF(T14&lt;U14,1,0)+IF(V12&lt;W12,1,0)+IF(V13&lt;W13,1,0)+IF(X12&lt;Y12,1,0)+IF(V14&lt;W14,1,0)+IF(V15&lt;W15,1,0)+IF(X14&lt;Y14,1,0)+IF(F12&lt;G12,1,0)+IF(F13&lt;G13,1,0)+IF(H12&lt;I12,1,0)+IF(F14&lt;G14,1,0)+IF(F15&lt;G15,1,0)+IF(H14&lt;I14,1,0)</f>
        <v>10</v>
      </c>
      <c r="AJ12" s="485">
        <f t="shared" ref="AJ12" si="2">AH12/AI12</f>
        <v>0</v>
      </c>
      <c r="AK12" s="481">
        <f t="shared" ref="AK12" si="3">AD12/AE12</f>
        <v>0.34666666666666668</v>
      </c>
    </row>
    <row r="13" spans="1:37" ht="15.75" thickBot="1" x14ac:dyDescent="0.3">
      <c r="A13" s="399"/>
      <c r="B13" s="120">
        <f>K5</f>
        <v>2</v>
      </c>
      <c r="C13" s="121">
        <f>J5</f>
        <v>15</v>
      </c>
      <c r="D13" s="382">
        <f>IF(AND(B12=0,B13=0),0,1)*0+IF(AND(B12&gt;C12,B13&gt;C13),1,0)*2+IF(AND(B12&lt;C12,B13&lt;C13),1,0)*IF(AND(B12=0,B13=0),0,1)+IF(D12&gt;E12,1,0)*2+IF(D12&lt;E12,1,0)*1</f>
        <v>1</v>
      </c>
      <c r="E13" s="383"/>
      <c r="F13" s="214">
        <f>K9</f>
        <v>4</v>
      </c>
      <c r="G13" s="208">
        <f>J9</f>
        <v>15</v>
      </c>
      <c r="H13" s="382">
        <f>IF(AND(F12=0,F13=0),0,1)*0+IF(AND(F12&gt;G12,F13&gt;G13),1,0)*2+IF(AND(F12&lt;G12,F13&lt;G13),1,0)*IF(AND(F12=0,F13=0),0,1)+IF(H12&gt;I12,1,0)*2+IF(H12&lt;I12,1,0)*1</f>
        <v>1</v>
      </c>
      <c r="I13" s="383"/>
      <c r="J13" s="401"/>
      <c r="K13" s="402"/>
      <c r="L13" s="402"/>
      <c r="M13" s="403"/>
      <c r="N13" s="307">
        <v>4</v>
      </c>
      <c r="O13" s="308">
        <v>15</v>
      </c>
      <c r="P13" s="551">
        <f>IF(AND(N12=0,N13=0),0,1)*0+IF(AND(N12&gt;O12,N13&gt;O13),1,0)*2+IF(AND(N12&lt;O12,N13&lt;O13),1,0)*IF(AND(N12=0,N13=0),0,1)+IF(P12&gt;Q12,1,0)*2+IF(P12&lt;Q12,1,0)*1</f>
        <v>1</v>
      </c>
      <c r="Q13" s="551"/>
      <c r="R13" s="307">
        <v>9</v>
      </c>
      <c r="S13" s="308">
        <v>15</v>
      </c>
      <c r="T13" s="551">
        <f>IF(AND(R12=0,R13=0),0,1)*0+IF(AND(R12&gt;S12,R13&gt;S13),1,0)*2+IF(AND(R12&lt;S12,R13&lt;S13),1,0)*IF(AND(R12=0,R13=0),0,1)+IF(T12&gt;U12,1,0)*2+IF(T12&lt;U12,1,0)*1</f>
        <v>1</v>
      </c>
      <c r="U13" s="551"/>
      <c r="V13" s="308">
        <v>9</v>
      </c>
      <c r="W13" s="309">
        <v>15</v>
      </c>
      <c r="X13" s="382">
        <f>IF(AND(V12=0,V13=0),0,1)*0+IF(AND(V12&gt;W12,V13&gt;W13),1,0)*2+IF(AND(V12&lt;W12,V13&lt;W13),1,0)*IF(AND(V12=0,V13=0),0,1)+IF(X12&gt;Y12,1,0)*2+IF(X12&lt;Y12,1,0)*1</f>
        <v>1</v>
      </c>
      <c r="Y13" s="383"/>
      <c r="Z13" s="498"/>
      <c r="AA13" s="409"/>
      <c r="AB13" s="494"/>
      <c r="AC13" s="496"/>
      <c r="AD13" s="386"/>
      <c r="AE13" s="388"/>
      <c r="AF13" s="392"/>
      <c r="AG13" s="1"/>
      <c r="AH13" s="588"/>
      <c r="AI13" s="485"/>
      <c r="AJ13" s="485"/>
      <c r="AK13" s="481"/>
    </row>
    <row r="14" spans="1:37" ht="16.5" thickTop="1" thickBot="1" x14ac:dyDescent="0.3">
      <c r="A14" s="399"/>
      <c r="B14" s="69">
        <f>K6</f>
        <v>0</v>
      </c>
      <c r="C14" s="70">
        <f>J6</f>
        <v>0</v>
      </c>
      <c r="D14" s="71">
        <f>M6</f>
        <v>0</v>
      </c>
      <c r="E14" s="67">
        <f>L6</f>
        <v>0</v>
      </c>
      <c r="F14" s="20">
        <f>K10</f>
        <v>0</v>
      </c>
      <c r="G14" s="21">
        <f>J10</f>
        <v>0</v>
      </c>
      <c r="H14" s="22">
        <f>M10</f>
        <v>0</v>
      </c>
      <c r="I14" s="68">
        <f>L10</f>
        <v>0</v>
      </c>
      <c r="J14" s="401"/>
      <c r="K14" s="402"/>
      <c r="L14" s="402"/>
      <c r="M14" s="403"/>
      <c r="N14" s="310"/>
      <c r="O14" s="311"/>
      <c r="P14" s="312"/>
      <c r="Q14" s="304"/>
      <c r="R14" s="310"/>
      <c r="S14" s="311"/>
      <c r="T14" s="304"/>
      <c r="U14" s="313"/>
      <c r="V14" s="305"/>
      <c r="W14" s="306"/>
      <c r="X14" s="68"/>
      <c r="Y14" s="127"/>
      <c r="Z14" s="497">
        <f>P15+H15+D15+T15+X15</f>
        <v>0</v>
      </c>
      <c r="AA14" s="409"/>
      <c r="AB14" s="479">
        <f>H14+F14+F15+D14+B14+B15+N14+N15+P14+R14+R15+T14+V14+V15+X14</f>
        <v>0</v>
      </c>
      <c r="AC14" s="495">
        <f>I14+G14+G15+E14+C14+C15+O15+O14+U14+S14+S15+Q14+W14+W15+Y14</f>
        <v>0</v>
      </c>
      <c r="AD14" s="386"/>
      <c r="AE14" s="388"/>
      <c r="AF14" s="392"/>
      <c r="AG14" s="1"/>
      <c r="AH14" s="588"/>
      <c r="AI14" s="485"/>
      <c r="AJ14" s="485"/>
      <c r="AK14" s="481"/>
    </row>
    <row r="15" spans="1:37" ht="15.75" thickBot="1" x14ac:dyDescent="0.3">
      <c r="A15" s="422"/>
      <c r="B15" s="73">
        <f>K7</f>
        <v>0</v>
      </c>
      <c r="C15" s="74">
        <f>J7</f>
        <v>0</v>
      </c>
      <c r="D15" s="382">
        <f>IF(AND(B14=0,B15=0),0,1)*0+IF(AND(B14&gt;C14,B15&gt;C15),1,0)*2+IF(AND(B14&lt;C14,B15&lt;C15),1,0)*IF(AND(B14=0,B15=0),0,1)+IF(D14&gt;E14,1,0)*2+IF(D14&lt;E14,1,0)*1</f>
        <v>0</v>
      </c>
      <c r="E15" s="383"/>
      <c r="F15" s="74">
        <f>K11</f>
        <v>0</v>
      </c>
      <c r="G15" s="23">
        <f>J11</f>
        <v>0</v>
      </c>
      <c r="H15" s="382">
        <f>IF(AND(F14=0,F15=0),0,1)*0+IF(AND(F14&gt;G14,F15&gt;G15),1,0)*2+IF(AND(F14&lt;G14,F15&lt;G15),1,0)*IF(AND(F14=0,F15=0),0,1)+IF(H14&gt;I14,1,0)*2+IF(H14&lt;I14,1,0)*1</f>
        <v>0</v>
      </c>
      <c r="I15" s="383"/>
      <c r="J15" s="440"/>
      <c r="K15" s="441"/>
      <c r="L15" s="441"/>
      <c r="M15" s="442"/>
      <c r="N15" s="314"/>
      <c r="O15" s="315"/>
      <c r="P15" s="551">
        <f>IF(AND(N14=0,N15=0),0,1)*0+IF(AND(N14&gt;O14,N15&gt;O15),1,0)*2+IF(AND(N14&lt;O14,N15&lt;O15),1,0)*IF(AND(N14=0,N15=0),0,1)+IF(P14&gt;Q14,1,0)*2+IF(P14&lt;Q14,1,0)*1</f>
        <v>0</v>
      </c>
      <c r="Q15" s="551"/>
      <c r="R15" s="314"/>
      <c r="S15" s="315"/>
      <c r="T15" s="551">
        <f>IF(AND(R14=0,R15=0),0,1)*0+IF(AND(R14&gt;S14,R15&gt;S15),1,0)*2+IF(AND(R14&lt;S14,R15&lt;S15),1,0)*IF(AND(R14=0,R15=0),0,1)+IF(T14&gt;U14,1,0)*2+IF(T14&lt;U14,1,0)*1</f>
        <v>0</v>
      </c>
      <c r="U15" s="551"/>
      <c r="V15" s="304"/>
      <c r="W15" s="316"/>
      <c r="X15" s="382">
        <f>IF(AND(V14=0,V15=0),0,1)*0+IF(AND(V14&gt;W14,V15&gt;W15),1,0)*2+IF(AND(V14&lt;W14,V15&lt;W15),1,0)*IF(AND(V14=0,V15=0),0,1)+IF(X14&gt;Y14,1,0)*2+IF(X14&lt;Y14,1,0)*1</f>
        <v>0</v>
      </c>
      <c r="Y15" s="383"/>
      <c r="Z15" s="498"/>
      <c r="AA15" s="434"/>
      <c r="AB15" s="494"/>
      <c r="AC15" s="496"/>
      <c r="AD15" s="412"/>
      <c r="AE15" s="414"/>
      <c r="AF15" s="420"/>
      <c r="AG15" s="1"/>
      <c r="AH15" s="588"/>
      <c r="AI15" s="485"/>
      <c r="AJ15" s="485"/>
      <c r="AK15" s="481"/>
    </row>
    <row r="16" spans="1:37" ht="16.5" thickTop="1" thickBot="1" x14ac:dyDescent="0.3">
      <c r="A16" s="399" t="s">
        <v>166</v>
      </c>
      <c r="B16" s="205">
        <f>O4</f>
        <v>14</v>
      </c>
      <c r="C16" s="114">
        <f>N4</f>
        <v>16</v>
      </c>
      <c r="D16" s="209">
        <f>Q4</f>
        <v>0</v>
      </c>
      <c r="E16" s="215">
        <f>P4</f>
        <v>0</v>
      </c>
      <c r="F16" s="210">
        <f>O8</f>
        <v>5</v>
      </c>
      <c r="G16" s="211">
        <f>N8</f>
        <v>15</v>
      </c>
      <c r="H16" s="212">
        <f>Q8</f>
        <v>0</v>
      </c>
      <c r="I16" s="216">
        <f>P8</f>
        <v>0</v>
      </c>
      <c r="J16" s="205">
        <f>O12</f>
        <v>15</v>
      </c>
      <c r="K16" s="114">
        <f>N12</f>
        <v>5</v>
      </c>
      <c r="L16" s="209">
        <f>Q12</f>
        <v>0</v>
      </c>
      <c r="M16" s="215">
        <f>P12</f>
        <v>0</v>
      </c>
      <c r="N16" s="549"/>
      <c r="O16" s="549"/>
      <c r="P16" s="549"/>
      <c r="Q16" s="549"/>
      <c r="R16" s="303">
        <v>15</v>
      </c>
      <c r="S16" s="300">
        <v>8</v>
      </c>
      <c r="T16" s="320">
        <v>4</v>
      </c>
      <c r="U16" s="321">
        <v>11</v>
      </c>
      <c r="V16" s="303">
        <v>15</v>
      </c>
      <c r="W16" s="319">
        <v>2</v>
      </c>
      <c r="X16" s="134"/>
      <c r="Y16" s="135"/>
      <c r="Z16" s="497">
        <f>H17+D17+L17+T17+X17</f>
        <v>7</v>
      </c>
      <c r="AA16" s="493">
        <f>Z16+Z18</f>
        <v>7</v>
      </c>
      <c r="AB16" s="479">
        <f>J16+J17+L16+B16+B17+D16+F16+F17+H16+R16+R17+T16+V16+V17+X16</f>
        <v>133</v>
      </c>
      <c r="AC16" s="495">
        <f>K17+K16+M16+C17+C16+E16+I16+G16+G17+S16+S17+U16+W16+W17+Y16</f>
        <v>109</v>
      </c>
      <c r="AD16" s="479">
        <f>AB16+AB18</f>
        <v>133</v>
      </c>
      <c r="AE16" s="495">
        <f>AC16+AC18</f>
        <v>109</v>
      </c>
      <c r="AF16" s="480" t="s">
        <v>179</v>
      </c>
      <c r="AG16" s="1"/>
      <c r="AH16" s="588">
        <f>IF(J16&gt;K16,1,0)+IF(J17&gt;K17,1,0)+IF(L16&gt;M16,1,0)+IF(J18&gt;K18,1,0)+IF(J19&gt;K19,1,0)+IF(L18&gt;M18,1,0)+IF(B16&gt;C16,1,0)+IF(B17&gt;C17,1,0)+IF(D16&gt;E16,1,0)+IF(B18&gt;C18,1,0)+IF(B19&gt;C19,1,0)+IF(D18&gt;E18,1,0)+IF(R16&gt;S16,1,0)+IF(R17&gt;S17,1,0)+IF(T16&gt;U16,1,0)+IF(R18&gt;S18,1,0)+IF(R19&gt;S19,1,0)+IF(T18&gt;U18,1,0)+IF(V16&gt;W16,1,0)+IF(V17&gt;W17,1,0)+IF(X16&gt;Y16,1,0)+IF(V18&gt;W18,1,0)+IF(V19&gt;W19,1,0)+IF(X18&gt;Y18,1,0)+IF(F16&gt;G16,1,0)+IF(F17&gt;G17,1,0)+IF(H16&gt;I16,1,0)+IF(F18&gt;G18,1,0)+IF(F19&gt;G19,1,0)+IF(H18&gt;I18,1,0)</f>
        <v>5</v>
      </c>
      <c r="AI16" s="485">
        <f>IF(J16&lt;K16,1,0)+IF(J17&lt;K17,1,0)+IF(L16&lt;M16,1,0)+IF(J18&lt;K18,1,0)+IF(J19&lt;K19,1,0)+IF(L18&lt;M18,1,0)+IF(B16&lt;C16,1,0)+IF(B17&lt;C17,1,0)+IF(D16&lt;E16,1,0)+IF(B18&lt;C18,1,0)+IF(B19&lt;C19,1,0)+IF(D18&lt;E18,1,0)+IF(R16&lt;S16,1,0)+IF(R17&lt;S17,1,0)+IF(T16&lt;U16,1,0)+IF(R18&lt;S18,1,0)+IF(R19&lt;S19,1,0)+IF(T18&lt;U18,1,0)+IF(V16&lt;W16,1,0)+IF(V17&lt;W17,1,0)+IF(X16&lt;Y16,1,0)+IF(V18&lt;W18,1,0)+IF(V19&lt;W19,1,0)+IF(X18&lt;Y18,1,0)+IF(F16&lt;G16,1,0)+IF(F17&lt;G17,1,0)+IF(H16&lt;I16,1,0)+IF(F18&lt;G18,1,0)+IF(F19&lt;G19,1,0)+IF(H18&lt;I18,1,0)</f>
        <v>6</v>
      </c>
      <c r="AJ16" s="485">
        <f t="shared" ref="AJ16" si="4">AH16/AI16</f>
        <v>0.83333333333333337</v>
      </c>
      <c r="AK16" s="481">
        <f t="shared" ref="AK16" si="5">AD16/AE16</f>
        <v>1.2201834862385321</v>
      </c>
    </row>
    <row r="17" spans="1:37" ht="16.5" thickTop="1" thickBot="1" x14ac:dyDescent="0.3">
      <c r="A17" s="399"/>
      <c r="B17" s="120">
        <f>O5</f>
        <v>11</v>
      </c>
      <c r="C17" s="121">
        <f>N5</f>
        <v>15</v>
      </c>
      <c r="D17" s="382">
        <f>IF(AND(B16=0,B17=0),0,1)*0+IF(AND(B16&gt;C16,B17&gt;C17),1,0)*2+IF(AND(B16&lt;C16,B17&lt;C17),1,0)*IF(AND(B16=0,B17=0),0,1)+IF(D16&gt;E16,1,0)*2+IF(D16&lt;E16,1,0)*1</f>
        <v>1</v>
      </c>
      <c r="E17" s="383"/>
      <c r="F17" s="121">
        <f>O9</f>
        <v>11</v>
      </c>
      <c r="G17" s="208">
        <f>N9</f>
        <v>15</v>
      </c>
      <c r="H17" s="382">
        <f>IF(AND(F16=0,F17=0),0,1)*0+IF(AND(F16&gt;G16,F17&gt;G17),1,0)*2+IF(AND(F16&lt;G16,F17&lt;G17),1,0)*IF(AND(F16=0,F17=0),0,1)+IF(H16&gt;I16,1,0)*2+IF(H16&lt;I16,1,0)*1</f>
        <v>1</v>
      </c>
      <c r="I17" s="383"/>
      <c r="J17" s="120">
        <f>O13</f>
        <v>15</v>
      </c>
      <c r="K17" s="121">
        <f>N13</f>
        <v>4</v>
      </c>
      <c r="L17" s="382">
        <f>IF(AND(J16=0,J17=0),0,1)*0+IF(AND(J16&gt;K16,J17&gt;K17),1,0)*2+IF(AND(J16&lt;K16,J17&lt;K17),1,0)*IF(AND(J16=0,J17=0),0,1)+IF(L16&gt;M16,1,0)*2+IF(L16&lt;M16,1,0)*1</f>
        <v>2</v>
      </c>
      <c r="M17" s="383"/>
      <c r="N17" s="549"/>
      <c r="O17" s="549"/>
      <c r="P17" s="549"/>
      <c r="Q17" s="549"/>
      <c r="R17" s="307">
        <v>13</v>
      </c>
      <c r="S17" s="308">
        <v>15</v>
      </c>
      <c r="T17" s="551">
        <f>IF(AND(R16=0,R17=0),0,1)*0+IF(AND(R16&gt;S16,R17&gt;S17),1,0)*2+IF(AND(R16&lt;S16,R17&lt;S17),1,0)*IF(AND(R16=0,R17=0),0,1)+IF(T16&gt;U16,1,0)*2+IF(T16&lt;U16,1,0)*1</f>
        <v>1</v>
      </c>
      <c r="U17" s="551"/>
      <c r="V17" s="308">
        <v>15</v>
      </c>
      <c r="W17" s="309">
        <v>3</v>
      </c>
      <c r="X17" s="382">
        <f>IF(AND(V16=0,V17=0),0,1)*0+IF(AND(V16&gt;W16,V17&gt;W17),1,0)*2+IF(AND(V16&lt;W16,V17&lt;W17),1,0)*IF(AND(V16=0,V17=0),0,1)+IF(X16&gt;Y16,1,0)*2+IF(X16&lt;Y16,1,0)*1</f>
        <v>2</v>
      </c>
      <c r="Y17" s="383"/>
      <c r="Z17" s="498"/>
      <c r="AA17" s="409"/>
      <c r="AB17" s="494"/>
      <c r="AC17" s="496"/>
      <c r="AD17" s="386"/>
      <c r="AE17" s="388"/>
      <c r="AF17" s="392"/>
      <c r="AG17" s="1"/>
      <c r="AH17" s="588"/>
      <c r="AI17" s="485"/>
      <c r="AJ17" s="485"/>
      <c r="AK17" s="481"/>
    </row>
    <row r="18" spans="1:37" ht="16.5" thickTop="1" thickBot="1" x14ac:dyDescent="0.3">
      <c r="A18" s="399"/>
      <c r="B18" s="69">
        <f>O6</f>
        <v>0</v>
      </c>
      <c r="C18" s="70">
        <f>N6</f>
        <v>0</v>
      </c>
      <c r="D18" s="26">
        <f>Q6</f>
        <v>0</v>
      </c>
      <c r="E18" s="67">
        <f>P6</f>
        <v>0</v>
      </c>
      <c r="F18" s="20">
        <f>O10</f>
        <v>0</v>
      </c>
      <c r="G18" s="21">
        <f>N10</f>
        <v>0</v>
      </c>
      <c r="H18" s="27">
        <f>Q10</f>
        <v>0</v>
      </c>
      <c r="I18" s="68">
        <f>P10</f>
        <v>0</v>
      </c>
      <c r="J18" s="69">
        <f>O14</f>
        <v>0</v>
      </c>
      <c r="K18" s="70">
        <f>N14</f>
        <v>0</v>
      </c>
      <c r="L18" s="26">
        <f>Q14</f>
        <v>0</v>
      </c>
      <c r="M18" s="67">
        <f>P14</f>
        <v>0</v>
      </c>
      <c r="N18" s="549"/>
      <c r="O18" s="549"/>
      <c r="P18" s="549"/>
      <c r="Q18" s="549"/>
      <c r="R18" s="310"/>
      <c r="S18" s="311"/>
      <c r="T18" s="304"/>
      <c r="U18" s="313"/>
      <c r="V18" s="305"/>
      <c r="W18" s="306"/>
      <c r="X18" s="56"/>
      <c r="Y18" s="136"/>
      <c r="Z18" s="497">
        <f>D19+H19+L19+T19+X19</f>
        <v>0</v>
      </c>
      <c r="AA18" s="409"/>
      <c r="AB18" s="479">
        <f>F19+J19+R18+R19+T18+J18+L18+B18+D18+F18+H18+B19+V18+V19+X18</f>
        <v>0</v>
      </c>
      <c r="AC18" s="495">
        <f>K18+M18+C18+E18+I18+G18+C19+G19+K19+S18+S19+U18+W18+W19+Y18</f>
        <v>0</v>
      </c>
      <c r="AD18" s="386"/>
      <c r="AE18" s="388"/>
      <c r="AF18" s="392"/>
      <c r="AG18" s="1"/>
      <c r="AH18" s="588"/>
      <c r="AI18" s="485"/>
      <c r="AJ18" s="485"/>
      <c r="AK18" s="481"/>
    </row>
    <row r="19" spans="1:37" ht="16.5" thickTop="1" thickBot="1" x14ac:dyDescent="0.3">
      <c r="A19" s="422"/>
      <c r="B19" s="73">
        <f>O7</f>
        <v>0</v>
      </c>
      <c r="C19" s="74">
        <f>N7</f>
        <v>0</v>
      </c>
      <c r="D19" s="382">
        <f>IF(AND(B18=0,B19=0),0,1)*0+IF(AND(B18&gt;C18,B19&gt;C19),1,0)*2+IF(AND(B18&lt;C18,B19&lt;C19),1,0)*IF(AND(B18=0,B19=0),0,1)+IF(D18&gt;E18,1,0)*2+IF(D18&lt;E18,1,0)*1</f>
        <v>0</v>
      </c>
      <c r="E19" s="383"/>
      <c r="F19" s="74">
        <f>O11</f>
        <v>0</v>
      </c>
      <c r="G19" s="23">
        <f>N11</f>
        <v>0</v>
      </c>
      <c r="H19" s="382">
        <f>IF(AND(F18=0,F19=0),0,1)*0+IF(AND(F18&gt;G18,F19&gt;G19),1,0)*2+IF(AND(F18&lt;G18,F19&lt;G19),1,0)*IF(AND(F18=0,F19=0),0,1)+IF(H18&gt;I18,1,0)*2+IF(H18&lt;I18,1,0)*1</f>
        <v>0</v>
      </c>
      <c r="I19" s="383"/>
      <c r="J19" s="73">
        <f>O15</f>
        <v>0</v>
      </c>
      <c r="K19" s="74">
        <f>N15</f>
        <v>0</v>
      </c>
      <c r="L19" s="382">
        <f>IF(AND(J18=0,J19=0),0,1)*0+IF(AND(J18&gt;K18,J19&gt;K19),1,0)*2+IF(AND(J18&lt;K18,J19&lt;K19),1,0)*IF(AND(J18=0,J19=0),0,1)+IF(L18&gt;M18,1,0)*2+IF(L18&lt;M18,1,0)*1</f>
        <v>0</v>
      </c>
      <c r="M19" s="383"/>
      <c r="N19" s="549"/>
      <c r="O19" s="549"/>
      <c r="P19" s="549"/>
      <c r="Q19" s="549"/>
      <c r="R19" s="314"/>
      <c r="S19" s="315"/>
      <c r="T19" s="551">
        <f>IF(AND(R18=0,R19=0),0,1)*0+IF(AND(R18&gt;S18,R19&gt;S19),1,0)*2+IF(AND(R18&lt;S18,R19&lt;S19),1,0)*IF(AND(R18=0,R19=0),0,1)+IF(T18&gt;U18,1,0)*2+IF(T18&lt;U18,1,0)*1</f>
        <v>0</v>
      </c>
      <c r="U19" s="551"/>
      <c r="V19" s="315"/>
      <c r="W19" s="322"/>
      <c r="X19" s="382">
        <f>IF(AND(V18=0,V19=0),0,1)*0+IF(AND(V18&gt;W18,V19&gt;W19),1,0)*2+IF(AND(V18&lt;W18,V19&lt;W19),1,0)*IF(AND(V18=0,V19=0),0,1)+IF(X18&gt;Y18,1,0)*2+IF(X18&lt;Y18,1,0)*1</f>
        <v>0</v>
      </c>
      <c r="Y19" s="383"/>
      <c r="Z19" s="408"/>
      <c r="AA19" s="434"/>
      <c r="AB19" s="412"/>
      <c r="AC19" s="414"/>
      <c r="AD19" s="412"/>
      <c r="AE19" s="414"/>
      <c r="AF19" s="420"/>
      <c r="AG19" s="1"/>
      <c r="AH19" s="588"/>
      <c r="AI19" s="485"/>
      <c r="AJ19" s="485"/>
      <c r="AK19" s="481"/>
    </row>
    <row r="20" spans="1:37" ht="16.5" thickTop="1" thickBot="1" x14ac:dyDescent="0.3">
      <c r="A20" s="398" t="s">
        <v>167</v>
      </c>
      <c r="B20" s="205">
        <f>S4</f>
        <v>16</v>
      </c>
      <c r="C20" s="217">
        <f>R4</f>
        <v>18</v>
      </c>
      <c r="D20" s="212">
        <f>U4</f>
        <v>12</v>
      </c>
      <c r="E20" s="215">
        <f>T4</f>
        <v>10</v>
      </c>
      <c r="F20" s="210">
        <f>S8</f>
        <v>2</v>
      </c>
      <c r="G20" s="211">
        <f>R8</f>
        <v>15</v>
      </c>
      <c r="H20" s="212">
        <f>U8</f>
        <v>0</v>
      </c>
      <c r="I20" s="68">
        <f>T8</f>
        <v>0</v>
      </c>
      <c r="J20" s="205">
        <f>S12</f>
        <v>15</v>
      </c>
      <c r="K20" s="217">
        <f>R12</f>
        <v>6</v>
      </c>
      <c r="L20" s="212">
        <f>U12</f>
        <v>0</v>
      </c>
      <c r="M20" s="67">
        <f>T12</f>
        <v>0</v>
      </c>
      <c r="N20" s="128">
        <f>S16</f>
        <v>8</v>
      </c>
      <c r="O20" s="218">
        <f>R16</f>
        <v>15</v>
      </c>
      <c r="P20" s="203">
        <f>U16</f>
        <v>11</v>
      </c>
      <c r="Q20" s="13">
        <f>T16</f>
        <v>4</v>
      </c>
      <c r="R20" s="538"/>
      <c r="S20" s="539"/>
      <c r="T20" s="539"/>
      <c r="U20" s="540"/>
      <c r="V20" s="303">
        <v>15</v>
      </c>
      <c r="W20" s="319">
        <v>5</v>
      </c>
      <c r="X20" s="56"/>
      <c r="Y20" s="135"/>
      <c r="Z20" s="497">
        <f>P21+L21+H21+D21+X21</f>
        <v>9</v>
      </c>
      <c r="AA20" s="493">
        <f>Z20+Z22</f>
        <v>9</v>
      </c>
      <c r="AB20" s="479">
        <f>P20+N20+N21+L20+J20+J21+H20+F20+F21+D20+B20+B21+V20+V21+X20</f>
        <v>151</v>
      </c>
      <c r="AC20" s="495">
        <f>Q20+O20+O21+M20+K20+K21+I20+G20+G21+E20+C20+C21+W20+W21+Y20</f>
        <v>131</v>
      </c>
      <c r="AD20" s="479">
        <f>AB20+AB22</f>
        <v>151</v>
      </c>
      <c r="AE20" s="495">
        <f>AC20+AC22</f>
        <v>131</v>
      </c>
      <c r="AF20" s="480" t="s">
        <v>177</v>
      </c>
      <c r="AG20" s="1"/>
      <c r="AH20" s="588">
        <f>IF(J20&gt;K20,1,0)+IF(J21&gt;K21,1,0)+IF(L20&gt;M20,1,0)+IF(J22&gt;K22,1,0)+IF(J23&gt;K23,1,0)+IF(L22&gt;M22,1,0)+IF(N20&gt;O20,1,0)+IF(N21&gt;O21,1,0)+IF(P20&gt;Q20,1,0)+IF(N22&gt;O22,1,0)+IF(N23&gt;O23,1,0)+IF(P22&gt;Q22,1,0)+IF(B20&gt;C20,1,0)+IF(B21&gt;C21,1,0)+IF(D20&gt;E20,1,0)+IF(B22&gt;C22,1,0)+IF(B23&gt;C23,1,0)+IF(D22&gt;E22,1,0)+IF(V20&gt;W20,1,0)+IF(V21&gt;W21,1,0)+IF(X20&gt;Y20,1,0)+IF(V22&gt;W22,1,0)+IF(V23&gt;W23,1,0)+IF(X22&gt;Y22,1,0)+IF(F20&gt;G20,1,0)+IF(F21&gt;G21,1,0)+IF(H20&gt;I20,1,0)+IF(F22&gt;G22,1,0)+IF(F23&gt;G23,1,0)+IF(H22&gt;I22,1,0)</f>
        <v>8</v>
      </c>
      <c r="AI20" s="485">
        <f>IF(J20&lt;K20,1,0)+IF(J21&lt;K21,1,0)+IF(L20&lt;M20,1,0)+IF(J22&lt;K22,1,0)+IF(J23&lt;K23,1,0)+IF(L22&lt;M22,1,0)+IF(N20&lt;O20,1,0)+IF(N21&lt;O21,1,0)+IF(P20&lt;Q20,1,0)+IF(N22&lt;O22,1,0)+IF(N23&lt;O23,1,0)+IF(P22&lt;Q22,1,0)+IF(B20&lt;C20,1,0)+IF(B21&lt;C21,1,0)+IF(D20&lt;E20,1,0)+IF(B22&lt;C22,1,0)+IF(B23&lt;C23,1,0)+IF(D22&lt;E22,1,0)+IF(V20&lt;W20,1,0)+IF(V21&lt;W21,1,0)+IF(X20&lt;Y20,1,0)+IF(V22&lt;W22,1,0)+IF(V23&lt;W23,1,0)+IF(X22&lt;Y22,1,0)+IF(F20&lt;G20,1,0)+IF(F21&lt;G21,1,0)+IF(H20&lt;I20,1,0)+IF(F22&lt;G22,1,0)+IF(F23&lt;G23,1,0)+IF(H22&lt;I22,1,0)</f>
        <v>4</v>
      </c>
      <c r="AJ20" s="485">
        <f t="shared" ref="AJ20" si="6">AH20/AI20</f>
        <v>2</v>
      </c>
      <c r="AK20" s="481">
        <f t="shared" ref="AK20" si="7">AD20/AE20</f>
        <v>1.1526717557251909</v>
      </c>
    </row>
    <row r="21" spans="1:37" ht="15.75" thickBot="1" x14ac:dyDescent="0.3">
      <c r="A21" s="399"/>
      <c r="B21" s="120">
        <f>S5</f>
        <v>15</v>
      </c>
      <c r="C21" s="121">
        <f>R5</f>
        <v>7</v>
      </c>
      <c r="D21" s="382">
        <f>IF(AND(B20=0,B21=0),0,1)*0+IF(AND(B20&gt;C20,B21&gt;C21),1,0)*2+IF(AND(B20&lt;C20,B21&lt;C21),1,0)*IF(AND(B20=0,B21=0),0,1)+IF(D20&gt;E20,1,0)*2+IF(D20&lt;E20,1,0)*1</f>
        <v>2</v>
      </c>
      <c r="E21" s="383"/>
      <c r="F21" s="121">
        <f>S9</f>
        <v>11</v>
      </c>
      <c r="G21" s="208">
        <f>R9</f>
        <v>15</v>
      </c>
      <c r="H21" s="382">
        <f>IF(AND(F20=0,F21=0),0,1)*0+IF(AND(F20&gt;G20,F21&gt;G21),1,0)*2+IF(AND(F20&lt;G20,F21&lt;G21),1,0)*IF(AND(F20=0,F21=0),0,1)+IF(H20&gt;I20,1,0)*2+IF(H20&lt;I20,1,0)*1</f>
        <v>1</v>
      </c>
      <c r="I21" s="383"/>
      <c r="J21" s="120">
        <f>S13</f>
        <v>15</v>
      </c>
      <c r="K21" s="121">
        <f>R13</f>
        <v>9</v>
      </c>
      <c r="L21" s="382">
        <f>IF(AND(J20=0,J21=0),0,1)*0+IF(AND(J20&gt;K20,J21&gt;K21),1,0)*2+IF(AND(J20&lt;K20,J21&lt;K21),1,0)*IF(AND(J20=0,J21=0),0,1)+IF(L20&gt;M20,1,0)*2+IF(L20&lt;M20,1,0)*1</f>
        <v>2</v>
      </c>
      <c r="M21" s="383"/>
      <c r="N21" s="130">
        <f>S17</f>
        <v>15</v>
      </c>
      <c r="O21" s="131">
        <f>R17</f>
        <v>13</v>
      </c>
      <c r="P21" s="382">
        <f>IF(AND(N20=0,N21=0),0,1)*0+IF(AND(N20&gt;O20,N21&gt;O21),1,0)*2+IF(AND(N20&lt;O20,N21&lt;O21),1,0)*IF(AND(N20=0,N21=0),0,1)+IF(P20&gt;Q20,1,0)*2+IF(P20&lt;Q20,1,0)*1</f>
        <v>2</v>
      </c>
      <c r="Q21" s="383"/>
      <c r="R21" s="401"/>
      <c r="S21" s="402"/>
      <c r="T21" s="402"/>
      <c r="U21" s="403"/>
      <c r="V21" s="323">
        <v>16</v>
      </c>
      <c r="W21" s="324">
        <v>14</v>
      </c>
      <c r="X21" s="382">
        <f>IF(AND(V20=0,V21=0),0,1)*0+IF(AND(V20&gt;W20,V21&gt;W21),1,0)*2+IF(AND(V20&lt;W20,V21&lt;W21),1,0)*IF(AND(V20=0,V21=0),0,1)+IF(X20&gt;Y20,1,0)*2+IF(X20&lt;Y20,1,0)*1</f>
        <v>2</v>
      </c>
      <c r="Y21" s="383"/>
      <c r="Z21" s="408"/>
      <c r="AA21" s="409"/>
      <c r="AB21" s="412"/>
      <c r="AC21" s="414"/>
      <c r="AD21" s="386"/>
      <c r="AE21" s="388"/>
      <c r="AF21" s="392"/>
      <c r="AG21" s="1"/>
      <c r="AH21" s="588"/>
      <c r="AI21" s="485"/>
      <c r="AJ21" s="485"/>
      <c r="AK21" s="481"/>
    </row>
    <row r="22" spans="1:37" ht="16.5" thickTop="1" thickBot="1" x14ac:dyDescent="0.3">
      <c r="A22" s="399"/>
      <c r="B22" s="69">
        <f>S6</f>
        <v>0</v>
      </c>
      <c r="C22" s="70">
        <f>R6</f>
        <v>0</v>
      </c>
      <c r="D22" s="27">
        <f>U6</f>
        <v>0</v>
      </c>
      <c r="E22" s="67">
        <f>T6</f>
        <v>0</v>
      </c>
      <c r="F22" s="20">
        <f>S10</f>
        <v>0</v>
      </c>
      <c r="G22" s="21">
        <f>R10</f>
        <v>0</v>
      </c>
      <c r="H22" s="27">
        <f>U10</f>
        <v>0</v>
      </c>
      <c r="I22" s="68">
        <f>T10</f>
        <v>0</v>
      </c>
      <c r="J22" s="69">
        <f>S14</f>
        <v>0</v>
      </c>
      <c r="K22" s="30">
        <f>R14</f>
        <v>0</v>
      </c>
      <c r="L22" s="27">
        <f>U14</f>
        <v>0</v>
      </c>
      <c r="M22" s="67">
        <f>T14</f>
        <v>0</v>
      </c>
      <c r="N22" s="54">
        <f>S18</f>
        <v>0</v>
      </c>
      <c r="O22" s="31">
        <f>R18</f>
        <v>0</v>
      </c>
      <c r="P22" s="219">
        <f>U18</f>
        <v>0</v>
      </c>
      <c r="Q22" s="13">
        <f>T18</f>
        <v>0</v>
      </c>
      <c r="R22" s="401"/>
      <c r="S22" s="402"/>
      <c r="T22" s="402"/>
      <c r="U22" s="403"/>
      <c r="V22" s="54"/>
      <c r="W22" s="11"/>
      <c r="X22" s="56"/>
      <c r="Y22" s="136"/>
      <c r="Z22" s="497">
        <f>P23+L23+H23+D23+X23</f>
        <v>0</v>
      </c>
      <c r="AA22" s="409"/>
      <c r="AB22" s="590">
        <f>P22+N22+N23+L22+J22+J23+H22+F22+F23+D22+B22+B23+V22+V23+X22</f>
        <v>0</v>
      </c>
      <c r="AC22" s="591">
        <f>Q22+O22+O23+M22+K22+K23+I22+G22+G23+E22+C22+C23+W22+W23+Y22</f>
        <v>0</v>
      </c>
      <c r="AD22" s="386"/>
      <c r="AE22" s="388"/>
      <c r="AF22" s="392"/>
      <c r="AG22" s="1"/>
      <c r="AH22" s="588"/>
      <c r="AI22" s="485"/>
      <c r="AJ22" s="485"/>
      <c r="AK22" s="481"/>
    </row>
    <row r="23" spans="1:37" ht="16.5" thickTop="1" thickBot="1" x14ac:dyDescent="0.3">
      <c r="A23" s="422"/>
      <c r="B23" s="73">
        <f>S7</f>
        <v>0</v>
      </c>
      <c r="C23" s="74">
        <f>R7</f>
        <v>0</v>
      </c>
      <c r="D23" s="382">
        <f>IF(AND(B22=0,B23=0),0,1)*0+IF(AND(B22&gt;C22,B23&gt;C23),1,0)*2+IF(AND(B22&lt;C22,B23&lt;C23),1,0)*IF(AND(B22=0,B23=0),0,1)+IF(D22&gt;E22,1,0)*2+IF(D22&lt;E22,1,0)*1</f>
        <v>0</v>
      </c>
      <c r="E23" s="383"/>
      <c r="F23" s="74">
        <f>S11</f>
        <v>0</v>
      </c>
      <c r="G23" s="23">
        <f>R11</f>
        <v>0</v>
      </c>
      <c r="H23" s="382">
        <f>IF(AND(F22=0,F23=0),0,1)*0+IF(AND(F22&gt;G22,F23&gt;G23),1,0)*2+IF(AND(F22&lt;G22,F23&lt;G23),1,0)*IF(AND(F22=0,F23=0),0,1)+IF(H22&gt;I22,1,0)*2+IF(H22&lt;I22,1,0)*1</f>
        <v>0</v>
      </c>
      <c r="I23" s="383"/>
      <c r="J23" s="73">
        <f>S15</f>
        <v>0</v>
      </c>
      <c r="K23" s="74">
        <f>R15</f>
        <v>0</v>
      </c>
      <c r="L23" s="382">
        <f>IF(AND(J22=0,J23=0),0,1)*0+IF(AND(J22&gt;K22,J23&gt;K23),1,0)*2+IF(AND(J22&lt;K22,J23&lt;K23),1,0)*IF(AND(J22=0,J23=0),0,1)+IF(L22&gt;M22,1,0)*2+IF(L22&lt;M22,1,0)*1</f>
        <v>0</v>
      </c>
      <c r="M23" s="383"/>
      <c r="N23" s="58">
        <f>S19</f>
        <v>0</v>
      </c>
      <c r="O23" s="59">
        <f>R19</f>
        <v>0</v>
      </c>
      <c r="P23" s="382">
        <f>IF(AND(N22=0,N23=0),0,1)*0+IF(AND(N22&gt;O22,N23&gt;O23),1,0)*2+IF(AND(N22&lt;O22,N23&lt;O23),1,0)*IF(AND(N22=0,N23=0),0,1)+IF(P22&gt;Q22,1,0)*2+IF(P22&lt;Q22,1,0)*1</f>
        <v>0</v>
      </c>
      <c r="Q23" s="383"/>
      <c r="R23" s="440"/>
      <c r="S23" s="441"/>
      <c r="T23" s="441"/>
      <c r="U23" s="442"/>
      <c r="V23" s="220"/>
      <c r="W23" s="56"/>
      <c r="X23" s="382">
        <f>IF(AND(V22=0,V23=0),0,1)*0+IF(AND(V22&gt;W22,V23&gt;W23),1,0)*2+IF(AND(V22&lt;W22,V23&lt;W23),1,0)*IF(AND(V22=0,V23=0),0,1)+IF(X22&gt;Y22,1,0)*2+IF(X22&lt;Y22,1,0)*1</f>
        <v>0</v>
      </c>
      <c r="Y23" s="383"/>
      <c r="Z23" s="408"/>
      <c r="AA23" s="409"/>
      <c r="AB23" s="590"/>
      <c r="AC23" s="591"/>
      <c r="AD23" s="412"/>
      <c r="AE23" s="414"/>
      <c r="AF23" s="420"/>
      <c r="AG23" s="1"/>
      <c r="AH23" s="588"/>
      <c r="AI23" s="485"/>
      <c r="AJ23" s="593"/>
      <c r="AK23" s="592"/>
    </row>
    <row r="24" spans="1:37" ht="16.5" thickTop="1" thickBot="1" x14ac:dyDescent="0.3">
      <c r="A24" s="510" t="s">
        <v>168</v>
      </c>
      <c r="B24" s="205">
        <f>W4</f>
        <v>3</v>
      </c>
      <c r="C24" s="217">
        <f>V4</f>
        <v>15</v>
      </c>
      <c r="D24" s="212">
        <f>Y4</f>
        <v>0</v>
      </c>
      <c r="E24" s="67">
        <f>X4</f>
        <v>0</v>
      </c>
      <c r="F24" s="210">
        <f>W8</f>
        <v>6</v>
      </c>
      <c r="G24" s="211">
        <f>V8</f>
        <v>15</v>
      </c>
      <c r="H24" s="212">
        <f>Y8</f>
        <v>0</v>
      </c>
      <c r="I24" s="68">
        <f>X8</f>
        <v>0</v>
      </c>
      <c r="J24" s="205">
        <f>W12</f>
        <v>15</v>
      </c>
      <c r="K24" s="114">
        <f>V12</f>
        <v>6</v>
      </c>
      <c r="L24" s="68">
        <f>Y12</f>
        <v>0</v>
      </c>
      <c r="M24" s="221">
        <f>X12</f>
        <v>0</v>
      </c>
      <c r="N24" s="128">
        <f>W16</f>
        <v>2</v>
      </c>
      <c r="O24" s="129">
        <f>V16</f>
        <v>15</v>
      </c>
      <c r="P24" s="56">
        <f>Y16</f>
        <v>0</v>
      </c>
      <c r="Q24" s="135">
        <f>X16</f>
        <v>0</v>
      </c>
      <c r="R24" s="222">
        <f>W20</f>
        <v>5</v>
      </c>
      <c r="S24" s="223">
        <f>V20</f>
        <v>15</v>
      </c>
      <c r="T24" s="224">
        <f>Y20</f>
        <v>0</v>
      </c>
      <c r="U24" s="225">
        <f>X20</f>
        <v>0</v>
      </c>
      <c r="V24" s="538"/>
      <c r="W24" s="539"/>
      <c r="X24" s="539"/>
      <c r="Y24" s="540"/>
      <c r="Z24" s="497">
        <f>D25+H25+L25+P25+T25</f>
        <v>6</v>
      </c>
      <c r="AA24" s="493">
        <f>Z24+Z26</f>
        <v>6</v>
      </c>
      <c r="AB24" s="590">
        <f>B24+B25+D24+F24+F25+H24+J24+J25+L24+N24+N25+P24+R24+R25+T24</f>
        <v>75</v>
      </c>
      <c r="AC24" s="591">
        <f>C24+C25+E24+G24+G25+I24+K24+K25+M24+O24+O25+Q24+S24+S25+U24</f>
        <v>136</v>
      </c>
      <c r="AD24" s="386">
        <f>AB24+AB26</f>
        <v>75</v>
      </c>
      <c r="AE24" s="388">
        <f>AC24+AC26</f>
        <v>136</v>
      </c>
      <c r="AF24" s="480" t="s">
        <v>180</v>
      </c>
      <c r="AG24" s="1"/>
      <c r="AH24" s="588">
        <f>IF(J24&gt;K24,1,0)+IF(J25&gt;K25,1,0)+IF(L24&gt;M24,1,0)+IF(J26&gt;K26,1,0)+IF(J27&gt;K27,1,0)+IF(L26&gt;M26,1,0)+IF(N24&gt;O24,1,0)+IF(N25&gt;O25,1,0)+IF(P24&gt;Q24,1,0)+IF(N26&gt;O26,1,0)+IF(N27&gt;O27,1,0)+IF(P26&gt;Q26,1,0)+IF(R24&gt;S24,1,0)+IF(R25&gt;S25,1,0)+IF(T24&gt;U24,1,0)+IF(R26&gt;S26,1,0)+IF(R27&gt;S27,1,0)+IF(T26&gt;U26,1,0)+IF(B24&gt;C24,1,0)+IF(B25&gt;C25,1,0)+IF(D24&gt;E24,1,0)+IF(B26&gt;C26,1,0)+IF(B27&gt;C27,1,0)+IF(D26&gt;E26,1,0)+IF(F24&gt;G24,1,0)+IF(F25&gt;G25,1,0)+IF(H24&gt;I24,1,0)+IF(F26&gt;G26,1,0)+IF(F27&gt;G27,1,0)+IF(H26&gt;I26,1,0)</f>
        <v>2</v>
      </c>
      <c r="AI24" s="485">
        <f>IF(J24&lt;K24,1,0)+IF(J25&lt;K25,1,0)+IF(L24&lt;M24,1,0)+IF(J26&lt;K26,1,0)+IF(J27&lt;K27,1,0)+IF(L26&lt;M26,1,0)+IF(N24&lt;O24,1,0)+IF(N25&lt;O25,1,0)+IF(P24&lt;Q24,1,0)+IF(N26&lt;O26,1,0)+IF(N27&lt;O27,1,0)+IF(P26&lt;Q26,1,0)+IF(R24&lt;S24,1,0)+IF(R25&lt;S25,1,0)+IF(T24&lt;U24,1,0)+IF(R26&lt;S26,1,0)+IF(R27&lt;S27,1,0)+IF(T26&lt;U26,1,0)+IF(B24&lt;C24,1,0)+IF(B25&lt;C25,1,0)+IF(D24&lt;E24,1,0)+IF(B26&lt;C26,1,0)+IF(B27&lt;C27,1,0)+IF(D26&lt;E26,1,0)+IF(F24&lt;G24,1,0)+IF(F25&lt;G25,1,0)+IF(H24&lt;I24,1,0)+IF(F26&lt;G26,1,0)+IF(F27&lt;G27,1,0)+IF(H26&lt;I26,1,0)</f>
        <v>8</v>
      </c>
      <c r="AJ24" s="485">
        <f>AH24/AI24</f>
        <v>0.25</v>
      </c>
      <c r="AK24" s="481">
        <f t="shared" ref="AK24" si="8">AD24/AE24</f>
        <v>0.55147058823529416</v>
      </c>
    </row>
    <row r="25" spans="1:37" ht="16.5" thickTop="1" thickBot="1" x14ac:dyDescent="0.3">
      <c r="A25" s="399"/>
      <c r="B25" s="120">
        <f>W5</f>
        <v>7</v>
      </c>
      <c r="C25" s="121">
        <f>V5</f>
        <v>15</v>
      </c>
      <c r="D25" s="382">
        <f>IF(AND(B24=0,B25=0),0,1)*0+IF(AND(B24&gt;C24,B25&gt;C25),1,0)*2+IF(AND(B24&lt;C24,B25&lt;C25),1,0)*IF(AND(B24=0,B25=0),0,1)+IF(D24&gt;E24,1,0)*2+IF(D24&lt;E24,1,0)*1</f>
        <v>1</v>
      </c>
      <c r="E25" s="383"/>
      <c r="F25" s="121">
        <f>W9</f>
        <v>5</v>
      </c>
      <c r="G25" s="208">
        <f>V9</f>
        <v>15</v>
      </c>
      <c r="H25" s="382">
        <f>IF(AND(F24=0,F25=0),0,1)*0+IF(AND(F24&gt;G24,F25&gt;G25),1,0)*2+IF(AND(F24&lt;G24,F25&lt;G25),1,0)*IF(AND(F24=0,F25=0),0,1)+IF(H24&gt;I24,1,0)*2+IF(H24&lt;I24,1,0)*1</f>
        <v>1</v>
      </c>
      <c r="I25" s="383"/>
      <c r="J25" s="120">
        <f>W13</f>
        <v>15</v>
      </c>
      <c r="K25" s="121">
        <f>V13</f>
        <v>9</v>
      </c>
      <c r="L25" s="382">
        <f>IF(AND(J24=0,J25=0),0,1)*0+IF(AND(J24&gt;K24,J25&gt;K25),1,0)*2+IF(AND(J24&lt;K24,J25&lt;K25),1,0)*IF(AND(J24=0,J25=0),0,1)+IF(L24&gt;M24,1,0)*2+IF(L24&lt;M24,1,0)*1</f>
        <v>2</v>
      </c>
      <c r="M25" s="383"/>
      <c r="N25" s="130">
        <f>W17</f>
        <v>3</v>
      </c>
      <c r="O25" s="131">
        <f>V17</f>
        <v>15</v>
      </c>
      <c r="P25" s="382">
        <f>IF(AND(N24=0,N25=0),0,1)*0+IF(AND(N24&gt;O24,N25&gt;O25),1,0)*2+IF(AND(N24&lt;O24,N25&lt;O25),1,0)*IF(AND(N24=0,N25=0),0,1)+IF(P24&gt;Q24,1,0)*2+IF(P24&lt;Q24,1,0)*1</f>
        <v>1</v>
      </c>
      <c r="Q25" s="383"/>
      <c r="R25" s="226">
        <f>W21</f>
        <v>14</v>
      </c>
      <c r="S25" s="227">
        <f>V21</f>
        <v>16</v>
      </c>
      <c r="T25" s="382">
        <f>IF(AND(R24=0,R25=0),0,1)*0+IF(AND(R24&gt;S24,R25&gt;S25),1,0)*2+IF(AND(R24&lt;S24,R25&lt;S25),1,0)*IF(AND(R24=0,R25=0),0,1)+IF(T24&gt;U24,1,0)*2+IF(T24&lt;U24,1,0)*1</f>
        <v>1</v>
      </c>
      <c r="U25" s="383"/>
      <c r="V25" s="401"/>
      <c r="W25" s="402"/>
      <c r="X25" s="402"/>
      <c r="Y25" s="403"/>
      <c r="Z25" s="408"/>
      <c r="AA25" s="409"/>
      <c r="AB25" s="590"/>
      <c r="AC25" s="591"/>
      <c r="AD25" s="386"/>
      <c r="AE25" s="388"/>
      <c r="AF25" s="392"/>
      <c r="AG25" s="1"/>
      <c r="AH25" s="588"/>
      <c r="AI25" s="485"/>
      <c r="AJ25" s="485"/>
      <c r="AK25" s="481"/>
    </row>
    <row r="26" spans="1:37" ht="15.75" thickBot="1" x14ac:dyDescent="0.3">
      <c r="A26" s="399"/>
      <c r="B26" s="69">
        <f>W6</f>
        <v>0</v>
      </c>
      <c r="C26" s="30">
        <f>V6</f>
        <v>0</v>
      </c>
      <c r="D26" s="22">
        <f>Y6</f>
        <v>0</v>
      </c>
      <c r="E26" s="67">
        <f>X6</f>
        <v>0</v>
      </c>
      <c r="F26" s="20">
        <f>W10</f>
        <v>0</v>
      </c>
      <c r="G26" s="21">
        <f>V10</f>
        <v>0</v>
      </c>
      <c r="H26" s="22">
        <f>Y10</f>
        <v>0</v>
      </c>
      <c r="I26" s="68">
        <f>X10</f>
        <v>0</v>
      </c>
      <c r="J26" s="69">
        <f>W14</f>
        <v>0</v>
      </c>
      <c r="K26" s="70">
        <f>V14</f>
        <v>0</v>
      </c>
      <c r="L26" s="68">
        <f>Y14</f>
        <v>0</v>
      </c>
      <c r="M26" s="127">
        <f>X14</f>
        <v>0</v>
      </c>
      <c r="N26" s="54">
        <f>W18</f>
        <v>0</v>
      </c>
      <c r="O26" s="55">
        <f>V18</f>
        <v>0</v>
      </c>
      <c r="P26" s="56">
        <f>Y18</f>
        <v>0</v>
      </c>
      <c r="Q26" s="136">
        <f>X18</f>
        <v>0</v>
      </c>
      <c r="R26" s="228">
        <f>W22</f>
        <v>0</v>
      </c>
      <c r="S26" s="229">
        <f>V22</f>
        <v>0</v>
      </c>
      <c r="T26" s="224">
        <f>Y22</f>
        <v>0</v>
      </c>
      <c r="U26" s="230">
        <f>X22</f>
        <v>0</v>
      </c>
      <c r="V26" s="401"/>
      <c r="W26" s="402"/>
      <c r="X26" s="402"/>
      <c r="Y26" s="403"/>
      <c r="Z26" s="384">
        <f>D27+H27+L27+P27+T27</f>
        <v>0</v>
      </c>
      <c r="AA26" s="409"/>
      <c r="AB26" s="386">
        <f>B26+B27+D26+F26+F27+H26+J26+J27+L26+N26+N27+P26+R26+R27+T26</f>
        <v>0</v>
      </c>
      <c r="AC26" s="388">
        <f>C26+C27+E26+G26+G27+I26+K26+K27+M26+O26+O27+Q26+S26+S27+U26</f>
        <v>0</v>
      </c>
      <c r="AD26" s="386"/>
      <c r="AE26" s="388"/>
      <c r="AF26" s="392"/>
      <c r="AG26" s="1"/>
      <c r="AH26" s="588"/>
      <c r="AI26" s="485"/>
      <c r="AJ26" s="485"/>
      <c r="AK26" s="481"/>
    </row>
    <row r="27" spans="1:37" ht="15.75" thickBot="1" x14ac:dyDescent="0.3">
      <c r="A27" s="400"/>
      <c r="B27" s="32">
        <f>W7</f>
        <v>0</v>
      </c>
      <c r="C27" s="33">
        <f>V7</f>
        <v>0</v>
      </c>
      <c r="D27" s="508">
        <f>IF(AND(B26=0,B27=0),0,1)*0+IF(AND(B26&gt;C26,B27&gt;C27),1,0)*2+IF(AND(B26&lt;C26,B27&lt;C27),1,0)*IF(AND(B26=0,B27=0),0,1)+IF(D26&gt;E26,1,0)*2+IF(D26&lt;E26,1,0)*1</f>
        <v>0</v>
      </c>
      <c r="E27" s="509"/>
      <c r="F27" s="33">
        <f>W11</f>
        <v>0</v>
      </c>
      <c r="G27" s="34">
        <f>V11</f>
        <v>0</v>
      </c>
      <c r="H27" s="508">
        <f>IF(AND(F26=0,F27=0),0,1)*0+IF(AND(F26&gt;G26,F27&gt;G27),1,0)*2+IF(AND(F26&lt;G26,F27&lt;G27),1,0)*IF(AND(F26=0,F27=0),0,1)+IF(H26&gt;I26,1,0)*2+IF(H26&lt;I26,1,0)*1</f>
        <v>0</v>
      </c>
      <c r="I27" s="509"/>
      <c r="J27" s="32">
        <f>W15</f>
        <v>0</v>
      </c>
      <c r="K27" s="33">
        <f>V15</f>
        <v>0</v>
      </c>
      <c r="L27" s="508">
        <f>IF(AND(J26=0,J27=0),0,1)*0+IF(AND(J26&gt;K26,J27&gt;K27),1,0)*2+IF(AND(J26&lt;K26,J27&lt;K27),1,0)*IF(AND(J26=0,J27=0),0,1)+IF(L26&gt;M26,1,0)*2+IF(L26&lt;M26,1,0)*1</f>
        <v>0</v>
      </c>
      <c r="M27" s="509"/>
      <c r="N27" s="35">
        <f>W19</f>
        <v>0</v>
      </c>
      <c r="O27" s="36">
        <f>V19</f>
        <v>0</v>
      </c>
      <c r="P27" s="508">
        <f>IF(AND(N26=0,N27=0),0,1)*0+IF(AND(N26&gt;O26,N27&gt;O27),1,0)*2+IF(AND(N26&lt;O26,N27&lt;O27),1,0)*IF(AND(N26=0,N27=0),0,1)+IF(P26&gt;Q26,1,0)*2+IF(P26&lt;Q26,1,0)*1</f>
        <v>0</v>
      </c>
      <c r="Q27" s="509"/>
      <c r="R27" s="231">
        <f>W23</f>
        <v>0</v>
      </c>
      <c r="S27" s="232">
        <f>V23</f>
        <v>0</v>
      </c>
      <c r="T27" s="508">
        <f>IF(AND(R26=0,R27=0),0,1)*0+IF(AND(R26&gt;S26,R27&gt;S27),1,0)*2+IF(AND(R26&lt;S26,R27&lt;S27),1,0)*IF(AND(R26=0,R27=0),0,1)+IF(T26&gt;U26,1,0)*2+IF(T26&lt;U26,1,0)*1</f>
        <v>0</v>
      </c>
      <c r="U27" s="509"/>
      <c r="V27" s="404"/>
      <c r="W27" s="405"/>
      <c r="X27" s="405"/>
      <c r="Y27" s="406"/>
      <c r="Z27" s="385"/>
      <c r="AA27" s="410"/>
      <c r="AB27" s="387"/>
      <c r="AC27" s="389"/>
      <c r="AD27" s="387"/>
      <c r="AE27" s="389"/>
      <c r="AF27" s="393"/>
      <c r="AG27" s="1"/>
      <c r="AH27" s="589"/>
      <c r="AI27" s="486"/>
      <c r="AJ27" s="486"/>
      <c r="AK27" s="482"/>
    </row>
    <row r="28" spans="1:37" ht="15.75" thickTop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x14ac:dyDescent="0.25">
      <c r="A30" s="1" t="s">
        <v>163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</sheetData>
  <mergeCells count="166">
    <mergeCell ref="A1:AF1"/>
    <mergeCell ref="B3:E3"/>
    <mergeCell ref="F3:I3"/>
    <mergeCell ref="J3:M3"/>
    <mergeCell ref="N3:Q3"/>
    <mergeCell ref="R3:U3"/>
    <mergeCell ref="V3:Y3"/>
    <mergeCell ref="Z3:AA3"/>
    <mergeCell ref="AB3:AC3"/>
    <mergeCell ref="AD3:AE3"/>
    <mergeCell ref="A4:A7"/>
    <mergeCell ref="B4:E7"/>
    <mergeCell ref="Z4:Z5"/>
    <mergeCell ref="AA4:AA7"/>
    <mergeCell ref="AB4:AB5"/>
    <mergeCell ref="AC4:AC5"/>
    <mergeCell ref="L7:M7"/>
    <mergeCell ref="P7:Q7"/>
    <mergeCell ref="T7:U7"/>
    <mergeCell ref="X7:Y7"/>
    <mergeCell ref="AK4:AK7"/>
    <mergeCell ref="H5:I5"/>
    <mergeCell ref="L5:M5"/>
    <mergeCell ref="P5:Q5"/>
    <mergeCell ref="T5:U5"/>
    <mergeCell ref="X5:Y5"/>
    <mergeCell ref="Z6:Z7"/>
    <mergeCell ref="AB6:AB7"/>
    <mergeCell ref="AC6:AC7"/>
    <mergeCell ref="H7:I7"/>
    <mergeCell ref="AD4:AD7"/>
    <mergeCell ref="AE4:AE7"/>
    <mergeCell ref="AF4:AF7"/>
    <mergeCell ref="AH4:AH7"/>
    <mergeCell ref="AI4:AI7"/>
    <mergeCell ref="AJ4:AJ7"/>
    <mergeCell ref="A8:A11"/>
    <mergeCell ref="F8:I11"/>
    <mergeCell ref="Z8:Z9"/>
    <mergeCell ref="AA8:AA11"/>
    <mergeCell ref="AB8:AB9"/>
    <mergeCell ref="AC8:AC9"/>
    <mergeCell ref="L11:M11"/>
    <mergeCell ref="P11:Q11"/>
    <mergeCell ref="T11:U11"/>
    <mergeCell ref="X11:Y11"/>
    <mergeCell ref="AK8:AK11"/>
    <mergeCell ref="D9:E9"/>
    <mergeCell ref="L9:M9"/>
    <mergeCell ref="P9:Q9"/>
    <mergeCell ref="T9:U9"/>
    <mergeCell ref="X9:Y9"/>
    <mergeCell ref="Z10:Z11"/>
    <mergeCell ref="AB10:AB11"/>
    <mergeCell ref="AC10:AC11"/>
    <mergeCell ref="D11:E11"/>
    <mergeCell ref="AD8:AD11"/>
    <mergeCell ref="AE8:AE11"/>
    <mergeCell ref="AF8:AF11"/>
    <mergeCell ref="AH8:AH11"/>
    <mergeCell ref="AI8:AI11"/>
    <mergeCell ref="AJ8:AJ11"/>
    <mergeCell ref="A12:A15"/>
    <mergeCell ref="J12:M15"/>
    <mergeCell ref="Z12:Z13"/>
    <mergeCell ref="AA12:AA15"/>
    <mergeCell ref="AB12:AB13"/>
    <mergeCell ref="AC12:AC13"/>
    <mergeCell ref="H15:I15"/>
    <mergeCell ref="P15:Q15"/>
    <mergeCell ref="T15:U15"/>
    <mergeCell ref="X15:Y15"/>
    <mergeCell ref="AK12:AK15"/>
    <mergeCell ref="D13:E13"/>
    <mergeCell ref="H13:I13"/>
    <mergeCell ref="P13:Q13"/>
    <mergeCell ref="T13:U13"/>
    <mergeCell ref="X13:Y13"/>
    <mergeCell ref="Z14:Z15"/>
    <mergeCell ref="AB14:AB15"/>
    <mergeCell ref="AC14:AC15"/>
    <mergeCell ref="D15:E15"/>
    <mergeCell ref="AD12:AD15"/>
    <mergeCell ref="AE12:AE15"/>
    <mergeCell ref="AF12:AF15"/>
    <mergeCell ref="AH12:AH15"/>
    <mergeCell ref="AI12:AI15"/>
    <mergeCell ref="AJ12:AJ15"/>
    <mergeCell ref="A16:A19"/>
    <mergeCell ref="N16:Q19"/>
    <mergeCell ref="Z16:Z17"/>
    <mergeCell ref="AA16:AA19"/>
    <mergeCell ref="AB16:AB17"/>
    <mergeCell ref="AC16:AC17"/>
    <mergeCell ref="H19:I19"/>
    <mergeCell ref="L19:M19"/>
    <mergeCell ref="T19:U19"/>
    <mergeCell ref="X19:Y19"/>
    <mergeCell ref="AK16:AK19"/>
    <mergeCell ref="D17:E17"/>
    <mergeCell ref="H17:I17"/>
    <mergeCell ref="L17:M17"/>
    <mergeCell ref="T17:U17"/>
    <mergeCell ref="X17:Y17"/>
    <mergeCell ref="Z18:Z19"/>
    <mergeCell ref="AB18:AB19"/>
    <mergeCell ref="AC18:AC19"/>
    <mergeCell ref="D19:E19"/>
    <mergeCell ref="AD16:AD19"/>
    <mergeCell ref="AE16:AE19"/>
    <mergeCell ref="AF16:AF19"/>
    <mergeCell ref="AH16:AH19"/>
    <mergeCell ref="AI16:AI19"/>
    <mergeCell ref="AJ16:AJ19"/>
    <mergeCell ref="A20:A23"/>
    <mergeCell ref="R20:U23"/>
    <mergeCell ref="Z20:Z21"/>
    <mergeCell ref="AA20:AA23"/>
    <mergeCell ref="AB20:AB21"/>
    <mergeCell ref="AC20:AC21"/>
    <mergeCell ref="H23:I23"/>
    <mergeCell ref="L23:M23"/>
    <mergeCell ref="P23:Q23"/>
    <mergeCell ref="X23:Y23"/>
    <mergeCell ref="AK20:AK23"/>
    <mergeCell ref="D21:E21"/>
    <mergeCell ref="H21:I21"/>
    <mergeCell ref="L21:M21"/>
    <mergeCell ref="P21:Q21"/>
    <mergeCell ref="X21:Y21"/>
    <mergeCell ref="Z22:Z23"/>
    <mergeCell ref="AB22:AB23"/>
    <mergeCell ref="AC22:AC23"/>
    <mergeCell ref="D23:E23"/>
    <mergeCell ref="AD20:AD23"/>
    <mergeCell ref="AE20:AE23"/>
    <mergeCell ref="AF20:AF23"/>
    <mergeCell ref="AH20:AH23"/>
    <mergeCell ref="AI20:AI23"/>
    <mergeCell ref="AJ20:AJ23"/>
    <mergeCell ref="A24:A27"/>
    <mergeCell ref="V24:Y27"/>
    <mergeCell ref="Z24:Z25"/>
    <mergeCell ref="AA24:AA27"/>
    <mergeCell ref="AB24:AB25"/>
    <mergeCell ref="AC24:AC25"/>
    <mergeCell ref="H27:I27"/>
    <mergeCell ref="L27:M27"/>
    <mergeCell ref="P27:Q27"/>
    <mergeCell ref="T27:U27"/>
    <mergeCell ref="AK24:AK27"/>
    <mergeCell ref="D25:E25"/>
    <mergeCell ref="H25:I25"/>
    <mergeCell ref="L25:M25"/>
    <mergeCell ref="P25:Q25"/>
    <mergeCell ref="T25:U25"/>
    <mergeCell ref="Z26:Z27"/>
    <mergeCell ref="AB26:AB27"/>
    <mergeCell ref="AC26:AC27"/>
    <mergeCell ref="D27:E27"/>
    <mergeCell ref="AD24:AD27"/>
    <mergeCell ref="AE24:AE27"/>
    <mergeCell ref="AF24:AF27"/>
    <mergeCell ref="AH24:AH27"/>
    <mergeCell ref="AI24:AI27"/>
    <mergeCell ref="AJ24:AJ27"/>
  </mergeCells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0"/>
  <sheetViews>
    <sheetView showZeros="0" topLeftCell="A7" workbookViewId="0">
      <selection activeCell="AF8" sqref="AF8:AF11"/>
    </sheetView>
  </sheetViews>
  <sheetFormatPr defaultRowHeight="15" x14ac:dyDescent="0.25"/>
  <cols>
    <col min="1" max="1" width="16" customWidth="1"/>
    <col min="2" max="5" width="3.7109375" customWidth="1"/>
    <col min="6" max="6" width="3.85546875" customWidth="1"/>
    <col min="7" max="7" width="3.5703125" customWidth="1"/>
    <col min="8" max="8" width="3.7109375" customWidth="1"/>
    <col min="9" max="9" width="3.85546875" customWidth="1"/>
    <col min="10" max="10" width="4" customWidth="1"/>
    <col min="11" max="12" width="3.7109375" customWidth="1"/>
    <col min="13" max="13" width="3.5703125" customWidth="1"/>
    <col min="14" max="15" width="3.85546875" customWidth="1"/>
    <col min="16" max="16" width="3.5703125" customWidth="1"/>
    <col min="17" max="17" width="3.85546875" customWidth="1"/>
    <col min="18" max="18" width="3.7109375" customWidth="1"/>
    <col min="19" max="20" width="3.85546875" customWidth="1"/>
    <col min="21" max="21" width="3.7109375" customWidth="1"/>
    <col min="22" max="22" width="3.85546875" customWidth="1"/>
    <col min="23" max="23" width="3.42578125" customWidth="1"/>
    <col min="24" max="25" width="3.85546875" customWidth="1"/>
    <col min="26" max="26" width="4.28515625" customWidth="1"/>
    <col min="27" max="27" width="4" customWidth="1"/>
    <col min="28" max="28" width="4.42578125" customWidth="1"/>
    <col min="29" max="29" width="4.140625" customWidth="1"/>
    <col min="30" max="30" width="4.7109375" customWidth="1"/>
    <col min="31" max="31" width="4.5703125" customWidth="1"/>
    <col min="32" max="32" width="8.140625" customWidth="1"/>
    <col min="35" max="35" width="10.5703125" customWidth="1"/>
  </cols>
  <sheetData>
    <row r="1" spans="1:37" ht="43.5" customHeight="1" x14ac:dyDescent="0.25">
      <c r="A1" s="460" t="s">
        <v>186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  <c r="V1" s="460"/>
      <c r="W1" s="460"/>
      <c r="X1" s="460"/>
      <c r="Y1" s="460"/>
      <c r="Z1" s="460"/>
      <c r="AA1" s="460"/>
      <c r="AB1" s="460"/>
      <c r="AC1" s="460"/>
      <c r="AD1" s="460"/>
      <c r="AE1" s="460"/>
      <c r="AF1" s="460"/>
      <c r="AG1" s="1"/>
      <c r="AH1" s="1"/>
      <c r="AI1" s="1"/>
      <c r="AJ1" s="1"/>
      <c r="AK1" s="1"/>
    </row>
    <row r="2" spans="1:37" ht="8.2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62.25" customHeight="1" thickTop="1" thickBot="1" x14ac:dyDescent="0.3">
      <c r="A3" s="2" t="s">
        <v>0</v>
      </c>
      <c r="B3" s="461">
        <v>1</v>
      </c>
      <c r="C3" s="462"/>
      <c r="D3" s="462"/>
      <c r="E3" s="463"/>
      <c r="F3" s="461">
        <v>2</v>
      </c>
      <c r="G3" s="462"/>
      <c r="H3" s="462"/>
      <c r="I3" s="463"/>
      <c r="J3" s="461">
        <v>3</v>
      </c>
      <c r="K3" s="462"/>
      <c r="L3" s="462"/>
      <c r="M3" s="463"/>
      <c r="N3" s="461">
        <v>4</v>
      </c>
      <c r="O3" s="462"/>
      <c r="P3" s="462"/>
      <c r="Q3" s="462"/>
      <c r="R3" s="461">
        <v>5</v>
      </c>
      <c r="S3" s="462"/>
      <c r="T3" s="462"/>
      <c r="U3" s="463"/>
      <c r="V3" s="461">
        <v>6</v>
      </c>
      <c r="W3" s="462"/>
      <c r="X3" s="462"/>
      <c r="Y3" s="463"/>
      <c r="Z3" s="464" t="s">
        <v>1</v>
      </c>
      <c r="AA3" s="465"/>
      <c r="AB3" s="466" t="s">
        <v>2</v>
      </c>
      <c r="AC3" s="467"/>
      <c r="AD3" s="466" t="s">
        <v>3</v>
      </c>
      <c r="AE3" s="467"/>
      <c r="AF3" s="3" t="s">
        <v>4</v>
      </c>
      <c r="AG3" s="1"/>
      <c r="AH3" s="81" t="s">
        <v>6</v>
      </c>
      <c r="AI3" s="82" t="s">
        <v>7</v>
      </c>
      <c r="AJ3" s="82" t="s">
        <v>8</v>
      </c>
      <c r="AK3" s="142" t="s">
        <v>9</v>
      </c>
    </row>
    <row r="4" spans="1:37" ht="16.5" thickTop="1" thickBot="1" x14ac:dyDescent="0.3">
      <c r="A4" s="398" t="s">
        <v>169</v>
      </c>
      <c r="B4" s="594"/>
      <c r="C4" s="595"/>
      <c r="D4" s="595"/>
      <c r="E4" s="596"/>
      <c r="F4" s="275">
        <v>15</v>
      </c>
      <c r="G4" s="276">
        <v>11</v>
      </c>
      <c r="H4" s="277"/>
      <c r="I4" s="278"/>
      <c r="J4" s="275">
        <v>15</v>
      </c>
      <c r="K4" s="279">
        <v>2</v>
      </c>
      <c r="L4" s="277"/>
      <c r="M4" s="280"/>
      <c r="N4" s="275">
        <v>17</v>
      </c>
      <c r="O4" s="279">
        <v>15</v>
      </c>
      <c r="P4" s="277"/>
      <c r="Q4" s="278"/>
      <c r="R4" s="281">
        <v>15</v>
      </c>
      <c r="S4" s="282">
        <v>7</v>
      </c>
      <c r="T4" s="277"/>
      <c r="U4" s="280"/>
      <c r="V4" s="275">
        <v>12</v>
      </c>
      <c r="W4" s="276">
        <v>15</v>
      </c>
      <c r="X4" s="278">
        <v>9</v>
      </c>
      <c r="Y4" s="283">
        <v>11</v>
      </c>
      <c r="Z4" s="497">
        <f>T5+P5+L5+H5+X5</f>
        <v>9</v>
      </c>
      <c r="AA4" s="493">
        <f>Z4+Z6</f>
        <v>9</v>
      </c>
      <c r="AB4" s="479">
        <f>J4+J5+L4+N4+N5+P4+H4+F4+F5+R4+R5+T4+V4+X4+V5</f>
        <v>158</v>
      </c>
      <c r="AC4" s="495">
        <f>K5+K4+M4+O5+O4+U4+I4+G4+G5+Q4+S4+S5+W4+W5+Y4</f>
        <v>99</v>
      </c>
      <c r="AD4" s="525">
        <f>AB4+AB6</f>
        <v>158</v>
      </c>
      <c r="AE4" s="524">
        <f>AC4+AC6</f>
        <v>99</v>
      </c>
      <c r="AF4" s="480" t="s">
        <v>177</v>
      </c>
      <c r="AG4" s="1"/>
      <c r="AH4" s="588">
        <f>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+IF(V4&gt;W4,1,0)+IF(V5&gt;W5,1,0)+IF(X4&gt;Y4,1,0)+IF(V6&gt;W6,1,0)+IF(V7&gt;W7,1,0)+IF(X6&gt;Y6,1,0)+IF(F4&gt;G4,1,0)+IF(F5&gt;G5,1,0)+IF(H4&gt;I4,1,0)+IF(F6&gt;G6,1,0)+IF(F7&gt;G7,1,0)+IF(H6&gt;I6,1,0)</f>
        <v>9</v>
      </c>
      <c r="AI4" s="485">
        <f>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+IF(V4&lt;W4,1,0)+IF(V5&lt;W5,1,0)+IF(X4&lt;Y4,1,0)+IF(V6&lt;W6,1,0)+IF(V7&lt;W7,1,0)+IF(X6&lt;Y6,1,0)+IF(F4&lt;G4,1,0)+IF(F5&lt;G5,1,0)+IF(H4&lt;I4,1,0)+IF(F6&lt;G6,1,0)+IF(F7&lt;G7,1,0)+IF(H6&lt;I6,1,0)</f>
        <v>2</v>
      </c>
      <c r="AJ4" s="485">
        <f>AH4/AI4</f>
        <v>4.5</v>
      </c>
      <c r="AK4" s="481">
        <f>AD4/AE4</f>
        <v>1.595959595959596</v>
      </c>
    </row>
    <row r="5" spans="1:37" ht="15.75" thickBot="1" x14ac:dyDescent="0.3">
      <c r="A5" s="399"/>
      <c r="B5" s="454"/>
      <c r="C5" s="455"/>
      <c r="D5" s="455"/>
      <c r="E5" s="456"/>
      <c r="F5" s="284">
        <v>15</v>
      </c>
      <c r="G5" s="285">
        <v>6</v>
      </c>
      <c r="H5" s="551">
        <f>IF(AND(F4=0,F5=0),0,1)*0+IF(AND(F4&gt;G4,F5&gt;G5),1,0)*2+IF(AND(F4&lt;G4,F5&lt;G5),1,0)*IF(AND(F4=0,F5=0),0,1)+IF(H4&gt;I4,1,0)*2+IF(H4&lt;I4,1,0)*1</f>
        <v>2</v>
      </c>
      <c r="I5" s="551"/>
      <c r="J5" s="284">
        <v>15</v>
      </c>
      <c r="K5" s="285">
        <v>3</v>
      </c>
      <c r="L5" s="551">
        <f>IF(AND(J4=0,J5=0),0,1)*0+IF(AND(J4&gt;K4,J5&gt;K5),1,0)*2+IF(AND(J4&lt;K4,J5&lt;K5),1,0)*IF(AND(J4=0,J5=0),0,1)+IF(L4&gt;M4,1,0)*2+IF(L4&lt;M4,1,0)*1</f>
        <v>2</v>
      </c>
      <c r="M5" s="551"/>
      <c r="N5" s="284">
        <v>15</v>
      </c>
      <c r="O5" s="285">
        <v>13</v>
      </c>
      <c r="P5" s="551">
        <f>IF(AND(N4=0,N5=0),0,1)*0+IF(AND(N4&gt;O4,N5&gt;O5),1,0)*2+IF(AND(N4&lt;O4,N5&lt;O5),1,0)*IF(AND(N4=0,N5=0),0,1)+IF(P4&gt;Q4,1,0)*2+IF(P4&lt;Q4,1,0)*1</f>
        <v>2</v>
      </c>
      <c r="Q5" s="551"/>
      <c r="R5" s="286">
        <v>15</v>
      </c>
      <c r="S5" s="287">
        <v>5</v>
      </c>
      <c r="T5" s="551">
        <f>IF(AND(R4=0,R5=0),0,1)*0+IF(AND(R4&gt;S4,R5&gt;S5),1,0)*2+IF(AND(R4&lt;S4,R5&lt;S5),1,0)*IF(AND(R4=0,R5=0),0,1)+IF(T4&gt;U4,1,0)*2+IF(T4&lt;U4,1,0)*1</f>
        <v>2</v>
      </c>
      <c r="U5" s="551"/>
      <c r="V5" s="288">
        <v>15</v>
      </c>
      <c r="W5" s="285">
        <v>11</v>
      </c>
      <c r="X5" s="551">
        <f>IF(AND(V4=0,V5=0),0,1)*0+IF(AND(V4&gt;W4,V5&gt;W5),1,0)*2+IF(AND(V4&lt;W4,V5&lt;W5),1,0)*IF(AND(V4=0,V5=0),0,1)+IF(X4&gt;Y4,1,0)*2+IF(X4&lt;Y4,1,0)*1</f>
        <v>1</v>
      </c>
      <c r="Y5" s="551"/>
      <c r="Z5" s="498"/>
      <c r="AA5" s="409"/>
      <c r="AB5" s="494"/>
      <c r="AC5" s="496"/>
      <c r="AD5" s="446"/>
      <c r="AE5" s="449"/>
      <c r="AF5" s="392"/>
      <c r="AG5" s="1"/>
      <c r="AH5" s="588"/>
      <c r="AI5" s="485"/>
      <c r="AJ5" s="485"/>
      <c r="AK5" s="481"/>
    </row>
    <row r="6" spans="1:37" ht="16.5" thickTop="1" thickBot="1" x14ac:dyDescent="0.3">
      <c r="A6" s="399"/>
      <c r="B6" s="454"/>
      <c r="C6" s="455"/>
      <c r="D6" s="455"/>
      <c r="E6" s="456"/>
      <c r="F6" s="289"/>
      <c r="G6" s="290"/>
      <c r="H6" s="291"/>
      <c r="I6" s="278"/>
      <c r="J6" s="289"/>
      <c r="K6" s="290"/>
      <c r="L6" s="291"/>
      <c r="M6" s="280"/>
      <c r="N6" s="289"/>
      <c r="O6" s="290"/>
      <c r="P6" s="291"/>
      <c r="Q6" s="278"/>
      <c r="R6" s="292"/>
      <c r="S6" s="293"/>
      <c r="T6" s="291"/>
      <c r="U6" s="280"/>
      <c r="V6" s="289"/>
      <c r="W6" s="294"/>
      <c r="X6" s="291"/>
      <c r="Y6" s="280"/>
      <c r="Z6" s="497">
        <f>T7+P7+L7+H7+X7</f>
        <v>0</v>
      </c>
      <c r="AA6" s="409"/>
      <c r="AB6" s="479">
        <f>J6+J7+L6+N6+N7+P6+H6+F6+F7+T6+R6+R7+V6+V7+X6</f>
        <v>0</v>
      </c>
      <c r="AC6" s="495">
        <f>K7+K6+M6+O7+O6+U6+I6+G6+G7+S6+S7+Q6+W6+W7+Y6</f>
        <v>0</v>
      </c>
      <c r="AD6" s="446"/>
      <c r="AE6" s="449"/>
      <c r="AF6" s="392"/>
      <c r="AG6" s="1"/>
      <c r="AH6" s="588"/>
      <c r="AI6" s="485"/>
      <c r="AJ6" s="485"/>
      <c r="AK6" s="481"/>
    </row>
    <row r="7" spans="1:37" ht="15.75" thickBot="1" x14ac:dyDescent="0.3">
      <c r="A7" s="422"/>
      <c r="B7" s="457"/>
      <c r="C7" s="458"/>
      <c r="D7" s="458"/>
      <c r="E7" s="459"/>
      <c r="F7" s="278"/>
      <c r="G7" s="295"/>
      <c r="H7" s="551">
        <f>IF(AND(F6=0,F7=0),0,1)*0+IF(AND(F6&gt;G6,F7&gt;G7),1,0)*2+IF(AND(F6&lt;G6,F7&lt;G7),1,0)*IF(AND(F6=0,F7=0),0,1)+IF(H6&gt;I6,1,0)*2+IF(H6&lt;I6,1,0)*1</f>
        <v>0</v>
      </c>
      <c r="I7" s="551"/>
      <c r="J7" s="296"/>
      <c r="K7" s="295"/>
      <c r="L7" s="552">
        <f>IF(AND(J6=0,J7=0),0,1)*0+IF(AND(J6&gt;K6,J7&gt;K7),1,0)*2+IF(AND(J6&lt;K6,J7&lt;K7),1,0)*IF(AND(J6=0,J7=0),0,1)+IF(L6&gt;M6,1,0)*2+IF(L6&lt;M6,1,0)*1</f>
        <v>0</v>
      </c>
      <c r="M7" s="552"/>
      <c r="N7" s="296"/>
      <c r="O7" s="295"/>
      <c r="P7" s="552">
        <f>IF(AND(N6=0,N7=0),0,1)*0+IF(AND(N6&gt;O6,N7&gt;O7),1,0)*2+IF(AND(N6&lt;O6,N7&lt;O7),1,0)*IF(AND(N6=0,N7=0),0,1)+IF(P6&gt;Q6,1,0)*2+IF(P6&lt;Q6,1,0)*1</f>
        <v>0</v>
      </c>
      <c r="Q7" s="552"/>
      <c r="R7" s="297"/>
      <c r="S7" s="298"/>
      <c r="T7" s="552">
        <f>IF(AND(R6=0,R7=0),0,1)*0+IF(AND(R6&gt;S6,R7&gt;S7),1,0)*2+IF(AND(R6&lt;S6,R7&lt;S7),1,0)*IF(AND(R6=0,R7=0),0,1)+IF(T6&gt;U6,1,0)*2+IF(T6&lt;U6,1,0)*1</f>
        <v>0</v>
      </c>
      <c r="U7" s="552"/>
      <c r="V7" s="284"/>
      <c r="W7" s="285"/>
      <c r="X7" s="552">
        <f>IF(AND(V6=0,V7=0),0,1)*0+IF(AND(V6&gt;W6,V7&gt;W7),1,0)*2+IF(AND(V6&lt;W6,V7&lt;W7),1,0)*IF(AND(V6=0,V7=0),0,1)+IF(X6&gt;Y6,1,0)*2+IF(X6&lt;Y6,1,0)*1</f>
        <v>0</v>
      </c>
      <c r="Y7" s="552"/>
      <c r="Z7" s="498"/>
      <c r="AA7" s="434"/>
      <c r="AB7" s="494"/>
      <c r="AC7" s="496"/>
      <c r="AD7" s="447"/>
      <c r="AE7" s="450"/>
      <c r="AF7" s="420"/>
      <c r="AG7" s="1"/>
      <c r="AH7" s="588"/>
      <c r="AI7" s="485"/>
      <c r="AJ7" s="485"/>
      <c r="AK7" s="481"/>
    </row>
    <row r="8" spans="1:37" ht="16.5" thickTop="1" thickBot="1" x14ac:dyDescent="0.3">
      <c r="A8" s="398" t="s">
        <v>170</v>
      </c>
      <c r="B8" s="201">
        <f>G4</f>
        <v>11</v>
      </c>
      <c r="C8" s="202">
        <f>F4</f>
        <v>15</v>
      </c>
      <c r="D8" s="203">
        <f>I4</f>
        <v>0</v>
      </c>
      <c r="E8" s="204">
        <f>H4</f>
        <v>0</v>
      </c>
      <c r="F8" s="549"/>
      <c r="G8" s="549"/>
      <c r="H8" s="549"/>
      <c r="I8" s="549"/>
      <c r="J8" s="299">
        <v>17</v>
      </c>
      <c r="K8" s="300">
        <v>19</v>
      </c>
      <c r="L8" s="301">
        <v>10</v>
      </c>
      <c r="M8" s="302">
        <v>12</v>
      </c>
      <c r="N8" s="303">
        <v>8</v>
      </c>
      <c r="O8" s="300">
        <v>15</v>
      </c>
      <c r="P8" s="301"/>
      <c r="Q8" s="304"/>
      <c r="R8" s="303">
        <v>15</v>
      </c>
      <c r="S8" s="300">
        <v>11</v>
      </c>
      <c r="T8" s="301"/>
      <c r="U8" s="302"/>
      <c r="V8" s="305">
        <v>9</v>
      </c>
      <c r="W8" s="306">
        <v>15</v>
      </c>
      <c r="X8" s="301"/>
      <c r="Y8" s="302"/>
      <c r="Z8" s="497">
        <f>T9+P9+L9+D9+X9</f>
        <v>6</v>
      </c>
      <c r="AA8" s="493">
        <f>Z8+Z10</f>
        <v>6</v>
      </c>
      <c r="AB8" s="479">
        <f>J8+J9+L8+N8+N9+P8+D8+B8+B9+R8+R9+T8+V8+V9+X8</f>
        <v>128</v>
      </c>
      <c r="AC8" s="495">
        <f>K9+K8+M8+O9+O8+U8+E8+C8+C9+S8+S9+Q8+W8+W9+Y8</f>
        <v>160</v>
      </c>
      <c r="AD8" s="479">
        <f>AB8+AB10</f>
        <v>128</v>
      </c>
      <c r="AE8" s="495">
        <f>AC8+AC10</f>
        <v>160</v>
      </c>
      <c r="AF8" s="480" t="s">
        <v>179</v>
      </c>
      <c r="AG8" s="1"/>
      <c r="AH8" s="588">
        <f>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+IF(V8&gt;W8,1,0)+IF(V9&gt;W9,1,0)+IF(X8&gt;Y8,1,0)+IF(V10&gt;W10,1,0)+IF(V11&gt;W11,1,0)+IF(X10&gt;Y10,1,0)+IF(B8&gt;C8,1,0)+IF(B9&gt;C9,1,0)+IF(D8&gt;E8,1,0)+IF(B10&gt;C10,1,0)+IF(B11&gt;C11,1,0)+IF(D10&gt;E10,1,0)</f>
        <v>3</v>
      </c>
      <c r="AI8" s="485">
        <f>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+IF(V8&lt;W8,1,0)+IF(V9&lt;W9,1,0)+IF(X8&lt;Y8,1,0)+IF(V10&lt;W10,1,0)+IF(V11&lt;W11,1,0)+IF(X10&lt;Y10,1,0)+IF(B8&lt;C8,1,0)+IF(B9&lt;C9,1,0)+IF(D8&lt;E8,1,0)+IF(B10&lt;C10,1,0)+IF(B11&lt;C11,1,0)+IF(D10&lt;E10,1,0)</f>
        <v>8</v>
      </c>
      <c r="AJ8" s="485">
        <f t="shared" ref="AJ8" si="0">AH8/AI8</f>
        <v>0.375</v>
      </c>
      <c r="AK8" s="481">
        <f t="shared" ref="AK8" si="1">AD8/AE8</f>
        <v>0.8</v>
      </c>
    </row>
    <row r="9" spans="1:37" ht="16.5" thickTop="1" thickBot="1" x14ac:dyDescent="0.3">
      <c r="A9" s="399"/>
      <c r="B9" s="206">
        <f>G5</f>
        <v>6</v>
      </c>
      <c r="C9" s="207">
        <f>F5</f>
        <v>15</v>
      </c>
      <c r="D9" s="382">
        <f>IF(AND(B8=0,B9=0),0,1)*0+IF(AND(B8&gt;C8,B9&gt;C9),1,0)*2+IF(AND(B8&lt;C8,B9&lt;C9),1,0)*IF(AND(B8=0,B9=0),0,1)+IF(D8&gt;E8,1,0)*2+IF(D8&lt;E8,1,0)*1</f>
        <v>1</v>
      </c>
      <c r="E9" s="383"/>
      <c r="F9" s="549"/>
      <c r="G9" s="549"/>
      <c r="H9" s="549"/>
      <c r="I9" s="549"/>
      <c r="J9" s="307">
        <v>16</v>
      </c>
      <c r="K9" s="308">
        <v>14</v>
      </c>
      <c r="L9" s="551">
        <f>IF(AND(J8=0,J9=0),0,1)*0+IF(AND(J8&gt;K8,J9&gt;K9),1,0)*2+IF(AND(J8&lt;K8,J9&lt;K9),1,0)*IF(AND(J8=0,J9=0),0,1)+IF(L8&gt;M8,1,0)*2+IF(L8&lt;M8,1,0)*1</f>
        <v>1</v>
      </c>
      <c r="M9" s="551"/>
      <c r="N9" s="307">
        <v>12</v>
      </c>
      <c r="O9" s="308">
        <v>15</v>
      </c>
      <c r="P9" s="551">
        <f>IF(AND(N8=0,N9=0),0,1)*0+IF(AND(N8&gt;O8,N9&gt;O9),1,0)*2+IF(AND(N8&lt;O8,N9&lt;O9),1,0)*IF(AND(N8=0,N9=0),0,1)+IF(P8&gt;Q8,1,0)*2+IF(P8&lt;Q8,1,0)*1</f>
        <v>1</v>
      </c>
      <c r="Q9" s="551"/>
      <c r="R9" s="307">
        <v>16</v>
      </c>
      <c r="S9" s="308">
        <v>14</v>
      </c>
      <c r="T9" s="551">
        <f>IF(AND(R8=0,R9=0),0,1)*0+IF(AND(R8&gt;S8,R9&gt;S9),1,0)*2+IF(AND(R8&lt;S8,R9&lt;S9),1,0)*IF(AND(R8=0,R9=0),0,1)+IF(T8&gt;U8,1,0)*2+IF(T8&lt;U8,1,0)*1</f>
        <v>2</v>
      </c>
      <c r="U9" s="551"/>
      <c r="V9" s="308">
        <v>8</v>
      </c>
      <c r="W9" s="309">
        <v>15</v>
      </c>
      <c r="X9" s="551">
        <f>IF(AND(V8=0,V9=0),0,1)*0+IF(AND(V8&gt;W8,V9&gt;W9),1,0)*2+IF(AND(V8&lt;W8,V9&lt;W9),1,0)*IF(AND(V8=0,V9=0),0,1)+IF(X8&gt;Y8,1,0)*2+IF(X8&lt;Y8,1,0)*1</f>
        <v>1</v>
      </c>
      <c r="Y9" s="551"/>
      <c r="Z9" s="498"/>
      <c r="AA9" s="409"/>
      <c r="AB9" s="494"/>
      <c r="AC9" s="496"/>
      <c r="AD9" s="386"/>
      <c r="AE9" s="388"/>
      <c r="AF9" s="392"/>
      <c r="AG9" s="1"/>
      <c r="AH9" s="588"/>
      <c r="AI9" s="485"/>
      <c r="AJ9" s="485"/>
      <c r="AK9" s="481"/>
    </row>
    <row r="10" spans="1:37" ht="16.5" thickTop="1" thickBot="1" x14ac:dyDescent="0.3">
      <c r="A10" s="399"/>
      <c r="B10" s="10">
        <f>G6</f>
        <v>0</v>
      </c>
      <c r="C10" s="11">
        <f>F6</f>
        <v>0</v>
      </c>
      <c r="D10" s="12">
        <f>I6</f>
        <v>0</v>
      </c>
      <c r="E10" s="13">
        <f>H6</f>
        <v>0</v>
      </c>
      <c r="F10" s="549"/>
      <c r="G10" s="549"/>
      <c r="H10" s="549"/>
      <c r="I10" s="549"/>
      <c r="J10" s="310"/>
      <c r="K10" s="311"/>
      <c r="L10" s="312"/>
      <c r="M10" s="302"/>
      <c r="N10" s="310"/>
      <c r="O10" s="311"/>
      <c r="P10" s="312"/>
      <c r="Q10" s="304"/>
      <c r="R10" s="310"/>
      <c r="S10" s="311"/>
      <c r="T10" s="304"/>
      <c r="U10" s="313"/>
      <c r="V10" s="305"/>
      <c r="W10" s="306"/>
      <c r="X10" s="304"/>
      <c r="Y10" s="313"/>
      <c r="Z10" s="497">
        <f>P11+L11+D11+T11+X11</f>
        <v>0</v>
      </c>
      <c r="AA10" s="409"/>
      <c r="AB10" s="479">
        <f>J10+J11+L10+N10+N11+P10+D10+B10+B11+R10+R11+T10+V10+V11+X10</f>
        <v>0</v>
      </c>
      <c r="AC10" s="495">
        <f>K11+K10+M10+O11+O10+U10+E10+C10+C11+S10+S11+Q10+W10+W11+Y10</f>
        <v>0</v>
      </c>
      <c r="AD10" s="386"/>
      <c r="AE10" s="388"/>
      <c r="AF10" s="392"/>
      <c r="AG10" s="1"/>
      <c r="AH10" s="588"/>
      <c r="AI10" s="485"/>
      <c r="AJ10" s="485"/>
      <c r="AK10" s="481"/>
    </row>
    <row r="11" spans="1:37" ht="16.5" thickTop="1" thickBot="1" x14ac:dyDescent="0.3">
      <c r="A11" s="422"/>
      <c r="B11" s="14">
        <f>G7</f>
        <v>0</v>
      </c>
      <c r="C11" s="15">
        <f>F7</f>
        <v>0</v>
      </c>
      <c r="D11" s="382">
        <f>IF(AND(B10=0,B11=0),0,1)*0+IF(AND(B10&gt;C10,B11&gt;C11),1,0)*2+IF(AND(B10&lt;C10,B11&lt;C11),1,0)*IF(AND(B10=0,B11=0),0,1)+IF(D10&gt;E10,1,0)*2+IF(D10&lt;E10,1,0)*1</f>
        <v>0</v>
      </c>
      <c r="E11" s="383"/>
      <c r="F11" s="549"/>
      <c r="G11" s="549"/>
      <c r="H11" s="549"/>
      <c r="I11" s="549"/>
      <c r="J11" s="314"/>
      <c r="K11" s="315"/>
      <c r="L11" s="551">
        <f>IF(AND(J10=0,J11=0),0,1)*0+IF(AND(J10&gt;K10,J11&gt;K11),1,0)*2+IF(AND(J10&lt;K10,J11&lt;K11),1,0)*IF(AND(J10=0,J11=0),0,1)+IF(L10&gt;M10,1,0)*2+IF(L10&lt;M10,1,0)*1</f>
        <v>0</v>
      </c>
      <c r="M11" s="551"/>
      <c r="N11" s="314"/>
      <c r="O11" s="315"/>
      <c r="P11" s="552">
        <f>IF(AND(N10=0,N11=0),0,1)*0+IF(AND(N10&gt;O10,N11&gt;O11),1,0)*2+IF(AND(N10&lt;O10,N11&lt;O11),1,0)*IF(AND(N10=0,N11=0),0,1)+IF(P10&gt;Q10,1,0)*2+IF(P10&lt;Q10,1,0)*1</f>
        <v>0</v>
      </c>
      <c r="Q11" s="552"/>
      <c r="R11" s="314"/>
      <c r="S11" s="315"/>
      <c r="T11" s="552">
        <f>IF(AND(R10=0,R11=0),0,1)*0+IF(AND(R10&gt;S10,R11&gt;S11),1,0)*2+IF(AND(R10&lt;S10,R11&lt;S11),1,0)*IF(AND(R10=0,R11=0),0,1)+IF(T10&gt;U10,1,0)*2+IF(T10&lt;U10,1,0)*1</f>
        <v>0</v>
      </c>
      <c r="U11" s="552"/>
      <c r="V11" s="304"/>
      <c r="W11" s="316"/>
      <c r="X11" s="552">
        <f>IF(AND(V10=0,V11=0),0,1)*0+IF(AND(V10&gt;W10,V11&gt;W11),1,0)*2+IF(AND(V10&lt;W10,V11&lt;W11),1,0)*IF(AND(V10=0,V11=0),0,1)+IF(X10&gt;Y10,1,0)*2+IF(X10&lt;Y10,1,0)*1</f>
        <v>0</v>
      </c>
      <c r="Y11" s="552"/>
      <c r="Z11" s="498"/>
      <c r="AA11" s="434"/>
      <c r="AB11" s="494"/>
      <c r="AC11" s="496"/>
      <c r="AD11" s="412"/>
      <c r="AE11" s="414"/>
      <c r="AF11" s="420"/>
      <c r="AG11" s="1"/>
      <c r="AH11" s="588"/>
      <c r="AI11" s="485"/>
      <c r="AJ11" s="485"/>
      <c r="AK11" s="481"/>
    </row>
    <row r="12" spans="1:37" ht="16.5" thickTop="1" thickBot="1" x14ac:dyDescent="0.3">
      <c r="A12" s="510" t="s">
        <v>171</v>
      </c>
      <c r="B12" s="205">
        <f>K4</f>
        <v>2</v>
      </c>
      <c r="C12" s="114">
        <f>J4</f>
        <v>15</v>
      </c>
      <c r="D12" s="209">
        <f>M4</f>
        <v>0</v>
      </c>
      <c r="E12" s="67">
        <f>L4</f>
        <v>0</v>
      </c>
      <c r="F12" s="210">
        <f>K8</f>
        <v>19</v>
      </c>
      <c r="G12" s="211">
        <f>J8</f>
        <v>17</v>
      </c>
      <c r="H12" s="212">
        <f>M8</f>
        <v>12</v>
      </c>
      <c r="I12" s="68">
        <f>L8</f>
        <v>10</v>
      </c>
      <c r="J12" s="538"/>
      <c r="K12" s="539"/>
      <c r="L12" s="539"/>
      <c r="M12" s="540"/>
      <c r="N12" s="303">
        <v>4</v>
      </c>
      <c r="O12" s="300">
        <v>15</v>
      </c>
      <c r="P12" s="301"/>
      <c r="Q12" s="304"/>
      <c r="R12" s="303">
        <v>11</v>
      </c>
      <c r="S12" s="300">
        <v>15</v>
      </c>
      <c r="T12" s="304">
        <v>7</v>
      </c>
      <c r="U12" s="317">
        <v>11</v>
      </c>
      <c r="V12" s="318">
        <v>8</v>
      </c>
      <c r="W12" s="319">
        <v>15</v>
      </c>
      <c r="X12" s="68"/>
      <c r="Y12" s="213"/>
      <c r="Z12" s="497">
        <f>P13+H13+D13+T13+X13</f>
        <v>6</v>
      </c>
      <c r="AA12" s="493">
        <f>Z12+Z14</f>
        <v>6</v>
      </c>
      <c r="AB12" s="479">
        <f>H12+F12+F13+D12+B12+B13+N12+N13+P12+R12+R13+T12+V12+V13+X12</f>
        <v>107</v>
      </c>
      <c r="AC12" s="495">
        <f>I12+G12+G13+E12+C12+C13+O13+O12+U12+S12+S13+Q12+W12+W13+Y12</f>
        <v>173</v>
      </c>
      <c r="AD12" s="479">
        <f>AB12+AB14</f>
        <v>107</v>
      </c>
      <c r="AE12" s="495">
        <f>AC12+AC14</f>
        <v>173</v>
      </c>
      <c r="AF12" s="480" t="s">
        <v>180</v>
      </c>
      <c r="AG12" s="1"/>
      <c r="AH12" s="588">
        <f>IF(B12&gt;C12,1,0)+IF(B13&gt;C13,1,0)+IF(D12&gt;E12,1,0)+IF(B14&gt;C14,1,0)+IF(B15&gt;C15,1,0)+IF(D14&gt;E14,1,0)+IF(N12&gt;O12,1,0)+IF(N13&gt;O13,1,0)+IF(P12&gt;Q12,1,0)+IF(N14&gt;O14,1,0)+IF(N15&gt;O15,1,0)+IF(P14&gt;Q14,1,0)+IF(R12&gt;S12,1,0)+IF(R13&gt;S13,1,0)+IF(T12&gt;U12,1,0)+IF(R14&gt;S14,1,0)+IF(R15&gt;S15,1,0)+IF(T14&gt;U14,1,0)+IF(V12&gt;W12,1,0)+IF(V13&gt;W13,1,0)+IF(X12&gt;Y12,1,0)+IF(V14&gt;W14,1,0)+IF(V15&gt;W15,1,0)+IF(X14&gt;Y14,1,0)+IF(F12&gt;G12,1,0)+IF(F13&gt;G13,1,0)+IF(H12&gt;I12,1,0)+IF(F14&gt;G14,1,0)+IF(F15&gt;G15,1,0)+IF(H14&gt;I14,1,0)</f>
        <v>3</v>
      </c>
      <c r="AI12" s="485">
        <f>IF(B12&lt;C12,1,0)+IF(B13&lt;C13,1,0)+IF(D12&lt;E12,1,0)+IF(B14&lt;C14,1,0)+IF(B15&lt;C15,1,0)+IF(D14&lt;E14,1,0)+IF(N12&lt;O12,1,0)+IF(N13&lt;O13,1,0)+IF(P12&lt;Q12,1,0)+IF(N14&lt;O14,1,0)+IF(N15&lt;O15,1,0)+IF(P14&lt;Q14,1,0)+IF(R12&lt;S12,1,0)+IF(R13&lt;S13,1,0)+IF(T12&lt;U12,1,0)+IF(R14&lt;S14,1,0)+IF(R15&lt;S15,1,0)+IF(T14&lt;U14,1,0)+IF(V12&lt;W12,1,0)+IF(V13&lt;W13,1,0)+IF(X12&lt;Y12,1,0)+IF(V14&lt;W14,1,0)+IF(V15&lt;W15,1,0)+IF(X14&lt;Y14,1,0)+IF(F12&lt;G12,1,0)+IF(F13&lt;G13,1,0)+IF(H12&lt;I12,1,0)+IF(F14&lt;G14,1,0)+IF(F15&lt;G15,1,0)+IF(H14&lt;I14,1,0)</f>
        <v>9</v>
      </c>
      <c r="AJ12" s="485">
        <f t="shared" ref="AJ12" si="2">AH12/AI12</f>
        <v>0.33333333333333331</v>
      </c>
      <c r="AK12" s="481">
        <f t="shared" ref="AK12" si="3">AD12/AE12</f>
        <v>0.61849710982658956</v>
      </c>
    </row>
    <row r="13" spans="1:37" ht="15.75" thickBot="1" x14ac:dyDescent="0.3">
      <c r="A13" s="399"/>
      <c r="B13" s="120">
        <f>K5</f>
        <v>3</v>
      </c>
      <c r="C13" s="121">
        <f>J5</f>
        <v>15</v>
      </c>
      <c r="D13" s="382">
        <f>IF(AND(B12=0,B13=0),0,1)*0+IF(AND(B12&gt;C12,B13&gt;C13),1,0)*2+IF(AND(B12&lt;C12,B13&lt;C13),1,0)*IF(AND(B12=0,B13=0),0,1)+IF(D12&gt;E12,1,0)*2+IF(D12&lt;E12,1,0)*1</f>
        <v>1</v>
      </c>
      <c r="E13" s="383"/>
      <c r="F13" s="214">
        <f>K9</f>
        <v>14</v>
      </c>
      <c r="G13" s="208">
        <f>J9</f>
        <v>16</v>
      </c>
      <c r="H13" s="382">
        <f>IF(AND(F12=0,F13=0),0,1)*0+IF(AND(F12&gt;G12,F13&gt;G13),1,0)*2+IF(AND(F12&lt;G12,F13&lt;G13),1,0)*IF(AND(F12=0,F13=0),0,1)+IF(H12&gt;I12,1,0)*2+IF(H12&lt;I12,1,0)*1</f>
        <v>2</v>
      </c>
      <c r="I13" s="383"/>
      <c r="J13" s="401"/>
      <c r="K13" s="402"/>
      <c r="L13" s="402"/>
      <c r="M13" s="403"/>
      <c r="N13" s="307">
        <v>3</v>
      </c>
      <c r="O13" s="308">
        <v>15</v>
      </c>
      <c r="P13" s="551">
        <f>IF(AND(N12=0,N13=0),0,1)*0+IF(AND(N12&gt;O12,N13&gt;O13),1,0)*2+IF(AND(N12&lt;O12,N13&lt;O13),1,0)*IF(AND(N12=0,N13=0),0,1)+IF(P12&gt;Q12,1,0)*2+IF(P12&lt;Q12,1,0)*1</f>
        <v>1</v>
      </c>
      <c r="Q13" s="551"/>
      <c r="R13" s="307">
        <v>16</v>
      </c>
      <c r="S13" s="308">
        <v>14</v>
      </c>
      <c r="T13" s="551">
        <f>IF(AND(R12=0,R13=0),0,1)*0+IF(AND(R12&gt;S12,R13&gt;S13),1,0)*2+IF(AND(R12&lt;S12,R13&lt;S13),1,0)*IF(AND(R12=0,R13=0),0,1)+IF(T12&gt;U12,1,0)*2+IF(T12&lt;U12,1,0)*1</f>
        <v>1</v>
      </c>
      <c r="U13" s="551"/>
      <c r="V13" s="308">
        <v>8</v>
      </c>
      <c r="W13" s="309">
        <v>15</v>
      </c>
      <c r="X13" s="382">
        <f>IF(AND(V12=0,V13=0),0,1)*0+IF(AND(V12&gt;W12,V13&gt;W13),1,0)*2+IF(AND(V12&lt;W12,V13&lt;W13),1,0)*IF(AND(V12=0,V13=0),0,1)+IF(X12&gt;Y12,1,0)*2+IF(X12&lt;Y12,1,0)*1</f>
        <v>1</v>
      </c>
      <c r="Y13" s="383"/>
      <c r="Z13" s="498"/>
      <c r="AA13" s="409"/>
      <c r="AB13" s="494"/>
      <c r="AC13" s="496"/>
      <c r="AD13" s="386"/>
      <c r="AE13" s="388"/>
      <c r="AF13" s="392"/>
      <c r="AG13" s="1"/>
      <c r="AH13" s="588"/>
      <c r="AI13" s="485"/>
      <c r="AJ13" s="485"/>
      <c r="AK13" s="481"/>
    </row>
    <row r="14" spans="1:37" ht="16.5" thickTop="1" thickBot="1" x14ac:dyDescent="0.3">
      <c r="A14" s="399"/>
      <c r="B14" s="69">
        <f>K6</f>
        <v>0</v>
      </c>
      <c r="C14" s="70">
        <f>J6</f>
        <v>0</v>
      </c>
      <c r="D14" s="71">
        <f>M6</f>
        <v>0</v>
      </c>
      <c r="E14" s="67">
        <f>L6</f>
        <v>0</v>
      </c>
      <c r="F14" s="20">
        <f>K10</f>
        <v>0</v>
      </c>
      <c r="G14" s="21">
        <f>J10</f>
        <v>0</v>
      </c>
      <c r="H14" s="22">
        <f>M10</f>
        <v>0</v>
      </c>
      <c r="I14" s="68">
        <f>L10</f>
        <v>0</v>
      </c>
      <c r="J14" s="401"/>
      <c r="K14" s="402"/>
      <c r="L14" s="402"/>
      <c r="M14" s="403"/>
      <c r="N14" s="310"/>
      <c r="O14" s="311"/>
      <c r="P14" s="312"/>
      <c r="Q14" s="304"/>
      <c r="R14" s="310"/>
      <c r="S14" s="311"/>
      <c r="T14" s="304"/>
      <c r="U14" s="313"/>
      <c r="V14" s="305"/>
      <c r="W14" s="306"/>
      <c r="X14" s="68"/>
      <c r="Y14" s="127"/>
      <c r="Z14" s="497">
        <f>P15+H15+D15+T15+X15</f>
        <v>0</v>
      </c>
      <c r="AA14" s="409"/>
      <c r="AB14" s="479">
        <f>H14+F14+F15+D14+B14+B15+N14+N15+P14+R14+R15+T14+V14+V15+X14</f>
        <v>0</v>
      </c>
      <c r="AC14" s="495">
        <f>I14+G14+G15+E14+C14+C15+O15+O14+U14+S14+S15+Q14+W14+W15+Y14</f>
        <v>0</v>
      </c>
      <c r="AD14" s="386"/>
      <c r="AE14" s="388"/>
      <c r="AF14" s="392"/>
      <c r="AG14" s="1"/>
      <c r="AH14" s="588"/>
      <c r="AI14" s="485"/>
      <c r="AJ14" s="485"/>
      <c r="AK14" s="481"/>
    </row>
    <row r="15" spans="1:37" ht="15.75" thickBot="1" x14ac:dyDescent="0.3">
      <c r="A15" s="422"/>
      <c r="B15" s="73">
        <f>K7</f>
        <v>0</v>
      </c>
      <c r="C15" s="74">
        <f>J7</f>
        <v>0</v>
      </c>
      <c r="D15" s="382">
        <f>IF(AND(B14=0,B15=0),0,1)*0+IF(AND(B14&gt;C14,B15&gt;C15),1,0)*2+IF(AND(B14&lt;C14,B15&lt;C15),1,0)*IF(AND(B14=0,B15=0),0,1)+IF(D14&gt;E14,1,0)*2+IF(D14&lt;E14,1,0)*1</f>
        <v>0</v>
      </c>
      <c r="E15" s="383"/>
      <c r="F15" s="74">
        <f>K11</f>
        <v>0</v>
      </c>
      <c r="G15" s="23">
        <f>J11</f>
        <v>0</v>
      </c>
      <c r="H15" s="382">
        <f>IF(AND(F14=0,F15=0),0,1)*0+IF(AND(F14&gt;G14,F15&gt;G15),1,0)*2+IF(AND(F14&lt;G14,F15&lt;G15),1,0)*IF(AND(F14=0,F15=0),0,1)+IF(H14&gt;I14,1,0)*2+IF(H14&lt;I14,1,0)*1</f>
        <v>0</v>
      </c>
      <c r="I15" s="383"/>
      <c r="J15" s="440"/>
      <c r="K15" s="441"/>
      <c r="L15" s="441"/>
      <c r="M15" s="442"/>
      <c r="N15" s="314"/>
      <c r="O15" s="315"/>
      <c r="P15" s="551">
        <f>IF(AND(N14=0,N15=0),0,1)*0+IF(AND(N14&gt;O14,N15&gt;O15),1,0)*2+IF(AND(N14&lt;O14,N15&lt;O15),1,0)*IF(AND(N14=0,N15=0),0,1)+IF(P14&gt;Q14,1,0)*2+IF(P14&lt;Q14,1,0)*1</f>
        <v>0</v>
      </c>
      <c r="Q15" s="551"/>
      <c r="R15" s="314"/>
      <c r="S15" s="315"/>
      <c r="T15" s="551">
        <f>IF(AND(R14=0,R15=0),0,1)*0+IF(AND(R14&gt;S14,R15&gt;S15),1,0)*2+IF(AND(R14&lt;S14,R15&lt;S15),1,0)*IF(AND(R14=0,R15=0),0,1)+IF(T14&gt;U14,1,0)*2+IF(T14&lt;U14,1,0)*1</f>
        <v>0</v>
      </c>
      <c r="U15" s="551"/>
      <c r="V15" s="304"/>
      <c r="W15" s="316"/>
      <c r="X15" s="382">
        <f>IF(AND(V14=0,V15=0),0,1)*0+IF(AND(V14&gt;W14,V15&gt;W15),1,0)*2+IF(AND(V14&lt;W14,V15&lt;W15),1,0)*IF(AND(V14=0,V15=0),0,1)+IF(X14&gt;Y14,1,0)*2+IF(X14&lt;Y14,1,0)*1</f>
        <v>0</v>
      </c>
      <c r="Y15" s="383"/>
      <c r="Z15" s="498"/>
      <c r="AA15" s="434"/>
      <c r="AB15" s="494"/>
      <c r="AC15" s="496"/>
      <c r="AD15" s="412"/>
      <c r="AE15" s="414"/>
      <c r="AF15" s="420"/>
      <c r="AG15" s="1"/>
      <c r="AH15" s="588"/>
      <c r="AI15" s="485"/>
      <c r="AJ15" s="485"/>
      <c r="AK15" s="481"/>
    </row>
    <row r="16" spans="1:37" ht="16.5" thickTop="1" thickBot="1" x14ac:dyDescent="0.3">
      <c r="A16" s="399" t="s">
        <v>172</v>
      </c>
      <c r="B16" s="205">
        <f>O4</f>
        <v>15</v>
      </c>
      <c r="C16" s="114">
        <f>N4</f>
        <v>17</v>
      </c>
      <c r="D16" s="209">
        <f>Q4</f>
        <v>0</v>
      </c>
      <c r="E16" s="215">
        <f>P4</f>
        <v>0</v>
      </c>
      <c r="F16" s="210">
        <f>O8</f>
        <v>15</v>
      </c>
      <c r="G16" s="211">
        <f>N8</f>
        <v>8</v>
      </c>
      <c r="H16" s="212">
        <f>Q8</f>
        <v>0</v>
      </c>
      <c r="I16" s="216">
        <f>P8</f>
        <v>0</v>
      </c>
      <c r="J16" s="205">
        <f>O12</f>
        <v>15</v>
      </c>
      <c r="K16" s="114">
        <f>N12</f>
        <v>4</v>
      </c>
      <c r="L16" s="209">
        <f>Q12</f>
        <v>0</v>
      </c>
      <c r="M16" s="215">
        <f>P12</f>
        <v>0</v>
      </c>
      <c r="N16" s="549"/>
      <c r="O16" s="549"/>
      <c r="P16" s="549"/>
      <c r="Q16" s="549"/>
      <c r="R16" s="303">
        <v>15</v>
      </c>
      <c r="S16" s="300">
        <v>3</v>
      </c>
      <c r="T16" s="320"/>
      <c r="U16" s="321"/>
      <c r="V16" s="303">
        <v>8</v>
      </c>
      <c r="W16" s="319">
        <v>15</v>
      </c>
      <c r="X16" s="134"/>
      <c r="Y16" s="135"/>
      <c r="Z16" s="497">
        <f>H17+D17+L17+T17+X17</f>
        <v>8</v>
      </c>
      <c r="AA16" s="493">
        <f>Z16+Z18</f>
        <v>8</v>
      </c>
      <c r="AB16" s="479">
        <f>J16+J17+L16+B16+B17+D16+F16+F17+H16+R16+R17+T16+V16+V17+X16</f>
        <v>136</v>
      </c>
      <c r="AC16" s="495">
        <f>K17+K16+M16+C17+C16+E16+I16+G16+G17+S16+S17+U16+W16+W17+Y16</f>
        <v>97</v>
      </c>
      <c r="AD16" s="479">
        <f>AB16+AB18</f>
        <v>136</v>
      </c>
      <c r="AE16" s="495">
        <f>AC16+AC18</f>
        <v>97</v>
      </c>
      <c r="AF16" s="480" t="s">
        <v>178</v>
      </c>
      <c r="AG16" s="1"/>
      <c r="AH16" s="588">
        <f>IF(J16&gt;K16,1,0)+IF(J17&gt;K17,1,0)+IF(L16&gt;M16,1,0)+IF(J18&gt;K18,1,0)+IF(J19&gt;K19,1,0)+IF(L18&gt;M18,1,0)+IF(B16&gt;C16,1,0)+IF(B17&gt;C17,1,0)+IF(D16&gt;E16,1,0)+IF(B18&gt;C18,1,0)+IF(B19&gt;C19,1,0)+IF(D18&gt;E18,1,0)+IF(R16&gt;S16,1,0)+IF(R17&gt;S17,1,0)+IF(T16&gt;U16,1,0)+IF(R18&gt;S18,1,0)+IF(R19&gt;S19,1,0)+IF(T18&gt;U18,1,0)+IF(V16&gt;W16,1,0)+IF(V17&gt;W17,1,0)+IF(X16&gt;Y16,1,0)+IF(V18&gt;W18,1,0)+IF(V19&gt;W19,1,0)+IF(X18&gt;Y18,1,0)+IF(F16&gt;G16,1,0)+IF(F17&gt;G17,1,0)+IF(H16&gt;I16,1,0)+IF(F18&gt;G18,1,0)+IF(F19&gt;G19,1,0)+IF(H18&gt;I18,1,0)</f>
        <v>6</v>
      </c>
      <c r="AI16" s="485">
        <f>IF(J16&lt;K16,1,0)+IF(J17&lt;K17,1,0)+IF(L16&lt;M16,1,0)+IF(J18&lt;K18,1,0)+IF(J19&lt;K19,1,0)+IF(L18&lt;M18,1,0)+IF(B16&lt;C16,1,0)+IF(B17&lt;C17,1,0)+IF(D16&lt;E16,1,0)+IF(B18&lt;C18,1,0)+IF(B19&lt;C19,1,0)+IF(D18&lt;E18,1,0)+IF(R16&lt;S16,1,0)+IF(R17&lt;S17,1,0)+IF(T16&lt;U16,1,0)+IF(R18&lt;S18,1,0)+IF(R19&lt;S19,1,0)+IF(T18&lt;U18,1,0)+IF(V16&lt;W16,1,0)+IF(V17&lt;W17,1,0)+IF(X16&lt;Y16,1,0)+IF(V18&lt;W18,1,0)+IF(V19&lt;W19,1,0)+IF(X18&lt;Y18,1,0)+IF(F16&lt;G16,1,0)+IF(F17&lt;G17,1,0)+IF(H16&lt;I16,1,0)+IF(F18&lt;G18,1,0)+IF(F19&lt;G19,1,0)+IF(H18&lt;I18,1,0)</f>
        <v>4</v>
      </c>
      <c r="AJ16" s="485">
        <f t="shared" ref="AJ16" si="4">AH16/AI16</f>
        <v>1.5</v>
      </c>
      <c r="AK16" s="481">
        <f t="shared" ref="AK16" si="5">AD16/AE16</f>
        <v>1.402061855670103</v>
      </c>
    </row>
    <row r="17" spans="1:37" ht="16.5" thickTop="1" thickBot="1" x14ac:dyDescent="0.3">
      <c r="A17" s="399"/>
      <c r="B17" s="120">
        <f>O5</f>
        <v>13</v>
      </c>
      <c r="C17" s="121">
        <f>N5</f>
        <v>15</v>
      </c>
      <c r="D17" s="382">
        <f>IF(AND(B16=0,B17=0),0,1)*0+IF(AND(B16&gt;C16,B17&gt;C17),1,0)*2+IF(AND(B16&lt;C16,B17&lt;C17),1,0)*IF(AND(B16=0,B17=0),0,1)+IF(D16&gt;E16,1,0)*2+IF(D16&lt;E16,1,0)*1</f>
        <v>1</v>
      </c>
      <c r="E17" s="383"/>
      <c r="F17" s="121">
        <f>O9</f>
        <v>15</v>
      </c>
      <c r="G17" s="208">
        <f>N9</f>
        <v>12</v>
      </c>
      <c r="H17" s="382">
        <f>IF(AND(F16=0,F17=0),0,1)*0+IF(AND(F16&gt;G16,F17&gt;G17),1,0)*2+IF(AND(F16&lt;G16,F17&lt;G17),1,0)*IF(AND(F16=0,F17=0),0,1)+IF(H16&gt;I16,1,0)*2+IF(H16&lt;I16,1,0)*1</f>
        <v>2</v>
      </c>
      <c r="I17" s="383"/>
      <c r="J17" s="120">
        <f>O13</f>
        <v>15</v>
      </c>
      <c r="K17" s="121">
        <f>N13</f>
        <v>3</v>
      </c>
      <c r="L17" s="382">
        <f>IF(AND(J16=0,J17=0),0,1)*0+IF(AND(J16&gt;K16,J17&gt;K17),1,0)*2+IF(AND(J16&lt;K16,J17&lt;K17),1,0)*IF(AND(J16=0,J17=0),0,1)+IF(L16&gt;M16,1,0)*2+IF(L16&lt;M16,1,0)*1</f>
        <v>2</v>
      </c>
      <c r="M17" s="383"/>
      <c r="N17" s="549"/>
      <c r="O17" s="549"/>
      <c r="P17" s="549"/>
      <c r="Q17" s="549"/>
      <c r="R17" s="307">
        <v>15</v>
      </c>
      <c r="S17" s="308">
        <v>5</v>
      </c>
      <c r="T17" s="551">
        <f>IF(AND(R16=0,R17=0),0,1)*0+IF(AND(R16&gt;S16,R17&gt;S17),1,0)*2+IF(AND(R16&lt;S16,R17&lt;S17),1,0)*IF(AND(R16=0,R17=0),0,1)+IF(T16&gt;U16,1,0)*2+IF(T16&lt;U16,1,0)*1</f>
        <v>2</v>
      </c>
      <c r="U17" s="551"/>
      <c r="V17" s="308">
        <v>10</v>
      </c>
      <c r="W17" s="309">
        <v>15</v>
      </c>
      <c r="X17" s="382">
        <f>IF(AND(V16=0,V17=0),0,1)*0+IF(AND(V16&gt;W16,V17&gt;W17),1,0)*2+IF(AND(V16&lt;W16,V17&lt;W17),1,0)*IF(AND(V16=0,V17=0),0,1)+IF(X16&gt;Y16,1,0)*2+IF(X16&lt;Y16,1,0)*1</f>
        <v>1</v>
      </c>
      <c r="Y17" s="383"/>
      <c r="Z17" s="498"/>
      <c r="AA17" s="409"/>
      <c r="AB17" s="494"/>
      <c r="AC17" s="496"/>
      <c r="AD17" s="386"/>
      <c r="AE17" s="388"/>
      <c r="AF17" s="392"/>
      <c r="AG17" s="1"/>
      <c r="AH17" s="588"/>
      <c r="AI17" s="485"/>
      <c r="AJ17" s="485"/>
      <c r="AK17" s="481"/>
    </row>
    <row r="18" spans="1:37" ht="16.5" thickTop="1" thickBot="1" x14ac:dyDescent="0.3">
      <c r="A18" s="399"/>
      <c r="B18" s="69">
        <f>O6</f>
        <v>0</v>
      </c>
      <c r="C18" s="70">
        <f>N6</f>
        <v>0</v>
      </c>
      <c r="D18" s="26">
        <f>Q6</f>
        <v>0</v>
      </c>
      <c r="E18" s="67">
        <f>P6</f>
        <v>0</v>
      </c>
      <c r="F18" s="20">
        <f>O10</f>
        <v>0</v>
      </c>
      <c r="G18" s="21">
        <f>N10</f>
        <v>0</v>
      </c>
      <c r="H18" s="27">
        <f>Q10</f>
        <v>0</v>
      </c>
      <c r="I18" s="68">
        <f>P10</f>
        <v>0</v>
      </c>
      <c r="J18" s="69">
        <f>O14</f>
        <v>0</v>
      </c>
      <c r="K18" s="70">
        <f>N14</f>
        <v>0</v>
      </c>
      <c r="L18" s="26">
        <f>Q14</f>
        <v>0</v>
      </c>
      <c r="M18" s="67">
        <f>P14</f>
        <v>0</v>
      </c>
      <c r="N18" s="549"/>
      <c r="O18" s="549"/>
      <c r="P18" s="549"/>
      <c r="Q18" s="549"/>
      <c r="R18" s="310"/>
      <c r="S18" s="311"/>
      <c r="T18" s="304"/>
      <c r="U18" s="313"/>
      <c r="V18" s="305"/>
      <c r="W18" s="306"/>
      <c r="X18" s="56"/>
      <c r="Y18" s="136"/>
      <c r="Z18" s="497">
        <f>D19+H19+L19+T19+X19</f>
        <v>0</v>
      </c>
      <c r="AA18" s="409"/>
      <c r="AB18" s="479">
        <f>F19+J19+R18+R19+T18+J18+L18+B18+D18+F18+H18+B19+V18+V19+X18</f>
        <v>0</v>
      </c>
      <c r="AC18" s="495">
        <f>K18+M18+C18+E18+I18+G18+C19+G19+K19+S18+S19+U18+W18+W19+Y18</f>
        <v>0</v>
      </c>
      <c r="AD18" s="386"/>
      <c r="AE18" s="388"/>
      <c r="AF18" s="392"/>
      <c r="AG18" s="1"/>
      <c r="AH18" s="588"/>
      <c r="AI18" s="485"/>
      <c r="AJ18" s="485"/>
      <c r="AK18" s="481"/>
    </row>
    <row r="19" spans="1:37" ht="16.5" thickTop="1" thickBot="1" x14ac:dyDescent="0.3">
      <c r="A19" s="422"/>
      <c r="B19" s="73">
        <f>O7</f>
        <v>0</v>
      </c>
      <c r="C19" s="74">
        <f>N7</f>
        <v>0</v>
      </c>
      <c r="D19" s="382">
        <f>IF(AND(B18=0,B19=0),0,1)*0+IF(AND(B18&gt;C18,B19&gt;C19),1,0)*2+IF(AND(B18&lt;C18,B19&lt;C19),1,0)*IF(AND(B18=0,B19=0),0,1)+IF(D18&gt;E18,1,0)*2+IF(D18&lt;E18,1,0)*1</f>
        <v>0</v>
      </c>
      <c r="E19" s="383"/>
      <c r="F19" s="74">
        <f>O11</f>
        <v>0</v>
      </c>
      <c r="G19" s="23">
        <f>N11</f>
        <v>0</v>
      </c>
      <c r="H19" s="382">
        <f>IF(AND(F18=0,F19=0),0,1)*0+IF(AND(F18&gt;G18,F19&gt;G19),1,0)*2+IF(AND(F18&lt;G18,F19&lt;G19),1,0)*IF(AND(F18=0,F19=0),0,1)+IF(H18&gt;I18,1,0)*2+IF(H18&lt;I18,1,0)*1</f>
        <v>0</v>
      </c>
      <c r="I19" s="383"/>
      <c r="J19" s="73">
        <f>O15</f>
        <v>0</v>
      </c>
      <c r="K19" s="74">
        <f>N15</f>
        <v>0</v>
      </c>
      <c r="L19" s="382">
        <f>IF(AND(J18=0,J19=0),0,1)*0+IF(AND(J18&gt;K18,J19&gt;K19),1,0)*2+IF(AND(J18&lt;K18,J19&lt;K19),1,0)*IF(AND(J18=0,J19=0),0,1)+IF(L18&gt;M18,1,0)*2+IF(L18&lt;M18,1,0)*1</f>
        <v>0</v>
      </c>
      <c r="M19" s="383"/>
      <c r="N19" s="549"/>
      <c r="O19" s="549"/>
      <c r="P19" s="549"/>
      <c r="Q19" s="549"/>
      <c r="R19" s="314"/>
      <c r="S19" s="315"/>
      <c r="T19" s="551">
        <f>IF(AND(R18=0,R19=0),0,1)*0+IF(AND(R18&gt;S18,R19&gt;S19),1,0)*2+IF(AND(R18&lt;S18,R19&lt;S19),1,0)*IF(AND(R18=0,R19=0),0,1)+IF(T18&gt;U18,1,0)*2+IF(T18&lt;U18,1,0)*1</f>
        <v>0</v>
      </c>
      <c r="U19" s="551"/>
      <c r="V19" s="315"/>
      <c r="W19" s="322"/>
      <c r="X19" s="382">
        <f>IF(AND(V18=0,V19=0),0,1)*0+IF(AND(V18&gt;W18,V19&gt;W19),1,0)*2+IF(AND(V18&lt;W18,V19&lt;W19),1,0)*IF(AND(V18=0,V19=0),0,1)+IF(X18&gt;Y18,1,0)*2+IF(X18&lt;Y18,1,0)*1</f>
        <v>0</v>
      </c>
      <c r="Y19" s="383"/>
      <c r="Z19" s="408"/>
      <c r="AA19" s="434"/>
      <c r="AB19" s="412"/>
      <c r="AC19" s="414"/>
      <c r="AD19" s="412"/>
      <c r="AE19" s="414"/>
      <c r="AF19" s="420"/>
      <c r="AG19" s="1"/>
      <c r="AH19" s="588"/>
      <c r="AI19" s="485"/>
      <c r="AJ19" s="485"/>
      <c r="AK19" s="481"/>
    </row>
    <row r="20" spans="1:37" ht="16.5" thickTop="1" thickBot="1" x14ac:dyDescent="0.3">
      <c r="A20" s="398" t="s">
        <v>173</v>
      </c>
      <c r="B20" s="205">
        <f>S4</f>
        <v>7</v>
      </c>
      <c r="C20" s="217">
        <f>R4</f>
        <v>15</v>
      </c>
      <c r="D20" s="212">
        <f>U4</f>
        <v>0</v>
      </c>
      <c r="E20" s="215">
        <f>T4</f>
        <v>0</v>
      </c>
      <c r="F20" s="210">
        <f>S8</f>
        <v>11</v>
      </c>
      <c r="G20" s="211">
        <f>R8</f>
        <v>15</v>
      </c>
      <c r="H20" s="212">
        <f>U8</f>
        <v>0</v>
      </c>
      <c r="I20" s="68">
        <f>T8</f>
        <v>0</v>
      </c>
      <c r="J20" s="205">
        <f>S12</f>
        <v>15</v>
      </c>
      <c r="K20" s="217">
        <f>R12</f>
        <v>11</v>
      </c>
      <c r="L20" s="212">
        <f>U12</f>
        <v>11</v>
      </c>
      <c r="M20" s="67">
        <f>T12</f>
        <v>7</v>
      </c>
      <c r="N20" s="128">
        <f>S16</f>
        <v>3</v>
      </c>
      <c r="O20" s="218">
        <f>R16</f>
        <v>15</v>
      </c>
      <c r="P20" s="203">
        <f>U16</f>
        <v>0</v>
      </c>
      <c r="Q20" s="13">
        <f>T16</f>
        <v>0</v>
      </c>
      <c r="R20" s="538"/>
      <c r="S20" s="539"/>
      <c r="T20" s="539"/>
      <c r="U20" s="540"/>
      <c r="V20" s="303">
        <v>4</v>
      </c>
      <c r="W20" s="319">
        <v>15</v>
      </c>
      <c r="X20" s="56"/>
      <c r="Y20" s="135"/>
      <c r="Z20" s="497">
        <f>P21+L21+H21+D21+X21</f>
        <v>6</v>
      </c>
      <c r="AA20" s="493">
        <f>Z20+Z22</f>
        <v>6</v>
      </c>
      <c r="AB20" s="479">
        <f>P20+N20+N21+L20+J20+J21+H20+F20+F21+D20+B20+B21+V20+V21+X20</f>
        <v>98</v>
      </c>
      <c r="AC20" s="495">
        <f>Q20+O20+O21+M20+K20+K21+I20+G20+G21+E20+C20+C21+W20+W21+Y20</f>
        <v>155</v>
      </c>
      <c r="AD20" s="479">
        <f>AB20+AB22</f>
        <v>98</v>
      </c>
      <c r="AE20" s="495">
        <f>AC20+AC22</f>
        <v>155</v>
      </c>
      <c r="AF20" s="480" t="s">
        <v>185</v>
      </c>
      <c r="AG20" s="1"/>
      <c r="AH20" s="588">
        <f>IF(J20&gt;K20,1,0)+IF(J21&gt;K21,1,0)+IF(L20&gt;M20,1,0)+IF(J22&gt;K22,1,0)+IF(J23&gt;K23,1,0)+IF(L22&gt;M22,1,0)+IF(N20&gt;O20,1,0)+IF(N21&gt;O21,1,0)+IF(P20&gt;Q20,1,0)+IF(N22&gt;O22,1,0)+IF(N23&gt;O23,1,0)+IF(P22&gt;Q22,1,0)+IF(B20&gt;C20,1,0)+IF(B21&gt;C21,1,0)+IF(D20&gt;E20,1,0)+IF(B22&gt;C22,1,0)+IF(B23&gt;C23,1,0)+IF(D22&gt;E22,1,0)+IF(V20&gt;W20,1,0)+IF(V21&gt;W21,1,0)+IF(X20&gt;Y20,1,0)+IF(V22&gt;W22,1,0)+IF(V23&gt;W23,1,0)+IF(X22&gt;Y22,1,0)+IF(F20&gt;G20,1,0)+IF(F21&gt;G21,1,0)+IF(H20&gt;I20,1,0)+IF(F22&gt;G22,1,0)+IF(F23&gt;G23,1,0)+IF(H22&gt;I22,1,0)</f>
        <v>2</v>
      </c>
      <c r="AI20" s="485">
        <f>IF(J20&lt;K20,1,0)+IF(J21&lt;K21,1,0)+IF(L20&lt;M20,1,0)+IF(J22&lt;K22,1,0)+IF(J23&lt;K23,1,0)+IF(L22&lt;M22,1,0)+IF(N20&lt;O20,1,0)+IF(N21&lt;O21,1,0)+IF(P20&lt;Q20,1,0)+IF(N22&lt;O22,1,0)+IF(N23&lt;O23,1,0)+IF(P22&lt;Q22,1,0)+IF(B20&lt;C20,1,0)+IF(B21&lt;C21,1,0)+IF(D20&lt;E20,1,0)+IF(B22&lt;C22,1,0)+IF(B23&lt;C23,1,0)+IF(D22&lt;E22,1,0)+IF(V20&lt;W20,1,0)+IF(V21&lt;W21,1,0)+IF(X20&lt;Y20,1,0)+IF(V22&lt;W22,1,0)+IF(V23&lt;W23,1,0)+IF(X22&lt;Y22,1,0)+IF(F20&lt;G20,1,0)+IF(F21&lt;G21,1,0)+IF(H20&lt;I20,1,0)+IF(F22&lt;G22,1,0)+IF(F23&lt;G23,1,0)+IF(H22&lt;I22,1,0)</f>
        <v>9</v>
      </c>
      <c r="AJ20" s="485">
        <f t="shared" ref="AJ20" si="6">AH20/AI20</f>
        <v>0.22222222222222221</v>
      </c>
      <c r="AK20" s="481">
        <f t="shared" ref="AK20" si="7">AD20/AE20</f>
        <v>0.63225806451612898</v>
      </c>
    </row>
    <row r="21" spans="1:37" ht="15.75" thickBot="1" x14ac:dyDescent="0.3">
      <c r="A21" s="399"/>
      <c r="B21" s="120">
        <f>S5</f>
        <v>5</v>
      </c>
      <c r="C21" s="121">
        <f>R5</f>
        <v>15</v>
      </c>
      <c r="D21" s="382">
        <f>IF(AND(B20=0,B21=0),0,1)*0+IF(AND(B20&gt;C20,B21&gt;C21),1,0)*2+IF(AND(B20&lt;C20,B21&lt;C21),1,0)*IF(AND(B20=0,B21=0),0,1)+IF(D20&gt;E20,1,0)*2+IF(D20&lt;E20,1,0)*1</f>
        <v>1</v>
      </c>
      <c r="E21" s="383"/>
      <c r="F21" s="121">
        <f>S9</f>
        <v>14</v>
      </c>
      <c r="G21" s="208">
        <f>R9</f>
        <v>16</v>
      </c>
      <c r="H21" s="382">
        <f>IF(AND(F20=0,F21=0),0,1)*0+IF(AND(F20&gt;G20,F21&gt;G21),1,0)*2+IF(AND(F20&lt;G20,F21&lt;G21),1,0)*IF(AND(F20=0,F21=0),0,1)+IF(H20&gt;I20,1,0)*2+IF(H20&lt;I20,1,0)*1</f>
        <v>1</v>
      </c>
      <c r="I21" s="383"/>
      <c r="J21" s="120">
        <f>S13</f>
        <v>14</v>
      </c>
      <c r="K21" s="121">
        <f>R13</f>
        <v>16</v>
      </c>
      <c r="L21" s="382">
        <f>IF(AND(J20=0,J21=0),0,1)*0+IF(AND(J20&gt;K20,J21&gt;K21),1,0)*2+IF(AND(J20&lt;K20,J21&lt;K21),1,0)*IF(AND(J20=0,J21=0),0,1)+IF(L20&gt;M20,1,0)*2+IF(L20&lt;M20,1,0)*1</f>
        <v>2</v>
      </c>
      <c r="M21" s="383"/>
      <c r="N21" s="130">
        <f>S17</f>
        <v>5</v>
      </c>
      <c r="O21" s="131">
        <f>R17</f>
        <v>15</v>
      </c>
      <c r="P21" s="382">
        <f>IF(AND(N20=0,N21=0),0,1)*0+IF(AND(N20&gt;O20,N21&gt;O21),1,0)*2+IF(AND(N20&lt;O20,N21&lt;O21),1,0)*IF(AND(N20=0,N21=0),0,1)+IF(P20&gt;Q20,1,0)*2+IF(P20&lt;Q20,1,0)*1</f>
        <v>1</v>
      </c>
      <c r="Q21" s="383"/>
      <c r="R21" s="401"/>
      <c r="S21" s="402"/>
      <c r="T21" s="402"/>
      <c r="U21" s="403"/>
      <c r="V21" s="323">
        <v>9</v>
      </c>
      <c r="W21" s="324">
        <v>15</v>
      </c>
      <c r="X21" s="382">
        <f>IF(AND(V20=0,V21=0),0,1)*0+IF(AND(V20&gt;W20,V21&gt;W21),1,0)*2+IF(AND(V20&lt;W20,V21&lt;W21),1,0)*IF(AND(V20=0,V21=0),0,1)+IF(X20&gt;Y20,1,0)*2+IF(X20&lt;Y20,1,0)*1</f>
        <v>1</v>
      </c>
      <c r="Y21" s="383"/>
      <c r="Z21" s="408"/>
      <c r="AA21" s="409"/>
      <c r="AB21" s="412"/>
      <c r="AC21" s="414"/>
      <c r="AD21" s="386"/>
      <c r="AE21" s="388"/>
      <c r="AF21" s="392"/>
      <c r="AG21" s="1"/>
      <c r="AH21" s="588"/>
      <c r="AI21" s="485"/>
      <c r="AJ21" s="485"/>
      <c r="AK21" s="481"/>
    </row>
    <row r="22" spans="1:37" ht="16.5" thickTop="1" thickBot="1" x14ac:dyDescent="0.3">
      <c r="A22" s="399"/>
      <c r="B22" s="69">
        <f>S6</f>
        <v>0</v>
      </c>
      <c r="C22" s="70">
        <f>R6</f>
        <v>0</v>
      </c>
      <c r="D22" s="27">
        <f>U6</f>
        <v>0</v>
      </c>
      <c r="E22" s="67">
        <f>T6</f>
        <v>0</v>
      </c>
      <c r="F22" s="20">
        <f>S10</f>
        <v>0</v>
      </c>
      <c r="G22" s="21">
        <f>R10</f>
        <v>0</v>
      </c>
      <c r="H22" s="27">
        <f>U10</f>
        <v>0</v>
      </c>
      <c r="I22" s="68">
        <f>T10</f>
        <v>0</v>
      </c>
      <c r="J22" s="69">
        <f>S14</f>
        <v>0</v>
      </c>
      <c r="K22" s="30">
        <f>R14</f>
        <v>0</v>
      </c>
      <c r="L22" s="27">
        <f>U14</f>
        <v>0</v>
      </c>
      <c r="M22" s="67">
        <f>T14</f>
        <v>0</v>
      </c>
      <c r="N22" s="54">
        <f>S18</f>
        <v>0</v>
      </c>
      <c r="O22" s="31">
        <f>R18</f>
        <v>0</v>
      </c>
      <c r="P22" s="219">
        <f>U18</f>
        <v>0</v>
      </c>
      <c r="Q22" s="13">
        <f>T18</f>
        <v>0</v>
      </c>
      <c r="R22" s="401"/>
      <c r="S22" s="402"/>
      <c r="T22" s="402"/>
      <c r="U22" s="403"/>
      <c r="V22" s="54"/>
      <c r="W22" s="11"/>
      <c r="X22" s="56"/>
      <c r="Y22" s="136"/>
      <c r="Z22" s="497">
        <f>P23+L23+H23+D23+X23</f>
        <v>0</v>
      </c>
      <c r="AA22" s="409"/>
      <c r="AB22" s="590">
        <f>P22+N22+N23+L22+J22+J23+H22+F22+F23+D22+B22+B23+V22+V23+X22</f>
        <v>0</v>
      </c>
      <c r="AC22" s="591">
        <f>Q22+O22+O23+M22+K22+K23+I22+G22+G23+E22+C22+C23+W22+W23+Y22</f>
        <v>0</v>
      </c>
      <c r="AD22" s="386"/>
      <c r="AE22" s="388"/>
      <c r="AF22" s="392"/>
      <c r="AG22" s="1"/>
      <c r="AH22" s="588"/>
      <c r="AI22" s="485"/>
      <c r="AJ22" s="485"/>
      <c r="AK22" s="481"/>
    </row>
    <row r="23" spans="1:37" ht="16.5" thickTop="1" thickBot="1" x14ac:dyDescent="0.3">
      <c r="A23" s="422"/>
      <c r="B23" s="73">
        <f>S7</f>
        <v>0</v>
      </c>
      <c r="C23" s="74">
        <f>R7</f>
        <v>0</v>
      </c>
      <c r="D23" s="382">
        <f>IF(AND(B22=0,B23=0),0,1)*0+IF(AND(B22&gt;C22,B23&gt;C23),1,0)*2+IF(AND(B22&lt;C22,B23&lt;C23),1,0)*IF(AND(B22=0,B23=0),0,1)+IF(D22&gt;E22,1,0)*2+IF(D22&lt;E22,1,0)*1</f>
        <v>0</v>
      </c>
      <c r="E23" s="383"/>
      <c r="F23" s="74">
        <f>S11</f>
        <v>0</v>
      </c>
      <c r="G23" s="23">
        <f>R11</f>
        <v>0</v>
      </c>
      <c r="H23" s="382">
        <f>IF(AND(F22=0,F23=0),0,1)*0+IF(AND(F22&gt;G22,F23&gt;G23),1,0)*2+IF(AND(F22&lt;G22,F23&lt;G23),1,0)*IF(AND(F22=0,F23=0),0,1)+IF(H22&gt;I22,1,0)*2+IF(H22&lt;I22,1,0)*1</f>
        <v>0</v>
      </c>
      <c r="I23" s="383"/>
      <c r="J23" s="73">
        <f>S15</f>
        <v>0</v>
      </c>
      <c r="K23" s="74">
        <f>R15</f>
        <v>0</v>
      </c>
      <c r="L23" s="382">
        <f>IF(AND(J22=0,J23=0),0,1)*0+IF(AND(J22&gt;K22,J23&gt;K23),1,0)*2+IF(AND(J22&lt;K22,J23&lt;K23),1,0)*IF(AND(J22=0,J23=0),0,1)+IF(L22&gt;M22,1,0)*2+IF(L22&lt;M22,1,0)*1</f>
        <v>0</v>
      </c>
      <c r="M23" s="383"/>
      <c r="N23" s="58">
        <f>S19</f>
        <v>0</v>
      </c>
      <c r="O23" s="59">
        <f>R19</f>
        <v>0</v>
      </c>
      <c r="P23" s="382">
        <f>IF(AND(N22=0,N23=0),0,1)*0+IF(AND(N22&gt;O22,N23&gt;O23),1,0)*2+IF(AND(N22&lt;O22,N23&lt;O23),1,0)*IF(AND(N22=0,N23=0),0,1)+IF(P22&gt;Q22,1,0)*2+IF(P22&lt;Q22,1,0)*1</f>
        <v>0</v>
      </c>
      <c r="Q23" s="383"/>
      <c r="R23" s="440"/>
      <c r="S23" s="441"/>
      <c r="T23" s="441"/>
      <c r="U23" s="442"/>
      <c r="V23" s="220"/>
      <c r="W23" s="56"/>
      <c r="X23" s="382">
        <f>IF(AND(V22=0,V23=0),0,1)*0+IF(AND(V22&gt;W22,V23&gt;W23),1,0)*2+IF(AND(V22&lt;W22,V23&lt;W23),1,0)*IF(AND(V22=0,V23=0),0,1)+IF(X22&gt;Y22,1,0)*2+IF(X22&lt;Y22,1,0)*1</f>
        <v>0</v>
      </c>
      <c r="Y23" s="383"/>
      <c r="Z23" s="408"/>
      <c r="AA23" s="409"/>
      <c r="AB23" s="590"/>
      <c r="AC23" s="591"/>
      <c r="AD23" s="412"/>
      <c r="AE23" s="414"/>
      <c r="AF23" s="420"/>
      <c r="AG23" s="1"/>
      <c r="AH23" s="588"/>
      <c r="AI23" s="485"/>
      <c r="AJ23" s="593"/>
      <c r="AK23" s="592"/>
    </row>
    <row r="24" spans="1:37" ht="16.5" thickTop="1" thickBot="1" x14ac:dyDescent="0.3">
      <c r="A24" s="510" t="s">
        <v>174</v>
      </c>
      <c r="B24" s="205">
        <f>W4</f>
        <v>15</v>
      </c>
      <c r="C24" s="217">
        <f>V4</f>
        <v>12</v>
      </c>
      <c r="D24" s="212">
        <f>Y4</f>
        <v>11</v>
      </c>
      <c r="E24" s="67">
        <f>X4</f>
        <v>9</v>
      </c>
      <c r="F24" s="210">
        <f>W8</f>
        <v>15</v>
      </c>
      <c r="G24" s="211">
        <f>V8</f>
        <v>9</v>
      </c>
      <c r="H24" s="212">
        <f>Y8</f>
        <v>0</v>
      </c>
      <c r="I24" s="68">
        <f>X8</f>
        <v>0</v>
      </c>
      <c r="J24" s="205">
        <f>W12</f>
        <v>15</v>
      </c>
      <c r="K24" s="114">
        <f>V12</f>
        <v>8</v>
      </c>
      <c r="L24" s="68">
        <f>Y12</f>
        <v>0</v>
      </c>
      <c r="M24" s="221">
        <f>X12</f>
        <v>0</v>
      </c>
      <c r="N24" s="128">
        <f>W16</f>
        <v>15</v>
      </c>
      <c r="O24" s="129">
        <f>V16</f>
        <v>8</v>
      </c>
      <c r="P24" s="56">
        <f>Y16</f>
        <v>0</v>
      </c>
      <c r="Q24" s="135">
        <f>X16</f>
        <v>0</v>
      </c>
      <c r="R24" s="222">
        <f>W20</f>
        <v>15</v>
      </c>
      <c r="S24" s="223">
        <f>V20</f>
        <v>4</v>
      </c>
      <c r="T24" s="224">
        <f>Y20</f>
        <v>0</v>
      </c>
      <c r="U24" s="225">
        <f>X20</f>
        <v>0</v>
      </c>
      <c r="V24" s="538"/>
      <c r="W24" s="539"/>
      <c r="X24" s="539"/>
      <c r="Y24" s="540"/>
      <c r="Z24" s="497">
        <f>D25+H25+L25+P25+T25</f>
        <v>10</v>
      </c>
      <c r="AA24" s="493">
        <f>Z24+Z26</f>
        <v>10</v>
      </c>
      <c r="AB24" s="590">
        <f>B24+B25+D24+F24+F25+H24+J24+J25+L24+N24+N25+P24+R24+R25+T24</f>
        <v>157</v>
      </c>
      <c r="AC24" s="591">
        <f>C24+C25+E24+G24+G25+I24+K24+K25+M24+O24+O25+Q24+S24+S25+U24</f>
        <v>100</v>
      </c>
      <c r="AD24" s="386">
        <f>AB24+AB26</f>
        <v>157</v>
      </c>
      <c r="AE24" s="388">
        <f>AC24+AC26</f>
        <v>100</v>
      </c>
      <c r="AF24" s="480" t="s">
        <v>176</v>
      </c>
      <c r="AG24" s="1"/>
      <c r="AH24" s="588">
        <f>IF(J24&gt;K24,1,0)+IF(J25&gt;K25,1,0)+IF(L24&gt;M24,1,0)+IF(J26&gt;K26,1,0)+IF(J27&gt;K27,1,0)+IF(L26&gt;M26,1,0)+IF(N24&gt;O24,1,0)+IF(N25&gt;O25,1,0)+IF(P24&gt;Q24,1,0)+IF(N26&gt;O26,1,0)+IF(N27&gt;O27,1,0)+IF(P26&gt;Q26,1,0)+IF(R24&gt;S24,1,0)+IF(R25&gt;S25,1,0)+IF(T24&gt;U24,1,0)+IF(R26&gt;S26,1,0)+IF(R27&gt;S27,1,0)+IF(T26&gt;U26,1,0)+IF(B24&gt;C24,1,0)+IF(B25&gt;C25,1,0)+IF(D24&gt;E24,1,0)+IF(B26&gt;C26,1,0)+IF(B27&gt;C27,1,0)+IF(D26&gt;E26,1,0)+IF(F24&gt;G24,1,0)+IF(F25&gt;G25,1,0)+IF(H24&gt;I24,1,0)+IF(F26&gt;G26,1,0)+IF(F27&gt;G27,1,0)+IF(H26&gt;I26,1,0)</f>
        <v>10</v>
      </c>
      <c r="AI24" s="485">
        <f>IF(J24&lt;K24,1,0)+IF(J25&lt;K25,1,0)+IF(L24&lt;M24,1,0)+IF(J26&lt;K26,1,0)+IF(J27&lt;K27,1,0)+IF(L26&lt;M26,1,0)+IF(N24&lt;O24,1,0)+IF(N25&lt;O25,1,0)+IF(P24&lt;Q24,1,0)+IF(N26&lt;O26,1,0)+IF(N27&lt;O27,1,0)+IF(P26&lt;Q26,1,0)+IF(R24&lt;S24,1,0)+IF(R25&lt;S25,1,0)+IF(T24&lt;U24,1,0)+IF(R26&lt;S26,1,0)+IF(R27&lt;S27,1,0)+IF(T26&lt;U26,1,0)+IF(B24&lt;C24,1,0)+IF(B25&lt;C25,1,0)+IF(D24&lt;E24,1,0)+IF(B26&lt;C26,1,0)+IF(B27&lt;C27,1,0)+IF(D26&lt;E26,1,0)+IF(F24&lt;G24,1,0)+IF(F25&lt;G25,1,0)+IF(H24&lt;I24,1,0)+IF(F26&lt;G26,1,0)+IF(F27&lt;G27,1,0)+IF(H26&lt;I26,1,0)</f>
        <v>1</v>
      </c>
      <c r="AJ24" s="485">
        <f>AH24/AI24</f>
        <v>10</v>
      </c>
      <c r="AK24" s="481">
        <f t="shared" ref="AK24" si="8">AD24/AE24</f>
        <v>1.57</v>
      </c>
    </row>
    <row r="25" spans="1:37" ht="16.5" thickTop="1" thickBot="1" x14ac:dyDescent="0.3">
      <c r="A25" s="399"/>
      <c r="B25" s="120">
        <f>W5</f>
        <v>11</v>
      </c>
      <c r="C25" s="121">
        <f>V5</f>
        <v>15</v>
      </c>
      <c r="D25" s="382">
        <f>IF(AND(B24=0,B25=0),0,1)*0+IF(AND(B24&gt;C24,B25&gt;C25),1,0)*2+IF(AND(B24&lt;C24,B25&lt;C25),1,0)*IF(AND(B24=0,B25=0),0,1)+IF(D24&gt;E24,1,0)*2+IF(D24&lt;E24,1,0)*1</f>
        <v>2</v>
      </c>
      <c r="E25" s="383"/>
      <c r="F25" s="121">
        <f>W9</f>
        <v>15</v>
      </c>
      <c r="G25" s="208">
        <f>V9</f>
        <v>8</v>
      </c>
      <c r="H25" s="382">
        <f>IF(AND(F24=0,F25=0),0,1)*0+IF(AND(F24&gt;G24,F25&gt;G25),1,0)*2+IF(AND(F24&lt;G24,F25&lt;G25),1,0)*IF(AND(F24=0,F25=0),0,1)+IF(H24&gt;I24,1,0)*2+IF(H24&lt;I24,1,0)*1</f>
        <v>2</v>
      </c>
      <c r="I25" s="383"/>
      <c r="J25" s="120">
        <f>W13</f>
        <v>15</v>
      </c>
      <c r="K25" s="121">
        <f>V13</f>
        <v>8</v>
      </c>
      <c r="L25" s="382">
        <f>IF(AND(J24=0,J25=0),0,1)*0+IF(AND(J24&gt;K24,J25&gt;K25),1,0)*2+IF(AND(J24&lt;K24,J25&lt;K25),1,0)*IF(AND(J24=0,J25=0),0,1)+IF(L24&gt;M24,1,0)*2+IF(L24&lt;M24,1,0)*1</f>
        <v>2</v>
      </c>
      <c r="M25" s="383"/>
      <c r="N25" s="130">
        <f>W17</f>
        <v>15</v>
      </c>
      <c r="O25" s="131">
        <f>V17</f>
        <v>10</v>
      </c>
      <c r="P25" s="382">
        <f>IF(AND(N24=0,N25=0),0,1)*0+IF(AND(N24&gt;O24,N25&gt;O25),1,0)*2+IF(AND(N24&lt;O24,N25&lt;O25),1,0)*IF(AND(N24=0,N25=0),0,1)+IF(P24&gt;Q24,1,0)*2+IF(P24&lt;Q24,1,0)*1</f>
        <v>2</v>
      </c>
      <c r="Q25" s="383"/>
      <c r="R25" s="226">
        <f>W21</f>
        <v>15</v>
      </c>
      <c r="S25" s="227">
        <f>V21</f>
        <v>9</v>
      </c>
      <c r="T25" s="382">
        <f>IF(AND(R24=0,R25=0),0,1)*0+IF(AND(R24&gt;S24,R25&gt;S25),1,0)*2+IF(AND(R24&lt;S24,R25&lt;S25),1,0)*IF(AND(R24=0,R25=0),0,1)+IF(T24&gt;U24,1,0)*2+IF(T24&lt;U24,1,0)*1</f>
        <v>2</v>
      </c>
      <c r="U25" s="383"/>
      <c r="V25" s="401"/>
      <c r="W25" s="402"/>
      <c r="X25" s="402"/>
      <c r="Y25" s="403"/>
      <c r="Z25" s="408"/>
      <c r="AA25" s="409"/>
      <c r="AB25" s="590"/>
      <c r="AC25" s="591"/>
      <c r="AD25" s="386"/>
      <c r="AE25" s="388"/>
      <c r="AF25" s="392"/>
      <c r="AG25" s="1"/>
      <c r="AH25" s="588"/>
      <c r="AI25" s="485"/>
      <c r="AJ25" s="485"/>
      <c r="AK25" s="481"/>
    </row>
    <row r="26" spans="1:37" ht="15.75" thickBot="1" x14ac:dyDescent="0.3">
      <c r="A26" s="399"/>
      <c r="B26" s="69">
        <f>W6</f>
        <v>0</v>
      </c>
      <c r="C26" s="30">
        <f>V6</f>
        <v>0</v>
      </c>
      <c r="D26" s="22">
        <f>Y6</f>
        <v>0</v>
      </c>
      <c r="E26" s="67">
        <f>X6</f>
        <v>0</v>
      </c>
      <c r="F26" s="20">
        <f>W10</f>
        <v>0</v>
      </c>
      <c r="G26" s="21">
        <f>V10</f>
        <v>0</v>
      </c>
      <c r="H26" s="22">
        <f>Y10</f>
        <v>0</v>
      </c>
      <c r="I26" s="68">
        <f>X10</f>
        <v>0</v>
      </c>
      <c r="J26" s="69">
        <f>W14</f>
        <v>0</v>
      </c>
      <c r="K26" s="70">
        <f>V14</f>
        <v>0</v>
      </c>
      <c r="L26" s="68">
        <f>Y14</f>
        <v>0</v>
      </c>
      <c r="M26" s="127">
        <f>X14</f>
        <v>0</v>
      </c>
      <c r="N26" s="54">
        <f>W18</f>
        <v>0</v>
      </c>
      <c r="O26" s="55">
        <f>V18</f>
        <v>0</v>
      </c>
      <c r="P26" s="56">
        <f>Y18</f>
        <v>0</v>
      </c>
      <c r="Q26" s="136">
        <f>X18</f>
        <v>0</v>
      </c>
      <c r="R26" s="228">
        <f>W22</f>
        <v>0</v>
      </c>
      <c r="S26" s="229">
        <f>V22</f>
        <v>0</v>
      </c>
      <c r="T26" s="224">
        <f>Y22</f>
        <v>0</v>
      </c>
      <c r="U26" s="230">
        <f>X22</f>
        <v>0</v>
      </c>
      <c r="V26" s="401"/>
      <c r="W26" s="402"/>
      <c r="X26" s="402"/>
      <c r="Y26" s="403"/>
      <c r="Z26" s="384">
        <f>D27+H27+L27+P27+T27</f>
        <v>0</v>
      </c>
      <c r="AA26" s="409"/>
      <c r="AB26" s="386">
        <f>B26+B27+D26+F26+F27+H26+J26+J27+L26+N26+N27+P26+R26+R27+T26</f>
        <v>0</v>
      </c>
      <c r="AC26" s="388">
        <f>C26+C27+E26+G26+G27+I26+K26+K27+M26+O26+O27+Q26+S26+S27+U26</f>
        <v>0</v>
      </c>
      <c r="AD26" s="386"/>
      <c r="AE26" s="388"/>
      <c r="AF26" s="392"/>
      <c r="AG26" s="1"/>
      <c r="AH26" s="588"/>
      <c r="AI26" s="485"/>
      <c r="AJ26" s="485"/>
      <c r="AK26" s="481"/>
    </row>
    <row r="27" spans="1:37" ht="15.75" thickBot="1" x14ac:dyDescent="0.3">
      <c r="A27" s="400"/>
      <c r="B27" s="32">
        <f>W7</f>
        <v>0</v>
      </c>
      <c r="C27" s="33">
        <f>V7</f>
        <v>0</v>
      </c>
      <c r="D27" s="508">
        <f>IF(AND(B26=0,B27=0),0,1)*0+IF(AND(B26&gt;C26,B27&gt;C27),1,0)*2+IF(AND(B26&lt;C26,B27&lt;C27),1,0)*IF(AND(B26=0,B27=0),0,1)+IF(D26&gt;E26,1,0)*2+IF(D26&lt;E26,1,0)*1</f>
        <v>0</v>
      </c>
      <c r="E27" s="509"/>
      <c r="F27" s="33">
        <f>W11</f>
        <v>0</v>
      </c>
      <c r="G27" s="34">
        <f>V11</f>
        <v>0</v>
      </c>
      <c r="H27" s="508">
        <f>IF(AND(F26=0,F27=0),0,1)*0+IF(AND(F26&gt;G26,F27&gt;G27),1,0)*2+IF(AND(F26&lt;G26,F27&lt;G27),1,0)*IF(AND(F26=0,F27=0),0,1)+IF(H26&gt;I26,1,0)*2+IF(H26&lt;I26,1,0)*1</f>
        <v>0</v>
      </c>
      <c r="I27" s="509"/>
      <c r="J27" s="32">
        <f>W15</f>
        <v>0</v>
      </c>
      <c r="K27" s="33">
        <f>V15</f>
        <v>0</v>
      </c>
      <c r="L27" s="508">
        <f>IF(AND(J26=0,J27=0),0,1)*0+IF(AND(J26&gt;K26,J27&gt;K27),1,0)*2+IF(AND(J26&lt;K26,J27&lt;K27),1,0)*IF(AND(J26=0,J27=0),0,1)+IF(L26&gt;M26,1,0)*2+IF(L26&lt;M26,1,0)*1</f>
        <v>0</v>
      </c>
      <c r="M27" s="509"/>
      <c r="N27" s="35">
        <f>W19</f>
        <v>0</v>
      </c>
      <c r="O27" s="36">
        <f>V19</f>
        <v>0</v>
      </c>
      <c r="P27" s="508">
        <f>IF(AND(N26=0,N27=0),0,1)*0+IF(AND(N26&gt;O26,N27&gt;O27),1,0)*2+IF(AND(N26&lt;O26,N27&lt;O27),1,0)*IF(AND(N26=0,N27=0),0,1)+IF(P26&gt;Q26,1,0)*2+IF(P26&lt;Q26,1,0)*1</f>
        <v>0</v>
      </c>
      <c r="Q27" s="509"/>
      <c r="R27" s="231">
        <f>W23</f>
        <v>0</v>
      </c>
      <c r="S27" s="232">
        <f>V23</f>
        <v>0</v>
      </c>
      <c r="T27" s="508">
        <f>IF(AND(R26=0,R27=0),0,1)*0+IF(AND(R26&gt;S26,R27&gt;S27),1,0)*2+IF(AND(R26&lt;S26,R27&lt;S27),1,0)*IF(AND(R26=0,R27=0),0,1)+IF(T26&gt;U26,1,0)*2+IF(T26&lt;U26,1,0)*1</f>
        <v>0</v>
      </c>
      <c r="U27" s="509"/>
      <c r="V27" s="404"/>
      <c r="W27" s="405"/>
      <c r="X27" s="405"/>
      <c r="Y27" s="406"/>
      <c r="Z27" s="385"/>
      <c r="AA27" s="410"/>
      <c r="AB27" s="387"/>
      <c r="AC27" s="389"/>
      <c r="AD27" s="387"/>
      <c r="AE27" s="389"/>
      <c r="AF27" s="393"/>
      <c r="AG27" s="1"/>
      <c r="AH27" s="589"/>
      <c r="AI27" s="486"/>
      <c r="AJ27" s="486"/>
      <c r="AK27" s="482"/>
    </row>
    <row r="28" spans="1:37" ht="15.75" thickTop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x14ac:dyDescent="0.25">
      <c r="A30" s="1" t="s">
        <v>163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</sheetData>
  <mergeCells count="166">
    <mergeCell ref="A1:AF1"/>
    <mergeCell ref="B3:E3"/>
    <mergeCell ref="F3:I3"/>
    <mergeCell ref="J3:M3"/>
    <mergeCell ref="N3:Q3"/>
    <mergeCell ref="R3:U3"/>
    <mergeCell ref="V3:Y3"/>
    <mergeCell ref="Z3:AA3"/>
    <mergeCell ref="AB3:AC3"/>
    <mergeCell ref="AD3:AE3"/>
    <mergeCell ref="A4:A7"/>
    <mergeCell ref="B4:E7"/>
    <mergeCell ref="Z4:Z5"/>
    <mergeCell ref="AA4:AA7"/>
    <mergeCell ref="AB4:AB5"/>
    <mergeCell ref="AC4:AC5"/>
    <mergeCell ref="L7:M7"/>
    <mergeCell ref="P7:Q7"/>
    <mergeCell ref="T7:U7"/>
    <mergeCell ref="X7:Y7"/>
    <mergeCell ref="AK4:AK7"/>
    <mergeCell ref="H5:I5"/>
    <mergeCell ref="L5:M5"/>
    <mergeCell ref="P5:Q5"/>
    <mergeCell ref="T5:U5"/>
    <mergeCell ref="X5:Y5"/>
    <mergeCell ref="Z6:Z7"/>
    <mergeCell ref="AB6:AB7"/>
    <mergeCell ref="AC6:AC7"/>
    <mergeCell ref="H7:I7"/>
    <mergeCell ref="AD4:AD7"/>
    <mergeCell ref="AE4:AE7"/>
    <mergeCell ref="AF4:AF7"/>
    <mergeCell ref="AH4:AH7"/>
    <mergeCell ref="AI4:AI7"/>
    <mergeCell ref="AJ4:AJ7"/>
    <mergeCell ref="A8:A11"/>
    <mergeCell ref="F8:I11"/>
    <mergeCell ref="Z8:Z9"/>
    <mergeCell ref="AA8:AA11"/>
    <mergeCell ref="AB8:AB9"/>
    <mergeCell ref="AC8:AC9"/>
    <mergeCell ref="L11:M11"/>
    <mergeCell ref="P11:Q11"/>
    <mergeCell ref="T11:U11"/>
    <mergeCell ref="X11:Y11"/>
    <mergeCell ref="AK8:AK11"/>
    <mergeCell ref="D9:E9"/>
    <mergeCell ref="L9:M9"/>
    <mergeCell ref="P9:Q9"/>
    <mergeCell ref="T9:U9"/>
    <mergeCell ref="X9:Y9"/>
    <mergeCell ref="Z10:Z11"/>
    <mergeCell ref="AB10:AB11"/>
    <mergeCell ref="AC10:AC11"/>
    <mergeCell ref="D11:E11"/>
    <mergeCell ref="AD8:AD11"/>
    <mergeCell ref="AE8:AE11"/>
    <mergeCell ref="AF8:AF11"/>
    <mergeCell ref="AH8:AH11"/>
    <mergeCell ref="AI8:AI11"/>
    <mergeCell ref="AJ8:AJ11"/>
    <mergeCell ref="A12:A15"/>
    <mergeCell ref="J12:M15"/>
    <mergeCell ref="Z12:Z13"/>
    <mergeCell ref="AA12:AA15"/>
    <mergeCell ref="AB12:AB13"/>
    <mergeCell ref="AC12:AC13"/>
    <mergeCell ref="H15:I15"/>
    <mergeCell ref="P15:Q15"/>
    <mergeCell ref="T15:U15"/>
    <mergeCell ref="X15:Y15"/>
    <mergeCell ref="AK12:AK15"/>
    <mergeCell ref="D13:E13"/>
    <mergeCell ref="H13:I13"/>
    <mergeCell ref="P13:Q13"/>
    <mergeCell ref="T13:U13"/>
    <mergeCell ref="X13:Y13"/>
    <mergeCell ref="Z14:Z15"/>
    <mergeCell ref="AB14:AB15"/>
    <mergeCell ref="AC14:AC15"/>
    <mergeCell ref="D15:E15"/>
    <mergeCell ref="AD12:AD15"/>
    <mergeCell ref="AE12:AE15"/>
    <mergeCell ref="AF12:AF15"/>
    <mergeCell ref="AH12:AH15"/>
    <mergeCell ref="AI12:AI15"/>
    <mergeCell ref="AJ12:AJ15"/>
    <mergeCell ref="A16:A19"/>
    <mergeCell ref="N16:Q19"/>
    <mergeCell ref="Z16:Z17"/>
    <mergeCell ref="AA16:AA19"/>
    <mergeCell ref="AB16:AB17"/>
    <mergeCell ref="AC16:AC17"/>
    <mergeCell ref="H19:I19"/>
    <mergeCell ref="L19:M19"/>
    <mergeCell ref="T19:U19"/>
    <mergeCell ref="X19:Y19"/>
    <mergeCell ref="AK16:AK19"/>
    <mergeCell ref="D17:E17"/>
    <mergeCell ref="H17:I17"/>
    <mergeCell ref="L17:M17"/>
    <mergeCell ref="T17:U17"/>
    <mergeCell ref="X17:Y17"/>
    <mergeCell ref="Z18:Z19"/>
    <mergeCell ref="AB18:AB19"/>
    <mergeCell ref="AC18:AC19"/>
    <mergeCell ref="D19:E19"/>
    <mergeCell ref="AD16:AD19"/>
    <mergeCell ref="AE16:AE19"/>
    <mergeCell ref="AF16:AF19"/>
    <mergeCell ref="AH16:AH19"/>
    <mergeCell ref="AI16:AI19"/>
    <mergeCell ref="AJ16:AJ19"/>
    <mergeCell ref="A20:A23"/>
    <mergeCell ref="R20:U23"/>
    <mergeCell ref="Z20:Z21"/>
    <mergeCell ref="AA20:AA23"/>
    <mergeCell ref="AB20:AB21"/>
    <mergeCell ref="AC20:AC21"/>
    <mergeCell ref="H23:I23"/>
    <mergeCell ref="L23:M23"/>
    <mergeCell ref="P23:Q23"/>
    <mergeCell ref="X23:Y23"/>
    <mergeCell ref="AK20:AK23"/>
    <mergeCell ref="D21:E21"/>
    <mergeCell ref="H21:I21"/>
    <mergeCell ref="L21:M21"/>
    <mergeCell ref="P21:Q21"/>
    <mergeCell ref="X21:Y21"/>
    <mergeCell ref="Z22:Z23"/>
    <mergeCell ref="AB22:AB23"/>
    <mergeCell ref="AC22:AC23"/>
    <mergeCell ref="D23:E23"/>
    <mergeCell ref="AD20:AD23"/>
    <mergeCell ref="AE20:AE23"/>
    <mergeCell ref="AF20:AF23"/>
    <mergeCell ref="AH20:AH23"/>
    <mergeCell ref="AI20:AI23"/>
    <mergeCell ref="AJ20:AJ23"/>
    <mergeCell ref="A24:A27"/>
    <mergeCell ref="V24:Y27"/>
    <mergeCell ref="Z24:Z25"/>
    <mergeCell ref="AA24:AA27"/>
    <mergeCell ref="AB24:AB25"/>
    <mergeCell ref="AC24:AC25"/>
    <mergeCell ref="H27:I27"/>
    <mergeCell ref="L27:M27"/>
    <mergeCell ref="P27:Q27"/>
    <mergeCell ref="T27:U27"/>
    <mergeCell ref="AK24:AK27"/>
    <mergeCell ref="D25:E25"/>
    <mergeCell ref="H25:I25"/>
    <mergeCell ref="L25:M25"/>
    <mergeCell ref="P25:Q25"/>
    <mergeCell ref="T25:U25"/>
    <mergeCell ref="Z26:Z27"/>
    <mergeCell ref="AB26:AB27"/>
    <mergeCell ref="AC26:AC27"/>
    <mergeCell ref="D27:E27"/>
    <mergeCell ref="AD24:AD27"/>
    <mergeCell ref="AE24:AE27"/>
    <mergeCell ref="AF24:AF27"/>
    <mergeCell ref="AH24:AH27"/>
    <mergeCell ref="AI24:AI27"/>
    <mergeCell ref="AJ24:AJ2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topLeftCell="A4" workbookViewId="0">
      <selection activeCell="AI19" sqref="AI19"/>
    </sheetView>
  </sheetViews>
  <sheetFormatPr defaultRowHeight="15" x14ac:dyDescent="0.25"/>
  <cols>
    <col min="1" max="1" width="16.42578125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" customWidth="1"/>
    <col min="15" max="15" width="3.7109375" customWidth="1"/>
    <col min="16" max="16" width="4.5703125" customWidth="1"/>
    <col min="17" max="17" width="3.5703125" customWidth="1"/>
    <col min="18" max="18" width="3.7109375" customWidth="1"/>
    <col min="19" max="19" width="3.28515625" customWidth="1"/>
    <col min="20" max="20" width="3.5703125" customWidth="1"/>
    <col min="21" max="21" width="4" customWidth="1"/>
    <col min="22" max="22" width="3.85546875" customWidth="1"/>
    <col min="23" max="23" width="4.5703125" customWidth="1"/>
    <col min="24" max="24" width="4.140625" customWidth="1"/>
    <col min="25" max="25" width="4.5703125" customWidth="1"/>
    <col min="26" max="26" width="4.140625" customWidth="1"/>
    <col min="27" max="27" width="4.42578125" customWidth="1"/>
    <col min="28" max="28" width="8" customWidth="1"/>
    <col min="31" max="31" width="9.5703125" customWidth="1"/>
  </cols>
  <sheetData>
    <row r="1" spans="1:33" ht="39" customHeight="1" x14ac:dyDescent="0.25">
      <c r="A1" s="460" t="s">
        <v>215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  <c r="V1" s="460"/>
      <c r="W1" s="460"/>
      <c r="X1" s="460"/>
      <c r="Y1" s="460"/>
      <c r="Z1" s="460"/>
      <c r="AA1" s="460"/>
      <c r="AB1" s="460"/>
      <c r="AC1" s="1"/>
      <c r="AD1" s="1"/>
      <c r="AE1" s="1"/>
      <c r="AF1" s="1"/>
      <c r="AG1" s="1"/>
    </row>
    <row r="2" spans="1:33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59.25" customHeight="1" thickTop="1" thickBot="1" x14ac:dyDescent="0.3">
      <c r="A3" s="2" t="s">
        <v>0</v>
      </c>
      <c r="B3" s="461">
        <v>1</v>
      </c>
      <c r="C3" s="462"/>
      <c r="D3" s="462"/>
      <c r="E3" s="463"/>
      <c r="F3" s="461">
        <v>2</v>
      </c>
      <c r="G3" s="462"/>
      <c r="H3" s="462"/>
      <c r="I3" s="463"/>
      <c r="J3" s="461">
        <v>3</v>
      </c>
      <c r="K3" s="462"/>
      <c r="L3" s="462"/>
      <c r="M3" s="463"/>
      <c r="N3" s="461">
        <v>4</v>
      </c>
      <c r="O3" s="462"/>
      <c r="P3" s="462"/>
      <c r="Q3" s="462"/>
      <c r="R3" s="461">
        <v>5</v>
      </c>
      <c r="S3" s="462"/>
      <c r="T3" s="462"/>
      <c r="U3" s="463"/>
      <c r="V3" s="464" t="s">
        <v>1</v>
      </c>
      <c r="W3" s="465"/>
      <c r="X3" s="466" t="s">
        <v>2</v>
      </c>
      <c r="Y3" s="467"/>
      <c r="Z3" s="466" t="s">
        <v>3</v>
      </c>
      <c r="AA3" s="467"/>
      <c r="AB3" s="3" t="s">
        <v>4</v>
      </c>
      <c r="AC3" s="1"/>
      <c r="AD3" s="81" t="s">
        <v>6</v>
      </c>
      <c r="AE3" s="82" t="s">
        <v>7</v>
      </c>
      <c r="AF3" s="82" t="s">
        <v>8</v>
      </c>
      <c r="AG3" s="142" t="s">
        <v>9</v>
      </c>
    </row>
    <row r="4" spans="1:33" ht="16.5" customHeight="1" thickTop="1" thickBot="1" x14ac:dyDescent="0.3">
      <c r="A4" s="398" t="s">
        <v>62</v>
      </c>
      <c r="B4" s="451"/>
      <c r="C4" s="452"/>
      <c r="D4" s="452"/>
      <c r="E4" s="453"/>
      <c r="F4" s="143">
        <v>15</v>
      </c>
      <c r="G4" s="144">
        <v>3</v>
      </c>
      <c r="H4" s="145"/>
      <c r="I4" s="139"/>
      <c r="J4" s="143">
        <v>8</v>
      </c>
      <c r="K4" s="146">
        <v>15</v>
      </c>
      <c r="L4" s="145"/>
      <c r="M4" s="140"/>
      <c r="N4" s="143">
        <v>9</v>
      </c>
      <c r="O4" s="146">
        <v>15</v>
      </c>
      <c r="P4" s="145"/>
      <c r="Q4" s="139"/>
      <c r="R4" s="233">
        <v>15</v>
      </c>
      <c r="S4" s="234">
        <v>2</v>
      </c>
      <c r="T4" s="39"/>
      <c r="U4" s="140"/>
      <c r="V4" s="407">
        <f>T5+P5+L5+H5</f>
        <v>6</v>
      </c>
      <c r="W4" s="433">
        <f>V4+V6</f>
        <v>6</v>
      </c>
      <c r="X4" s="411">
        <f>J4+J5+L4+N4+N5+P4+H4+F4+F5+R4+R5+T4</f>
        <v>93</v>
      </c>
      <c r="Y4" s="413">
        <f>K5+K4+M4+O5+O4+U4+I4+G4+G5+Q4+S4+S5</f>
        <v>76</v>
      </c>
      <c r="Z4" s="445">
        <f>X4+X6</f>
        <v>93</v>
      </c>
      <c r="AA4" s="448">
        <f>Y4+Y6</f>
        <v>76</v>
      </c>
      <c r="AB4" s="419" t="s">
        <v>178</v>
      </c>
      <c r="AC4" s="1"/>
      <c r="AD4" s="421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4</v>
      </c>
      <c r="AE4" s="396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4</v>
      </c>
      <c r="AF4" s="396">
        <f>AD4/AE4</f>
        <v>1</v>
      </c>
      <c r="AG4" s="380">
        <f>Z4/AA4</f>
        <v>1.2236842105263157</v>
      </c>
    </row>
    <row r="5" spans="1:33" ht="15.75" customHeight="1" thickBot="1" x14ac:dyDescent="0.3">
      <c r="A5" s="399"/>
      <c r="B5" s="454"/>
      <c r="C5" s="455"/>
      <c r="D5" s="455"/>
      <c r="E5" s="456"/>
      <c r="F5" s="147">
        <v>15</v>
      </c>
      <c r="G5" s="148">
        <v>6</v>
      </c>
      <c r="H5" s="415">
        <f>IF(AND(F4=0,F5=0),0,1)*0+IF(AND(F4&gt;G4,F5&gt;G5),1,0)*2+IF(AND(F4&lt;G4,F5&lt;G5),1,0)*IF(AND(F4=0,F5=0),0,1)+IF(H4&gt;I4,1,0)*2+IF(H4&lt;I4,1,0)*1</f>
        <v>2</v>
      </c>
      <c r="I5" s="416"/>
      <c r="J5" s="147">
        <v>7</v>
      </c>
      <c r="K5" s="148">
        <v>15</v>
      </c>
      <c r="L5" s="415">
        <f>IF(AND(J4=0,J5=0),0,1)*0+IF(AND(J4&gt;K4,J5&gt;K5),1,0)*2+IF(AND(J4&lt;K4,J5&lt;K5),1,0)*IF(AND(J4=0,J5=0),0,1)+IF(L4&gt;M4,1,0)*2+IF(L4&lt;M4,1,0)*1</f>
        <v>1</v>
      </c>
      <c r="M5" s="416"/>
      <c r="N5" s="147">
        <v>9</v>
      </c>
      <c r="O5" s="148">
        <v>15</v>
      </c>
      <c r="P5" s="415">
        <f>IF(AND(N4=0,N5=0),0,1)*0+IF(AND(N4&gt;O4,N5&gt;O5),1,0)*2+IF(AND(N4&lt;O4,N5&lt;O5),1,0)*IF(AND(N4=0,N5=0),0,1)+IF(P4&gt;Q4,1,0)*2+IF(P4&lt;Q4,1,0)*1</f>
        <v>1</v>
      </c>
      <c r="Q5" s="416"/>
      <c r="R5" s="235">
        <v>15</v>
      </c>
      <c r="S5" s="200">
        <v>5</v>
      </c>
      <c r="T5" s="382">
        <f>IF(AND(R4=0,R5=0),0,1)*0+IF(AND(R4&gt;S4,R5&gt;S5),1,0)*2+IF(AND(R4&lt;S4,R5&lt;S5),1,0)*IF(AND(R4=0,R5=0),0,1)+IF(T4&gt;U4,1,0)*2+IF(T4&lt;U4,1,0)*1</f>
        <v>2</v>
      </c>
      <c r="U5" s="383"/>
      <c r="V5" s="432"/>
      <c r="W5" s="409"/>
      <c r="X5" s="435"/>
      <c r="Y5" s="436"/>
      <c r="Z5" s="446"/>
      <c r="AA5" s="449"/>
      <c r="AB5" s="392"/>
      <c r="AC5" s="1"/>
      <c r="AD5" s="421"/>
      <c r="AE5" s="396"/>
      <c r="AF5" s="396"/>
      <c r="AG5" s="380"/>
    </row>
    <row r="6" spans="1:33" ht="16.5" customHeight="1" thickTop="1" thickBot="1" x14ac:dyDescent="0.3">
      <c r="A6" s="399"/>
      <c r="B6" s="454"/>
      <c r="C6" s="455"/>
      <c r="D6" s="455"/>
      <c r="E6" s="456"/>
      <c r="F6" s="108"/>
      <c r="G6" s="109"/>
      <c r="H6" s="110"/>
      <c r="I6" s="139"/>
      <c r="J6" s="108"/>
      <c r="K6" s="109"/>
      <c r="L6" s="110"/>
      <c r="M6" s="140"/>
      <c r="N6" s="108"/>
      <c r="O6" s="109"/>
      <c r="P6" s="110"/>
      <c r="Q6" s="139"/>
      <c r="R6" s="111"/>
      <c r="S6" s="112"/>
      <c r="T6" s="110"/>
      <c r="U6" s="140"/>
      <c r="V6" s="407">
        <f>T7+P7+L7+H7</f>
        <v>0</v>
      </c>
      <c r="W6" s="409"/>
      <c r="X6" s="411">
        <f>J6+J7+L6+N6+N7+P6+H6+F6+F7+T6+R6+R7</f>
        <v>0</v>
      </c>
      <c r="Y6" s="413">
        <f>K7+K6+M6+O7+O6+U6+I6+G6+G7+S6+S7+Q6</f>
        <v>0</v>
      </c>
      <c r="Z6" s="446"/>
      <c r="AA6" s="449"/>
      <c r="AB6" s="392"/>
      <c r="AC6" s="1"/>
      <c r="AD6" s="421"/>
      <c r="AE6" s="396"/>
      <c r="AF6" s="396"/>
      <c r="AG6" s="380"/>
    </row>
    <row r="7" spans="1:33" ht="15.75" customHeight="1" thickBot="1" x14ac:dyDescent="0.3">
      <c r="A7" s="422"/>
      <c r="B7" s="457"/>
      <c r="C7" s="458"/>
      <c r="D7" s="458"/>
      <c r="E7" s="459"/>
      <c r="F7" s="139"/>
      <c r="G7" s="137"/>
      <c r="H7" s="415">
        <f>IF(AND(F6=0,F7=0),0,1)*0+IF(AND(F6&gt;G6,F7&gt;G7),1,0)*2+IF(AND(F6&lt;G6,F7&lt;G7),1,0)*IF(AND(F6=0,F7=0),0,1)+IF(H6&gt;I6,1,0)*2+IF(H6&lt;I6,1,0)*1</f>
        <v>0</v>
      </c>
      <c r="I7" s="416"/>
      <c r="J7" s="138"/>
      <c r="K7" s="137"/>
      <c r="L7" s="443">
        <f>IF(AND(J6=0,J7=0),0,1)*0+IF(AND(J6&gt;K6,J7&gt;K7),1,0)*2+IF(AND(J6&lt;K6,J7&lt;K7),1,0)*IF(AND(J6=0,J7=0),0,1)+IF(L6&gt;M6,1,0)*2+IF(L6&lt;M6,1,0)*1</f>
        <v>0</v>
      </c>
      <c r="M7" s="444"/>
      <c r="N7" s="141"/>
      <c r="O7" s="137"/>
      <c r="P7" s="443">
        <f>IF(AND(N6=0,N7=0),0,1)*0+IF(AND(N6&gt;O6,N7&gt;O7),1,0)*2+IF(AND(N6&lt;O6,N7&lt;O7),1,0)*IF(AND(N6=0,N7=0),0,1)+IF(P6&gt;Q6,1,0)*2+IF(P6&lt;Q6,1,0)*1</f>
        <v>0</v>
      </c>
      <c r="Q7" s="444"/>
      <c r="R7" s="66"/>
      <c r="S7" s="65"/>
      <c r="T7" s="443">
        <f>IF(AND(R6=0,R7=0),0,1)*0+IF(AND(R6&gt;S6,R7&gt;S7),1,0)*2+IF(AND(R6&lt;S6,R7&lt;S7),1,0)*IF(AND(R6=0,R7=0),0,1)+IF(T6&gt;U6,1,0)*2+IF(T6&lt;U6,1,0)*1</f>
        <v>0</v>
      </c>
      <c r="U7" s="444"/>
      <c r="V7" s="432"/>
      <c r="W7" s="434"/>
      <c r="X7" s="435"/>
      <c r="Y7" s="436"/>
      <c r="Z7" s="447"/>
      <c r="AA7" s="450"/>
      <c r="AB7" s="420"/>
      <c r="AC7" s="1"/>
      <c r="AD7" s="421"/>
      <c r="AE7" s="396"/>
      <c r="AF7" s="396"/>
      <c r="AG7" s="380"/>
    </row>
    <row r="8" spans="1:33" ht="16.5" customHeight="1" thickTop="1" thickBot="1" x14ac:dyDescent="0.3">
      <c r="A8" s="398" t="s">
        <v>63</v>
      </c>
      <c r="B8" s="4">
        <f>G4</f>
        <v>3</v>
      </c>
      <c r="C8" s="5">
        <f>F4</f>
        <v>15</v>
      </c>
      <c r="D8" s="6">
        <f>I4</f>
        <v>0</v>
      </c>
      <c r="E8" s="7">
        <f>H4</f>
        <v>0</v>
      </c>
      <c r="F8" s="423"/>
      <c r="G8" s="424"/>
      <c r="H8" s="424"/>
      <c r="I8" s="425"/>
      <c r="J8" s="113">
        <v>3</v>
      </c>
      <c r="K8" s="114">
        <v>15</v>
      </c>
      <c r="L8" s="115"/>
      <c r="M8" s="67"/>
      <c r="N8" s="116">
        <v>3</v>
      </c>
      <c r="O8" s="117">
        <v>15</v>
      </c>
      <c r="P8" s="115"/>
      <c r="Q8" s="68"/>
      <c r="R8" s="118">
        <v>10</v>
      </c>
      <c r="S8" s="117">
        <v>15</v>
      </c>
      <c r="T8" s="119"/>
      <c r="U8" s="67"/>
      <c r="V8" s="407">
        <f>T9+P9+L9+D9</f>
        <v>4</v>
      </c>
      <c r="W8" s="433">
        <f>V8+V10</f>
        <v>4</v>
      </c>
      <c r="X8" s="411">
        <f>J8+J9+L8+N8+N9+P8+D8+B8+B9+R8+R9+T8</f>
        <v>47</v>
      </c>
      <c r="Y8" s="413">
        <f>K9+K8+M8+O9+O8+U8+E8+C8+C9+S8+S9+Q8</f>
        <v>120</v>
      </c>
      <c r="Z8" s="411">
        <f>X8+X10</f>
        <v>47</v>
      </c>
      <c r="AA8" s="413">
        <f>Y8+Y10</f>
        <v>120</v>
      </c>
      <c r="AB8" s="419" t="s">
        <v>180</v>
      </c>
      <c r="AC8" s="1"/>
      <c r="AD8" s="421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0</v>
      </c>
      <c r="AE8" s="396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8</v>
      </c>
      <c r="AF8" s="396">
        <f t="shared" ref="AF8" si="0">AD8/AE8</f>
        <v>0</v>
      </c>
      <c r="AG8" s="380">
        <f t="shared" ref="AG8" si="1">Z8/AA8</f>
        <v>0.39166666666666666</v>
      </c>
    </row>
    <row r="9" spans="1:33" ht="15.75" customHeight="1" thickBot="1" x14ac:dyDescent="0.3">
      <c r="A9" s="399"/>
      <c r="B9" s="8">
        <f>G5</f>
        <v>6</v>
      </c>
      <c r="C9" s="9">
        <f>F5</f>
        <v>15</v>
      </c>
      <c r="D9" s="382">
        <f>IF(AND(B8=0,B9=0),0,1)*0+IF(AND(B8&gt;C8,B9&gt;C9),1,0)*2+IF(AND(B8&lt;C8,B9&lt;C9),1,0)*IF(AND(B8=0,B9=0),0,1)+IF(D8&gt;E8,1,0)*2+IF(D8&lt;E8,1,0)*1</f>
        <v>1</v>
      </c>
      <c r="E9" s="383"/>
      <c r="F9" s="426"/>
      <c r="G9" s="427"/>
      <c r="H9" s="427"/>
      <c r="I9" s="428"/>
      <c r="J9" s="120">
        <v>7</v>
      </c>
      <c r="K9" s="121">
        <v>15</v>
      </c>
      <c r="L9" s="415">
        <f>IF(AND(J8=0,J9=0),0,1)*0+IF(AND(J8&gt;K8,J9&gt;K9),1,0)*2+IF(AND(J8&lt;K8,J9&lt;K9),1,0)*IF(AND(J8=0,J9=0),0,1)+IF(L8&gt;M8,1,0)*2+IF(L8&lt;M8,1,0)*1</f>
        <v>1</v>
      </c>
      <c r="M9" s="416"/>
      <c r="N9" s="120">
        <v>4</v>
      </c>
      <c r="O9" s="121">
        <v>15</v>
      </c>
      <c r="P9" s="415">
        <f>IF(AND(N8=0,N9=0),0,1)*0+IF(AND(N8&gt;O8,N9&gt;O9),1,0)*2+IF(AND(N8&lt;O8,N9&lt;O9),1,0)*IF(AND(N8=0,N9=0),0,1)+IF(P8&gt;Q8,1,0)*2+IF(P8&lt;Q8,1,0)*1</f>
        <v>1</v>
      </c>
      <c r="Q9" s="416"/>
      <c r="R9" s="122">
        <v>11</v>
      </c>
      <c r="S9" s="121">
        <v>15</v>
      </c>
      <c r="T9" s="415">
        <f>IF(AND(R8=0,R9=0),0,1)*0+IF(AND(R8&gt;S8,R9&gt;S9),1,0)*2+IF(AND(R8&lt;S8,R9&lt;S9),1,0)*IF(AND(R8=0,R9=0),0,1)+IF(T8&gt;U8,1,0)*2+IF(T8&lt;U8,1,0)*1</f>
        <v>1</v>
      </c>
      <c r="U9" s="416"/>
      <c r="V9" s="432"/>
      <c r="W9" s="409"/>
      <c r="X9" s="435"/>
      <c r="Y9" s="436"/>
      <c r="Z9" s="386"/>
      <c r="AA9" s="388"/>
      <c r="AB9" s="392"/>
      <c r="AC9" s="1"/>
      <c r="AD9" s="421"/>
      <c r="AE9" s="396"/>
      <c r="AF9" s="396"/>
      <c r="AG9" s="380"/>
    </row>
    <row r="10" spans="1:33" ht="16.5" customHeight="1" thickTop="1" thickBot="1" x14ac:dyDescent="0.3">
      <c r="A10" s="399"/>
      <c r="B10" s="10">
        <f>G6</f>
        <v>0</v>
      </c>
      <c r="C10" s="11">
        <f>F6</f>
        <v>0</v>
      </c>
      <c r="D10" s="12">
        <f>I6</f>
        <v>0</v>
      </c>
      <c r="E10" s="13">
        <f>H6</f>
        <v>0</v>
      </c>
      <c r="F10" s="426"/>
      <c r="G10" s="427"/>
      <c r="H10" s="427"/>
      <c r="I10" s="428"/>
      <c r="J10" s="123"/>
      <c r="K10" s="124"/>
      <c r="L10" s="125"/>
      <c r="M10" s="67"/>
      <c r="N10" s="123"/>
      <c r="O10" s="124"/>
      <c r="P10" s="125"/>
      <c r="Q10" s="68"/>
      <c r="R10" s="126"/>
      <c r="S10" s="124"/>
      <c r="T10" s="68"/>
      <c r="U10" s="127"/>
      <c r="V10" s="407">
        <f>P11+L11+D11+T11</f>
        <v>0</v>
      </c>
      <c r="W10" s="409"/>
      <c r="X10" s="411">
        <f>J10+J11+L10+N10+N11+P10+D10+B10+B11+R10+R11+T10</f>
        <v>0</v>
      </c>
      <c r="Y10" s="413">
        <f>K11+K10+M10+O11+O10+U10+E10+C10+C11+S10+S11+Q10</f>
        <v>0</v>
      </c>
      <c r="Z10" s="386"/>
      <c r="AA10" s="388"/>
      <c r="AB10" s="392"/>
      <c r="AC10" s="1"/>
      <c r="AD10" s="421"/>
      <c r="AE10" s="396"/>
      <c r="AF10" s="396"/>
      <c r="AG10" s="380"/>
    </row>
    <row r="11" spans="1:33" ht="15.75" customHeight="1" thickBot="1" x14ac:dyDescent="0.3">
      <c r="A11" s="422"/>
      <c r="B11" s="14">
        <f>G7</f>
        <v>0</v>
      </c>
      <c r="C11" s="15">
        <f>F7</f>
        <v>0</v>
      </c>
      <c r="D11" s="382">
        <f>IF(AND(B10=0,B11=0),0,1)*0+IF(AND(B10&gt;C10,B11&gt;C11),1,0)*2+IF(AND(B10&lt;C10,B11&lt;C11),1,0)*IF(AND(B10=0,B11=0),0,1)+IF(D10&gt;E10,1,0)*2+IF(D10&lt;E10,1,0)*1</f>
        <v>0</v>
      </c>
      <c r="E11" s="383"/>
      <c r="F11" s="429"/>
      <c r="G11" s="430"/>
      <c r="H11" s="430"/>
      <c r="I11" s="431"/>
      <c r="J11" s="73"/>
      <c r="K11" s="74"/>
      <c r="L11" s="415">
        <f>IF(AND(J10=0,J11=0),0,1)*0+IF(AND(J10&gt;K10,J11&gt;K11),1,0)*2+IF(AND(J10&lt;K10,J11&lt;K11),1,0)*IF(AND(J10=0,J11=0),0,1)+IF(L10&gt;M10,1,0)*2+IF(L10&lt;M10,1,0)*1</f>
        <v>0</v>
      </c>
      <c r="M11" s="416"/>
      <c r="N11" s="73"/>
      <c r="O11" s="74"/>
      <c r="P11" s="443">
        <f>IF(AND(N10=0,N11=0),0,1)*0+IF(AND(N10&gt;O10,N11&gt;O11),1,0)*2+IF(AND(N10&lt;O10,N11&lt;O11),1,0)*IF(AND(N10=0,N11=0),0,1)+IF(P10&gt;Q10,1,0)*2+IF(P10&lt;Q10,1,0)*1</f>
        <v>0</v>
      </c>
      <c r="Q11" s="444"/>
      <c r="R11" s="75"/>
      <c r="S11" s="74"/>
      <c r="T11" s="443">
        <f>IF(AND(R10=0,R11=0),0,1)*0+IF(AND(R10&gt;S10,R11&gt;S11),1,0)*2+IF(AND(R10&lt;S10,R11&lt;S11),1,0)*IF(AND(R10=0,R11=0),0,1)+IF(T10&gt;U10,1,0)*2+IF(T10&lt;U10,1,0)*1</f>
        <v>0</v>
      </c>
      <c r="U11" s="444"/>
      <c r="V11" s="432"/>
      <c r="W11" s="434"/>
      <c r="X11" s="435"/>
      <c r="Y11" s="436"/>
      <c r="Z11" s="412"/>
      <c r="AA11" s="414"/>
      <c r="AB11" s="420"/>
      <c r="AC11" s="1"/>
      <c r="AD11" s="421"/>
      <c r="AE11" s="396"/>
      <c r="AF11" s="396"/>
      <c r="AG11" s="380"/>
    </row>
    <row r="12" spans="1:33" ht="16.5" customHeight="1" thickTop="1" thickBot="1" x14ac:dyDescent="0.3">
      <c r="A12" s="398" t="s">
        <v>64</v>
      </c>
      <c r="B12" s="44">
        <f>K4</f>
        <v>15</v>
      </c>
      <c r="C12" s="62">
        <f>J4</f>
        <v>8</v>
      </c>
      <c r="D12" s="60">
        <f>M4</f>
        <v>0</v>
      </c>
      <c r="E12" s="67">
        <f>L4</f>
        <v>0</v>
      </c>
      <c r="F12" s="16">
        <f>K8</f>
        <v>15</v>
      </c>
      <c r="G12" s="17">
        <f>J8</f>
        <v>3</v>
      </c>
      <c r="H12" s="43">
        <f>M8</f>
        <v>0</v>
      </c>
      <c r="I12" s="68">
        <f>L8</f>
        <v>0</v>
      </c>
      <c r="J12" s="437"/>
      <c r="K12" s="438"/>
      <c r="L12" s="438"/>
      <c r="M12" s="439"/>
      <c r="N12" s="205">
        <v>15</v>
      </c>
      <c r="O12" s="114">
        <v>12</v>
      </c>
      <c r="P12" s="115"/>
      <c r="Q12" s="68"/>
      <c r="R12" s="118">
        <v>15</v>
      </c>
      <c r="S12" s="117">
        <v>6</v>
      </c>
      <c r="T12" s="68"/>
      <c r="U12" s="89"/>
      <c r="V12" s="407">
        <f>P13+H13+D13+T13</f>
        <v>8</v>
      </c>
      <c r="W12" s="433">
        <f>V12+V14</f>
        <v>8</v>
      </c>
      <c r="X12" s="411">
        <f>H12+F12+F13+D12+B12+B13+N12+N13+P12+R12+R13+T12</f>
        <v>120</v>
      </c>
      <c r="Y12" s="413">
        <f>I12+G12+G13+E12+C12+C13+O13+O12+U12+S12+S13+Q12</f>
        <v>58</v>
      </c>
      <c r="Z12" s="411">
        <f>X12+X14</f>
        <v>120</v>
      </c>
      <c r="AA12" s="413">
        <f>Y12+Y14</f>
        <v>58</v>
      </c>
      <c r="AB12" s="419" t="s">
        <v>176</v>
      </c>
      <c r="AC12" s="1"/>
      <c r="AD12" s="421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8</v>
      </c>
      <c r="AE12" s="396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0</v>
      </c>
      <c r="AF12" s="396" t="e">
        <f t="shared" ref="AF12" si="2">AD12/AE12</f>
        <v>#DIV/0!</v>
      </c>
      <c r="AG12" s="380">
        <f t="shared" ref="AG12" si="3">Z12/AA12</f>
        <v>2.0689655172413794</v>
      </c>
    </row>
    <row r="13" spans="1:33" ht="15.75" customHeight="1" thickBot="1" x14ac:dyDescent="0.3">
      <c r="A13" s="399"/>
      <c r="B13" s="61">
        <f>K5</f>
        <v>15</v>
      </c>
      <c r="C13" s="63">
        <f>J5</f>
        <v>7</v>
      </c>
      <c r="D13" s="382">
        <f>IF(AND(B12=0,B13=0),0,1)*0+IF(AND(B12&gt;C12,B13&gt;C13),1,0)*2+IF(AND(B12&lt;C12,B13&lt;C13),1,0)*IF(AND(B12=0,B13=0),0,1)+IF(D12&gt;E12,1,0)*2+IF(D12&lt;E12,1,0)*1</f>
        <v>2</v>
      </c>
      <c r="E13" s="383"/>
      <c r="F13" s="18">
        <f>K9</f>
        <v>15</v>
      </c>
      <c r="G13" s="19">
        <f>J9</f>
        <v>7</v>
      </c>
      <c r="H13" s="382">
        <f>IF(AND(F12=0,F13=0),0,1)*0+IF(AND(F12&gt;G12,F13&gt;G13),1,0)*2+IF(AND(F12&lt;G12,F13&lt;G13),1,0)*IF(AND(F12=0,F13=0),0,1)+IF(H12&gt;I12,1,0)*2+IF(H12&lt;I12,1,0)*1</f>
        <v>2</v>
      </c>
      <c r="I13" s="383"/>
      <c r="J13" s="401"/>
      <c r="K13" s="402"/>
      <c r="L13" s="402"/>
      <c r="M13" s="403"/>
      <c r="N13" s="120">
        <v>15</v>
      </c>
      <c r="O13" s="121">
        <v>11</v>
      </c>
      <c r="P13" s="415">
        <f>IF(AND(N12=0,N13=0),0,1)*0+IF(AND(N12&gt;O12,N13&gt;O13),1,0)*2+IF(AND(N12&lt;O12,N13&lt;O13),1,0)*IF(AND(N12=0,N13=0),0,1)+IF(P12&gt;Q12,1,0)*2+IF(P12&lt;Q12,1,0)*1</f>
        <v>2</v>
      </c>
      <c r="Q13" s="416"/>
      <c r="R13" s="122">
        <v>15</v>
      </c>
      <c r="S13" s="121">
        <v>4</v>
      </c>
      <c r="T13" s="382">
        <f>IF(AND(R12=0,R13=0),0,1)*0+IF(AND(R12&gt;S12,R13&gt;S13),1,0)*2+IF(AND(R12&lt;S12,R13&lt;S13),1,0)*IF(AND(R12=0,R13=0),0,1)+IF(T12&gt;U12,1,0)*2+IF(T12&lt;U12,1,0)*1</f>
        <v>2</v>
      </c>
      <c r="U13" s="383"/>
      <c r="V13" s="432"/>
      <c r="W13" s="409"/>
      <c r="X13" s="435"/>
      <c r="Y13" s="436"/>
      <c r="Z13" s="386"/>
      <c r="AA13" s="388"/>
      <c r="AB13" s="392"/>
      <c r="AC13" s="1"/>
      <c r="AD13" s="421"/>
      <c r="AE13" s="396"/>
      <c r="AF13" s="396"/>
      <c r="AG13" s="380"/>
    </row>
    <row r="14" spans="1:33" ht="16.5" customHeight="1" thickTop="1" thickBot="1" x14ac:dyDescent="0.3">
      <c r="A14" s="399"/>
      <c r="B14" s="69">
        <f>K6</f>
        <v>0</v>
      </c>
      <c r="C14" s="70">
        <f>J6</f>
        <v>0</v>
      </c>
      <c r="D14" s="71">
        <f>M6</f>
        <v>0</v>
      </c>
      <c r="E14" s="67">
        <f>L6</f>
        <v>0</v>
      </c>
      <c r="F14" s="20">
        <f>K10</f>
        <v>0</v>
      </c>
      <c r="G14" s="21">
        <f>J10</f>
        <v>0</v>
      </c>
      <c r="H14" s="22">
        <f>M10</f>
        <v>0</v>
      </c>
      <c r="I14" s="68">
        <f>L10</f>
        <v>0</v>
      </c>
      <c r="J14" s="401"/>
      <c r="K14" s="402"/>
      <c r="L14" s="402"/>
      <c r="M14" s="403"/>
      <c r="N14" s="123"/>
      <c r="O14" s="124"/>
      <c r="P14" s="125"/>
      <c r="Q14" s="68"/>
      <c r="R14" s="126"/>
      <c r="S14" s="124"/>
      <c r="T14" s="68"/>
      <c r="U14" s="127"/>
      <c r="V14" s="407">
        <f>P15+H15+D15+T15</f>
        <v>0</v>
      </c>
      <c r="W14" s="409"/>
      <c r="X14" s="411">
        <f>H14+F14+F15+D14+B14+B15+N14+N15+P14+R14+R15+T14</f>
        <v>0</v>
      </c>
      <c r="Y14" s="413">
        <f>I14+G14+G15+E14+C14+C15+O15+O14+U14+S14+S15+Q14</f>
        <v>0</v>
      </c>
      <c r="Z14" s="386"/>
      <c r="AA14" s="388"/>
      <c r="AB14" s="392"/>
      <c r="AC14" s="1"/>
      <c r="AD14" s="421"/>
      <c r="AE14" s="396"/>
      <c r="AF14" s="396"/>
      <c r="AG14" s="380"/>
    </row>
    <row r="15" spans="1:33" ht="15.75" customHeight="1" thickBot="1" x14ac:dyDescent="0.3">
      <c r="A15" s="422"/>
      <c r="B15" s="73">
        <f>K7</f>
        <v>0</v>
      </c>
      <c r="C15" s="74">
        <f>J7</f>
        <v>0</v>
      </c>
      <c r="D15" s="382">
        <f>IF(AND(B14=0,B15=0),0,1)*0+IF(AND(B14&gt;C14,B15&gt;C15),1,0)*2+IF(AND(B14&lt;C14,B15&lt;C15),1,0)*IF(AND(B14=0,B15=0),0,1)+IF(D14&gt;E14,1,0)*2+IF(D14&lt;E14,1,0)*1</f>
        <v>0</v>
      </c>
      <c r="E15" s="383"/>
      <c r="F15" s="74">
        <f>K11</f>
        <v>0</v>
      </c>
      <c r="G15" s="23">
        <f>J11</f>
        <v>0</v>
      </c>
      <c r="H15" s="382">
        <f>IF(AND(F14=0,F15=0),0,1)*0+IF(AND(F14&gt;G14,F15&gt;G15),1,0)*2+IF(AND(F14&lt;G14,F15&lt;G15),1,0)*IF(AND(F14=0,F15=0),0,1)+IF(H14&gt;I14,1,0)*2+IF(H14&lt;I14,1,0)*1</f>
        <v>0</v>
      </c>
      <c r="I15" s="383"/>
      <c r="J15" s="440"/>
      <c r="K15" s="441"/>
      <c r="L15" s="441"/>
      <c r="M15" s="442"/>
      <c r="N15" s="73"/>
      <c r="O15" s="74"/>
      <c r="P15" s="415">
        <f>IF(AND(N14=0,N15=0),0,1)*0+IF(AND(N14&gt;O14,N15&gt;O15),1,0)*2+IF(AND(N14&lt;O14,N15&lt;O15),1,0)*IF(AND(N14=0,N15=0),0,1)+IF(P14&gt;Q14,1,0)*2+IF(P14&lt;Q14,1,0)*1</f>
        <v>0</v>
      </c>
      <c r="Q15" s="416"/>
      <c r="R15" s="75"/>
      <c r="S15" s="74"/>
      <c r="T15" s="415">
        <f>IF(AND(R14=0,R15=0),0,1)*0+IF(AND(R14&gt;S14,R15&gt;S15),1,0)*2+IF(AND(R14&lt;S14,R15&lt;S15),1,0)*IF(AND(R14=0,R15=0),0,1)+IF(T14&gt;U14,1,0)*2+IF(T14&lt;U14,1,0)*1</f>
        <v>0</v>
      </c>
      <c r="U15" s="416"/>
      <c r="V15" s="432"/>
      <c r="W15" s="434"/>
      <c r="X15" s="435"/>
      <c r="Y15" s="436"/>
      <c r="Z15" s="412"/>
      <c r="AA15" s="414"/>
      <c r="AB15" s="420"/>
      <c r="AC15" s="1"/>
      <c r="AD15" s="421"/>
      <c r="AE15" s="396"/>
      <c r="AF15" s="396"/>
      <c r="AG15" s="380"/>
    </row>
    <row r="16" spans="1:33" ht="16.5" customHeight="1" thickTop="1" thickBot="1" x14ac:dyDescent="0.3">
      <c r="A16" s="398" t="s">
        <v>65</v>
      </c>
      <c r="B16" s="44">
        <f>O4</f>
        <v>15</v>
      </c>
      <c r="C16" s="62">
        <f>N4</f>
        <v>9</v>
      </c>
      <c r="D16" s="60">
        <f>Q4</f>
        <v>0</v>
      </c>
      <c r="E16" s="24">
        <f>P4</f>
        <v>0</v>
      </c>
      <c r="F16" s="16">
        <f>O8</f>
        <v>15</v>
      </c>
      <c r="G16" s="17">
        <f>N8</f>
        <v>3</v>
      </c>
      <c r="H16" s="43">
        <f>Q8</f>
        <v>0</v>
      </c>
      <c r="I16" s="25">
        <f>P8</f>
        <v>0</v>
      </c>
      <c r="J16" s="44">
        <f>O12</f>
        <v>12</v>
      </c>
      <c r="K16" s="62">
        <f>N12</f>
        <v>15</v>
      </c>
      <c r="L16" s="60">
        <f>Q12</f>
        <v>0</v>
      </c>
      <c r="M16" s="24">
        <f>P12</f>
        <v>0</v>
      </c>
      <c r="N16" s="423"/>
      <c r="O16" s="424"/>
      <c r="P16" s="424"/>
      <c r="Q16" s="425"/>
      <c r="R16" s="128">
        <v>15</v>
      </c>
      <c r="S16" s="129">
        <v>5</v>
      </c>
      <c r="T16" s="134"/>
      <c r="U16" s="135"/>
      <c r="V16" s="407">
        <f>H17+D17+L17+T17</f>
        <v>7</v>
      </c>
      <c r="W16" s="433">
        <f>V16+V18</f>
        <v>7</v>
      </c>
      <c r="X16" s="411">
        <f>J16+J17+L16+B16+B17+D16+F16+F17+H16+R16+R17+T16</f>
        <v>113</v>
      </c>
      <c r="Y16" s="413">
        <f>K17+K16+M16+C17+C16+E16+I16+G16+G17+S16+S17+U16</f>
        <v>62</v>
      </c>
      <c r="Z16" s="411">
        <f>X16+X18</f>
        <v>113</v>
      </c>
      <c r="AA16" s="413">
        <f>Y16+Y18</f>
        <v>62</v>
      </c>
      <c r="AB16" s="419" t="s">
        <v>177</v>
      </c>
      <c r="AC16" s="1"/>
      <c r="AD16" s="421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6</v>
      </c>
      <c r="AE16" s="396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2</v>
      </c>
      <c r="AF16" s="396">
        <f t="shared" ref="AF16" si="4">AD16/AE16</f>
        <v>3</v>
      </c>
      <c r="AG16" s="380">
        <f t="shared" ref="AG16" si="5">Z16/AA16</f>
        <v>1.8225806451612903</v>
      </c>
    </row>
    <row r="17" spans="1:33" ht="15.75" customHeight="1" thickBot="1" x14ac:dyDescent="0.3">
      <c r="A17" s="399"/>
      <c r="B17" s="61">
        <f>O5</f>
        <v>15</v>
      </c>
      <c r="C17" s="63">
        <f>N5</f>
        <v>9</v>
      </c>
      <c r="D17" s="382">
        <f>IF(AND(B16=0,B17=0),0,1)*0+IF(AND(B16&gt;C16,B17&gt;C17),1,0)*2+IF(AND(B16&lt;C16,B17&lt;C17),1,0)*IF(AND(B16=0,B17=0),0,1)+IF(D16&gt;E16,1,0)*2+IF(D16&lt;E16,1,0)*1</f>
        <v>2</v>
      </c>
      <c r="E17" s="383"/>
      <c r="F17" s="63">
        <f>O9</f>
        <v>15</v>
      </c>
      <c r="G17" s="19">
        <f>N9</f>
        <v>4</v>
      </c>
      <c r="H17" s="382">
        <f>IF(AND(F16=0,F17=0),0,1)*0+IF(AND(F16&gt;G16,F17&gt;G17),1,0)*2+IF(AND(F16&lt;G16,F17&lt;G17),1,0)*IF(AND(F16=0,F17=0),0,1)+IF(H16&gt;I16,1,0)*2+IF(H16&lt;I16,1,0)*1</f>
        <v>2</v>
      </c>
      <c r="I17" s="383"/>
      <c r="J17" s="61">
        <f>O13</f>
        <v>11</v>
      </c>
      <c r="K17" s="63">
        <f>N13</f>
        <v>15</v>
      </c>
      <c r="L17" s="382">
        <f>IF(AND(J16=0,J17=0),0,1)*0+IF(AND(J16&gt;K16,J17&gt;K17),1,0)*2+IF(AND(J16&lt;K16,J17&lt;K17),1,0)*IF(AND(J16=0,J17=0),0,1)+IF(L16&gt;M16,1,0)*2+IF(L16&lt;M16,1,0)*1</f>
        <v>1</v>
      </c>
      <c r="M17" s="383"/>
      <c r="N17" s="426"/>
      <c r="O17" s="427"/>
      <c r="P17" s="427"/>
      <c r="Q17" s="428"/>
      <c r="R17" s="130">
        <v>15</v>
      </c>
      <c r="S17" s="131">
        <v>2</v>
      </c>
      <c r="T17" s="415">
        <f>IF(AND(R16=0,R17=0),0,1)*0+IF(AND(R16&gt;S16,R17&gt;S17),1,0)*2+IF(AND(R16&lt;S16,R17&lt;S17),1,0)*IF(AND(R16=0,R17=0),0,1)+IF(T16&gt;U16,1,0)*2+IF(T16&lt;U16,1,0)*1</f>
        <v>2</v>
      </c>
      <c r="U17" s="416"/>
      <c r="V17" s="432"/>
      <c r="W17" s="409"/>
      <c r="X17" s="435"/>
      <c r="Y17" s="436"/>
      <c r="Z17" s="386"/>
      <c r="AA17" s="388"/>
      <c r="AB17" s="392"/>
      <c r="AC17" s="1"/>
      <c r="AD17" s="421"/>
      <c r="AE17" s="396"/>
      <c r="AF17" s="396"/>
      <c r="AG17" s="380"/>
    </row>
    <row r="18" spans="1:33" ht="16.5" customHeight="1" thickTop="1" thickBot="1" x14ac:dyDescent="0.3">
      <c r="A18" s="399"/>
      <c r="B18" s="69">
        <f>O6</f>
        <v>0</v>
      </c>
      <c r="C18" s="70">
        <f>N6</f>
        <v>0</v>
      </c>
      <c r="D18" s="26">
        <f>Q6</f>
        <v>0</v>
      </c>
      <c r="E18" s="67">
        <f>P6</f>
        <v>0</v>
      </c>
      <c r="F18" s="20">
        <f>O10</f>
        <v>0</v>
      </c>
      <c r="G18" s="21">
        <f>N10</f>
        <v>0</v>
      </c>
      <c r="H18" s="27">
        <f>Q10</f>
        <v>0</v>
      </c>
      <c r="I18" s="68">
        <f>P10</f>
        <v>0</v>
      </c>
      <c r="J18" s="69">
        <f>O14</f>
        <v>0</v>
      </c>
      <c r="K18" s="70">
        <f>N14</f>
        <v>0</v>
      </c>
      <c r="L18" s="26">
        <f>Q14</f>
        <v>0</v>
      </c>
      <c r="M18" s="67">
        <f>P14</f>
        <v>0</v>
      </c>
      <c r="N18" s="426"/>
      <c r="O18" s="427"/>
      <c r="P18" s="427"/>
      <c r="Q18" s="428"/>
      <c r="R18" s="132"/>
      <c r="S18" s="133"/>
      <c r="T18" s="56"/>
      <c r="U18" s="136"/>
      <c r="V18" s="407">
        <f>D19+H19+L19+T19</f>
        <v>0</v>
      </c>
      <c r="W18" s="409"/>
      <c r="X18" s="411">
        <f>F19+J19+R18+R19+T18+J18+L18+B18+D18+F18+H18+B19</f>
        <v>0</v>
      </c>
      <c r="Y18" s="413">
        <f>K18+M18+C18+E18+I18+G18+C19+G19+K19+S18+S19+U18</f>
        <v>0</v>
      </c>
      <c r="Z18" s="386"/>
      <c r="AA18" s="388"/>
      <c r="AB18" s="392"/>
      <c r="AC18" s="1"/>
      <c r="AD18" s="421"/>
      <c r="AE18" s="396"/>
      <c r="AF18" s="396"/>
      <c r="AG18" s="380"/>
    </row>
    <row r="19" spans="1:33" ht="15.75" customHeight="1" thickBot="1" x14ac:dyDescent="0.3">
      <c r="A19" s="422"/>
      <c r="B19" s="73">
        <f>O7</f>
        <v>0</v>
      </c>
      <c r="C19" s="74">
        <f>N7</f>
        <v>0</v>
      </c>
      <c r="D19" s="382">
        <f>IF(AND(B18=0,B19=0),0,1)*0+IF(AND(B18&gt;C18,B19&gt;C19),1,0)*2+IF(AND(B18&lt;C18,B19&lt;C19),1,0)*IF(AND(B18=0,B19=0),0,1)+IF(D18&gt;E18,1,0)*2+IF(D18&lt;E18,1,0)*1</f>
        <v>0</v>
      </c>
      <c r="E19" s="383"/>
      <c r="F19" s="74">
        <f>O11</f>
        <v>0</v>
      </c>
      <c r="G19" s="23">
        <f>N11</f>
        <v>0</v>
      </c>
      <c r="H19" s="417">
        <f>IF(AND(F18=0,F19=0),0,1)*0+IF(AND(F18&gt;G18,F19&gt;G19),1,0)*2+IF(AND(F18&lt;G18,F19&lt;G19),1,0)*IF(AND(F18=0,F19=0),0,1)+IF(H18&gt;I18,1,0)*2+IF(H18&lt;I18,1,0)*1</f>
        <v>0</v>
      </c>
      <c r="I19" s="418"/>
      <c r="J19" s="73">
        <f>O15</f>
        <v>0</v>
      </c>
      <c r="K19" s="74">
        <f>N15</f>
        <v>0</v>
      </c>
      <c r="L19" s="417">
        <f>IF(AND(J18=0,J19=0),0,1)*0+IF(AND(J18&gt;K18,J19&gt;K19),1,0)*2+IF(AND(J18&lt;K18,J19&lt;K19),1,0)*IF(AND(J18=0,J19=0),0,1)+IF(L18&gt;M18,1,0)*2+IF(L18&lt;M18,1,0)*1</f>
        <v>0</v>
      </c>
      <c r="M19" s="418"/>
      <c r="N19" s="429"/>
      <c r="O19" s="430"/>
      <c r="P19" s="430"/>
      <c r="Q19" s="431"/>
      <c r="R19" s="58"/>
      <c r="S19" s="59"/>
      <c r="T19" s="415">
        <f>IF(AND(R18=0,R19=0),0,1)*0+IF(AND(R18&gt;S18,R19&gt;S19),1,0)*2+IF(AND(R18&lt;S18,R19&lt;S19),1,0)*IF(AND(R18=0,R19=0),0,1)+IF(T18&gt;U18,1,0)*2+IF(T18&lt;U18,1,0)*1</f>
        <v>0</v>
      </c>
      <c r="U19" s="416"/>
      <c r="V19" s="408"/>
      <c r="W19" s="434"/>
      <c r="X19" s="412"/>
      <c r="Y19" s="414"/>
      <c r="Z19" s="412"/>
      <c r="AA19" s="414"/>
      <c r="AB19" s="420"/>
      <c r="AC19" s="1"/>
      <c r="AD19" s="421"/>
      <c r="AE19" s="396"/>
      <c r="AF19" s="396"/>
      <c r="AG19" s="380"/>
    </row>
    <row r="20" spans="1:33" ht="16.5" customHeight="1" thickTop="1" thickBot="1" x14ac:dyDescent="0.3">
      <c r="A20" s="398" t="s">
        <v>66</v>
      </c>
      <c r="B20" s="44">
        <f>S4</f>
        <v>2</v>
      </c>
      <c r="C20" s="28">
        <f>R4</f>
        <v>15</v>
      </c>
      <c r="D20" s="43">
        <f>U4</f>
        <v>0</v>
      </c>
      <c r="E20" s="24">
        <f>T4</f>
        <v>0</v>
      </c>
      <c r="F20" s="16">
        <f>S8</f>
        <v>15</v>
      </c>
      <c r="G20" s="17">
        <f>R8</f>
        <v>10</v>
      </c>
      <c r="H20" s="88">
        <f>U8</f>
        <v>0</v>
      </c>
      <c r="I20" s="68">
        <f>T8</f>
        <v>0</v>
      </c>
      <c r="J20" s="85">
        <f>S12</f>
        <v>6</v>
      </c>
      <c r="K20" s="90">
        <f>R12</f>
        <v>15</v>
      </c>
      <c r="L20" s="88">
        <f>U12</f>
        <v>0</v>
      </c>
      <c r="M20" s="67">
        <f>T12</f>
        <v>0</v>
      </c>
      <c r="N20" s="45">
        <f>S16</f>
        <v>5</v>
      </c>
      <c r="O20" s="29">
        <f>R16</f>
        <v>15</v>
      </c>
      <c r="P20" s="6">
        <f>U16</f>
        <v>0</v>
      </c>
      <c r="Q20" s="13">
        <f>T16</f>
        <v>0</v>
      </c>
      <c r="R20" s="401"/>
      <c r="S20" s="402"/>
      <c r="T20" s="402"/>
      <c r="U20" s="403"/>
      <c r="V20" s="407">
        <f>P21+L21+H21+D21</f>
        <v>5</v>
      </c>
      <c r="W20" s="409">
        <f>V20+V22</f>
        <v>5</v>
      </c>
      <c r="X20" s="411">
        <f>P20+N20+N21+L20+J20+J21+H20+F20+F21+D20+B20+B21</f>
        <v>54</v>
      </c>
      <c r="Y20" s="413">
        <f>Q20+O20+O21+M20+K20+K21+I20+G20+G21+E20+C20+C21</f>
        <v>111</v>
      </c>
      <c r="Z20" s="386">
        <f>X20+X22</f>
        <v>54</v>
      </c>
      <c r="AA20" s="388">
        <f>Y20+Y22</f>
        <v>111</v>
      </c>
      <c r="AB20" s="392" t="s">
        <v>179</v>
      </c>
      <c r="AC20" s="1"/>
      <c r="AD20" s="394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2</v>
      </c>
      <c r="AE20" s="396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6</v>
      </c>
      <c r="AF20" s="396">
        <f t="shared" ref="AF20" si="6">AD20/AE20</f>
        <v>0.33333333333333331</v>
      </c>
      <c r="AG20" s="380">
        <f t="shared" ref="AG20" si="7">Z20/AA20</f>
        <v>0.48648648648648651</v>
      </c>
    </row>
    <row r="21" spans="1:33" ht="15.75" customHeight="1" thickBot="1" x14ac:dyDescent="0.3">
      <c r="A21" s="399"/>
      <c r="B21" s="61">
        <f>S5</f>
        <v>5</v>
      </c>
      <c r="C21" s="63">
        <f>R5</f>
        <v>15</v>
      </c>
      <c r="D21" s="382">
        <f>IF(AND(B20=0,B21=0),0,1)*0+IF(AND(B20&gt;C20,B21&gt;C21),1,0)*2+IF(AND(B20&lt;C20,B21&lt;C21),1,0)*IF(AND(B20=0,B21=0),0,1)+IF(D20&gt;E20,1,0)*2+IF(D20&lt;E20,1,0)*1</f>
        <v>1</v>
      </c>
      <c r="E21" s="383"/>
      <c r="F21" s="63">
        <f>S9</f>
        <v>15</v>
      </c>
      <c r="G21" s="19">
        <f>R9</f>
        <v>11</v>
      </c>
      <c r="H21" s="382">
        <f>IF(AND(F20=0,F21=0),0,1)*0+IF(AND(F20&gt;G20,F21&gt;G21),1,0)*2+IF(AND(F20&lt;G20,F21&lt;G21),1,0)*IF(AND(F20=0,F21=0),0,1)+IF(H20&gt;I20,1,0)*2+IF(H20&lt;I20,1,0)*1</f>
        <v>2</v>
      </c>
      <c r="I21" s="383"/>
      <c r="J21" s="61">
        <f>S13</f>
        <v>4</v>
      </c>
      <c r="K21" s="63">
        <f>R13</f>
        <v>15</v>
      </c>
      <c r="L21" s="382">
        <f>IF(AND(J20=0,J21=0),0,1)*0+IF(AND(J20&gt;K20,J21&gt;K21),1,0)*2+IF(AND(J20&lt;K20,J21&lt;K21),1,0)*IF(AND(J20=0,J21=0),0,1)+IF(L20&gt;M20,1,0)*2+IF(L20&lt;M20,1,0)*1</f>
        <v>1</v>
      </c>
      <c r="M21" s="383"/>
      <c r="N21" s="48">
        <f>S17</f>
        <v>2</v>
      </c>
      <c r="O21" s="49">
        <f>R17</f>
        <v>15</v>
      </c>
      <c r="P21" s="382">
        <f>IF(AND(N20=0,N21=0),0,1)*0+IF(AND(N20&gt;O20,N21&gt;O21),1,0)*2+IF(AND(N20&lt;O20,N21&lt;O21),1,0)*IF(AND(N20=0,N21=0),0,1)+IF(P20&gt;Q20,1,0)*2+IF(P20&lt;Q20,1,0)*1</f>
        <v>1</v>
      </c>
      <c r="Q21" s="383"/>
      <c r="R21" s="401"/>
      <c r="S21" s="402"/>
      <c r="T21" s="402"/>
      <c r="U21" s="403"/>
      <c r="V21" s="408"/>
      <c r="W21" s="409"/>
      <c r="X21" s="412"/>
      <c r="Y21" s="414"/>
      <c r="Z21" s="386"/>
      <c r="AA21" s="388"/>
      <c r="AB21" s="392"/>
      <c r="AC21" s="1"/>
      <c r="AD21" s="394"/>
      <c r="AE21" s="396"/>
      <c r="AF21" s="396"/>
      <c r="AG21" s="380"/>
    </row>
    <row r="22" spans="1:33" ht="15.75" customHeight="1" thickBot="1" x14ac:dyDescent="0.3">
      <c r="A22" s="399"/>
      <c r="B22" s="69">
        <f>S6</f>
        <v>0</v>
      </c>
      <c r="C22" s="70">
        <f>R6</f>
        <v>0</v>
      </c>
      <c r="D22" s="22">
        <f>U6</f>
        <v>0</v>
      </c>
      <c r="E22" s="67">
        <f>T6</f>
        <v>0</v>
      </c>
      <c r="F22" s="20">
        <f>S10</f>
        <v>0</v>
      </c>
      <c r="G22" s="21">
        <f>R10</f>
        <v>0</v>
      </c>
      <c r="H22" s="22">
        <f>U10</f>
        <v>0</v>
      </c>
      <c r="I22" s="68">
        <f>T10</f>
        <v>0</v>
      </c>
      <c r="J22" s="69">
        <f>S14</f>
        <v>0</v>
      </c>
      <c r="K22" s="30">
        <f>R14</f>
        <v>0</v>
      </c>
      <c r="L22" s="22">
        <f>U14</f>
        <v>0</v>
      </c>
      <c r="M22" s="67">
        <f>T14</f>
        <v>0</v>
      </c>
      <c r="N22" s="54">
        <f>S18</f>
        <v>0</v>
      </c>
      <c r="O22" s="31">
        <f>R18</f>
        <v>0</v>
      </c>
      <c r="P22" s="12">
        <f>U18</f>
        <v>0</v>
      </c>
      <c r="Q22" s="13">
        <f>T18</f>
        <v>0</v>
      </c>
      <c r="R22" s="401"/>
      <c r="S22" s="402"/>
      <c r="T22" s="402"/>
      <c r="U22" s="403"/>
      <c r="V22" s="384">
        <f>P23+L23+H23+D23</f>
        <v>0</v>
      </c>
      <c r="W22" s="409"/>
      <c r="X22" s="386">
        <f>P22+N22+N23+L22+J22+J23+H22+F22+F23+D22+B22+B23</f>
        <v>0</v>
      </c>
      <c r="Y22" s="388">
        <f>Q22+O22+O23+M22+K22+K23+I22+G22+G23+E22+C22+C23</f>
        <v>0</v>
      </c>
      <c r="Z22" s="386"/>
      <c r="AA22" s="388"/>
      <c r="AB22" s="392"/>
      <c r="AC22" s="1"/>
      <c r="AD22" s="394"/>
      <c r="AE22" s="396"/>
      <c r="AF22" s="396"/>
      <c r="AG22" s="380"/>
    </row>
    <row r="23" spans="1:33" ht="15.75" customHeight="1" thickBot="1" x14ac:dyDescent="0.3">
      <c r="A23" s="400"/>
      <c r="B23" s="32">
        <f>S7</f>
        <v>0</v>
      </c>
      <c r="C23" s="33">
        <f>R7</f>
        <v>0</v>
      </c>
      <c r="D23" s="390">
        <f>IF(AND(B22=0,B23=0),0,1)*0+IF(AND(B22&gt;C22,B23&gt;C23),1,0)*2+IF(AND(B22&lt;C22,B23&lt;C23),1,0)*IF(AND(B22=0,B23=0),0,1)+IF(D22&gt;E22,1,0)*2+IF(D22&lt;E22,1,0)*1</f>
        <v>0</v>
      </c>
      <c r="E23" s="391"/>
      <c r="F23" s="33">
        <f>S11</f>
        <v>0</v>
      </c>
      <c r="G23" s="34">
        <f>R11</f>
        <v>0</v>
      </c>
      <c r="H23" s="390">
        <f>IF(AND(F22=0,F23=0),0,1)*0+IF(AND(F22&gt;G22,F23&gt;G23),1,0)*2+IF(AND(F22&lt;G22,F23&lt;G23),1,0)*IF(AND(F22=0,F23=0),0,1)+IF(H22&gt;I22,1,0)*2+IF(H22&lt;I22,1,0)*1</f>
        <v>0</v>
      </c>
      <c r="I23" s="391"/>
      <c r="J23" s="32">
        <f>S15</f>
        <v>0</v>
      </c>
      <c r="K23" s="33">
        <f>R15</f>
        <v>0</v>
      </c>
      <c r="L23" s="390">
        <f>IF(AND(J22=0,J23=0),0,1)*0+IF(AND(J22&gt;K22,J23&gt;K23),1,0)*2+IF(AND(J22&lt;K22,J23&lt;K23),1,0)*IF(AND(J22=0,J23=0),0,1)+IF(L22&gt;M22,1,0)*2+IF(L22&lt;M22,1,0)*1</f>
        <v>0</v>
      </c>
      <c r="M23" s="391"/>
      <c r="N23" s="35">
        <f>S19</f>
        <v>0</v>
      </c>
      <c r="O23" s="36">
        <f>R19</f>
        <v>0</v>
      </c>
      <c r="P23" s="390">
        <f>IF(AND(N22=0,N23=0),0,1)*0+IF(AND(N22&gt;O22,N23&gt;O23),1,0)*2+IF(AND(N22&lt;O22,N23&lt;O23),1,0)*IF(AND(N22=0,N23=0),0,1)+IF(P22&gt;Q22,1,0)*2+IF(P22&lt;Q22,1,0)*1</f>
        <v>0</v>
      </c>
      <c r="Q23" s="391"/>
      <c r="R23" s="404"/>
      <c r="S23" s="405"/>
      <c r="T23" s="405"/>
      <c r="U23" s="406"/>
      <c r="V23" s="385"/>
      <c r="W23" s="410"/>
      <c r="X23" s="387"/>
      <c r="Y23" s="389"/>
      <c r="Z23" s="387"/>
      <c r="AA23" s="389"/>
      <c r="AB23" s="393"/>
      <c r="AC23" s="1"/>
      <c r="AD23" s="395"/>
      <c r="AE23" s="397"/>
      <c r="AF23" s="397"/>
      <c r="AG23" s="381"/>
    </row>
    <row r="24" spans="1:33" ht="15.75" thickTop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x14ac:dyDescent="0.25">
      <c r="A26" s="1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</sheetData>
  <mergeCells count="129">
    <mergeCell ref="A4:A7"/>
    <mergeCell ref="B4:E7"/>
    <mergeCell ref="V4:V5"/>
    <mergeCell ref="W4:W7"/>
    <mergeCell ref="X4:X5"/>
    <mergeCell ref="Y4:Y5"/>
    <mergeCell ref="P7:Q7"/>
    <mergeCell ref="T7:U7"/>
    <mergeCell ref="A1:AB1"/>
    <mergeCell ref="B3:E3"/>
    <mergeCell ref="F3:I3"/>
    <mergeCell ref="J3:M3"/>
    <mergeCell ref="N3:Q3"/>
    <mergeCell ref="R3:U3"/>
    <mergeCell ref="V3:W3"/>
    <mergeCell ref="X3:Y3"/>
    <mergeCell ref="Z3:AA3"/>
    <mergeCell ref="A8:A11"/>
    <mergeCell ref="F8:I11"/>
    <mergeCell ref="V8:V9"/>
    <mergeCell ref="W8:W11"/>
    <mergeCell ref="X8:X9"/>
    <mergeCell ref="Y8:Y9"/>
    <mergeCell ref="P11:Q11"/>
    <mergeCell ref="T11:U11"/>
    <mergeCell ref="AG4:AG7"/>
    <mergeCell ref="H5:I5"/>
    <mergeCell ref="L5:M5"/>
    <mergeCell ref="P5:Q5"/>
    <mergeCell ref="T5:U5"/>
    <mergeCell ref="V6:V7"/>
    <mergeCell ref="X6:X7"/>
    <mergeCell ref="Y6:Y7"/>
    <mergeCell ref="H7:I7"/>
    <mergeCell ref="L7:M7"/>
    <mergeCell ref="Z4:Z7"/>
    <mergeCell ref="AA4:AA7"/>
    <mergeCell ref="AB4:AB7"/>
    <mergeCell ref="AD4:AD7"/>
    <mergeCell ref="AE4:AE7"/>
    <mergeCell ref="AF4:AF7"/>
    <mergeCell ref="A12:A15"/>
    <mergeCell ref="J12:M15"/>
    <mergeCell ref="V12:V13"/>
    <mergeCell ref="W12:W15"/>
    <mergeCell ref="X12:X13"/>
    <mergeCell ref="Y12:Y13"/>
    <mergeCell ref="P15:Q15"/>
    <mergeCell ref="T15:U15"/>
    <mergeCell ref="AG8:AG11"/>
    <mergeCell ref="D9:E9"/>
    <mergeCell ref="L9:M9"/>
    <mergeCell ref="P9:Q9"/>
    <mergeCell ref="T9:U9"/>
    <mergeCell ref="V10:V11"/>
    <mergeCell ref="X10:X11"/>
    <mergeCell ref="Y10:Y11"/>
    <mergeCell ref="D11:E11"/>
    <mergeCell ref="L11:M11"/>
    <mergeCell ref="Z8:Z11"/>
    <mergeCell ref="AA8:AA11"/>
    <mergeCell ref="AB8:AB11"/>
    <mergeCell ref="AD8:AD11"/>
    <mergeCell ref="AE8:AE11"/>
    <mergeCell ref="AF8:AF11"/>
    <mergeCell ref="A16:A19"/>
    <mergeCell ref="N16:Q19"/>
    <mergeCell ref="V16:V17"/>
    <mergeCell ref="W16:W19"/>
    <mergeCell ref="X16:X17"/>
    <mergeCell ref="Y16:Y17"/>
    <mergeCell ref="L19:M19"/>
    <mergeCell ref="T19:U19"/>
    <mergeCell ref="AG12:AG15"/>
    <mergeCell ref="D13:E13"/>
    <mergeCell ref="H13:I13"/>
    <mergeCell ref="P13:Q13"/>
    <mergeCell ref="T13:U13"/>
    <mergeCell ref="V14:V15"/>
    <mergeCell ref="X14:X15"/>
    <mergeCell ref="Y14:Y15"/>
    <mergeCell ref="D15:E15"/>
    <mergeCell ref="H15:I15"/>
    <mergeCell ref="Z12:Z15"/>
    <mergeCell ref="AA12:AA15"/>
    <mergeCell ref="AB12:AB15"/>
    <mergeCell ref="AD12:AD15"/>
    <mergeCell ref="AE12:AE15"/>
    <mergeCell ref="AF12:AF15"/>
    <mergeCell ref="A20:A23"/>
    <mergeCell ref="R20:U23"/>
    <mergeCell ref="V20:V21"/>
    <mergeCell ref="W20:W23"/>
    <mergeCell ref="X20:X21"/>
    <mergeCell ref="Y20:Y21"/>
    <mergeCell ref="L23:M23"/>
    <mergeCell ref="P23:Q23"/>
    <mergeCell ref="AG16:AG19"/>
    <mergeCell ref="D17:E17"/>
    <mergeCell ref="H17:I17"/>
    <mergeCell ref="L17:M17"/>
    <mergeCell ref="T17:U17"/>
    <mergeCell ref="V18:V19"/>
    <mergeCell ref="X18:X19"/>
    <mergeCell ref="Y18:Y19"/>
    <mergeCell ref="D19:E19"/>
    <mergeCell ref="H19:I19"/>
    <mergeCell ref="Z16:Z19"/>
    <mergeCell ref="AA16:AA19"/>
    <mergeCell ref="AB16:AB19"/>
    <mergeCell ref="AD16:AD19"/>
    <mergeCell ref="AE16:AE19"/>
    <mergeCell ref="AF16:AF19"/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Z20:Z23"/>
    <mergeCell ref="AA20:AA23"/>
    <mergeCell ref="AB20:AB23"/>
    <mergeCell ref="AD20:AD23"/>
    <mergeCell ref="AE20:AE23"/>
    <mergeCell ref="AF20:AF2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topLeftCell="A4" workbookViewId="0">
      <selection activeCell="N16" sqref="N16:Q19"/>
    </sheetView>
  </sheetViews>
  <sheetFormatPr defaultRowHeight="15" x14ac:dyDescent="0.25"/>
  <cols>
    <col min="1" max="1" width="16.140625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140625" customWidth="1"/>
    <col min="15" max="16" width="3.7109375" customWidth="1"/>
    <col min="17" max="17" width="3.5703125" customWidth="1"/>
    <col min="18" max="18" width="4" customWidth="1"/>
    <col min="19" max="19" width="3.5703125" customWidth="1"/>
    <col min="20" max="20" width="3.7109375" customWidth="1"/>
    <col min="21" max="21" width="4.28515625" customWidth="1"/>
    <col min="22" max="22" width="4" customWidth="1"/>
    <col min="23" max="23" width="4.5703125" customWidth="1"/>
    <col min="24" max="24" width="4.140625" customWidth="1"/>
    <col min="25" max="27" width="4.42578125" customWidth="1"/>
    <col min="28" max="28" width="8.7109375" customWidth="1"/>
    <col min="31" max="31" width="9.85546875" customWidth="1"/>
  </cols>
  <sheetData>
    <row r="1" spans="1:33" ht="39.75" customHeight="1" x14ac:dyDescent="0.25">
      <c r="A1" s="460" t="s">
        <v>214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  <c r="V1" s="460"/>
      <c r="W1" s="460"/>
      <c r="X1" s="460"/>
      <c r="Y1" s="460"/>
      <c r="Z1" s="460"/>
      <c r="AA1" s="460"/>
      <c r="AB1" s="460"/>
      <c r="AC1" s="1"/>
      <c r="AD1" s="1"/>
      <c r="AE1" s="1"/>
      <c r="AF1" s="1"/>
      <c r="AG1" s="1"/>
    </row>
    <row r="2" spans="1:33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59.25" customHeight="1" thickTop="1" thickBot="1" x14ac:dyDescent="0.3">
      <c r="A3" s="2" t="s">
        <v>0</v>
      </c>
      <c r="B3" s="461">
        <v>1</v>
      </c>
      <c r="C3" s="462"/>
      <c r="D3" s="462"/>
      <c r="E3" s="463"/>
      <c r="F3" s="461">
        <v>2</v>
      </c>
      <c r="G3" s="462"/>
      <c r="H3" s="462"/>
      <c r="I3" s="463"/>
      <c r="J3" s="461">
        <v>3</v>
      </c>
      <c r="K3" s="462"/>
      <c r="L3" s="462"/>
      <c r="M3" s="463"/>
      <c r="N3" s="461">
        <v>4</v>
      </c>
      <c r="O3" s="462"/>
      <c r="P3" s="462"/>
      <c r="Q3" s="462"/>
      <c r="R3" s="461">
        <v>5</v>
      </c>
      <c r="S3" s="462"/>
      <c r="T3" s="462"/>
      <c r="U3" s="463"/>
      <c r="V3" s="464" t="s">
        <v>1</v>
      </c>
      <c r="W3" s="465"/>
      <c r="X3" s="466" t="s">
        <v>2</v>
      </c>
      <c r="Y3" s="467"/>
      <c r="Z3" s="466" t="s">
        <v>3</v>
      </c>
      <c r="AA3" s="467"/>
      <c r="AB3" s="3" t="s">
        <v>4</v>
      </c>
      <c r="AC3" s="1"/>
      <c r="AD3" s="81" t="s">
        <v>6</v>
      </c>
      <c r="AE3" s="82" t="s">
        <v>7</v>
      </c>
      <c r="AF3" s="82" t="s">
        <v>8</v>
      </c>
      <c r="AG3" s="142" t="s">
        <v>9</v>
      </c>
    </row>
    <row r="4" spans="1:33" ht="16.5" customHeight="1" thickTop="1" thickBot="1" x14ac:dyDescent="0.3">
      <c r="A4" s="398" t="s">
        <v>67</v>
      </c>
      <c r="B4" s="451"/>
      <c r="C4" s="452"/>
      <c r="D4" s="452"/>
      <c r="E4" s="453"/>
      <c r="F4" s="143">
        <v>18</v>
      </c>
      <c r="G4" s="144">
        <v>20</v>
      </c>
      <c r="H4" s="145">
        <v>11</v>
      </c>
      <c r="I4" s="139">
        <v>8</v>
      </c>
      <c r="J4" s="143">
        <v>12</v>
      </c>
      <c r="K4" s="146">
        <v>15</v>
      </c>
      <c r="L4" s="145"/>
      <c r="M4" s="140"/>
      <c r="N4" s="143">
        <v>10</v>
      </c>
      <c r="O4" s="146">
        <v>15</v>
      </c>
      <c r="P4" s="145"/>
      <c r="Q4" s="139"/>
      <c r="R4" s="233">
        <v>8</v>
      </c>
      <c r="S4" s="234">
        <v>15</v>
      </c>
      <c r="T4" s="39"/>
      <c r="U4" s="140"/>
      <c r="V4" s="407">
        <f>T5+P5+L5+H5</f>
        <v>5</v>
      </c>
      <c r="W4" s="433">
        <f>V4+V6</f>
        <v>5</v>
      </c>
      <c r="X4" s="411">
        <f>J4+J5+L4+N4+N5+P4+H4+F4+F5+R4+R5+T4</f>
        <v>102</v>
      </c>
      <c r="Y4" s="413">
        <f>K5+K4+M4+O5+O4+U4+I4+G4+G5+Q4+S4+S5</f>
        <v>131</v>
      </c>
      <c r="Z4" s="445">
        <f>X4+X6</f>
        <v>102</v>
      </c>
      <c r="AA4" s="448">
        <f>Y4+Y6</f>
        <v>131</v>
      </c>
      <c r="AB4" s="419" t="s">
        <v>179</v>
      </c>
      <c r="AC4" s="1"/>
      <c r="AD4" s="421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2</v>
      </c>
      <c r="AE4" s="396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7</v>
      </c>
      <c r="AF4" s="396">
        <f>AD4/AE4</f>
        <v>0.2857142857142857</v>
      </c>
      <c r="AG4" s="380">
        <f>Z4/AA4</f>
        <v>0.77862595419847325</v>
      </c>
    </row>
    <row r="5" spans="1:33" ht="15.75" customHeight="1" thickBot="1" x14ac:dyDescent="0.3">
      <c r="A5" s="399"/>
      <c r="B5" s="454"/>
      <c r="C5" s="455"/>
      <c r="D5" s="455"/>
      <c r="E5" s="456"/>
      <c r="F5" s="147">
        <v>15</v>
      </c>
      <c r="G5" s="148">
        <v>13</v>
      </c>
      <c r="H5" s="415">
        <f>IF(AND(F4=0,F5=0),0,1)*0+IF(AND(F4&gt;G4,F5&gt;G5),1,0)*2+IF(AND(F4&lt;G4,F5&lt;G5),1,0)*IF(AND(F4=0,F5=0),0,1)+IF(H4&gt;I4,1,0)*2+IF(H4&lt;I4,1,0)*1</f>
        <v>2</v>
      </c>
      <c r="I5" s="416"/>
      <c r="J5" s="147">
        <v>12</v>
      </c>
      <c r="K5" s="148">
        <v>15</v>
      </c>
      <c r="L5" s="415">
        <f>IF(AND(J4=0,J5=0),0,1)*0+IF(AND(J4&gt;K4,J5&gt;K5),1,0)*2+IF(AND(J4&lt;K4,J5&lt;K5),1,0)*IF(AND(J4=0,J5=0),0,1)+IF(L4&gt;M4,1,0)*2+IF(L4&lt;M4,1,0)*1</f>
        <v>1</v>
      </c>
      <c r="M5" s="416"/>
      <c r="N5" s="147">
        <v>7</v>
      </c>
      <c r="O5" s="148">
        <v>15</v>
      </c>
      <c r="P5" s="415">
        <f>IF(AND(N4=0,N5=0),0,1)*0+IF(AND(N4&gt;O4,N5&gt;O5),1,0)*2+IF(AND(N4&lt;O4,N5&lt;O5),1,0)*IF(AND(N4=0,N5=0),0,1)+IF(P4&gt;Q4,1,0)*2+IF(P4&lt;Q4,1,0)*1</f>
        <v>1</v>
      </c>
      <c r="Q5" s="416"/>
      <c r="R5" s="235">
        <v>9</v>
      </c>
      <c r="S5" s="200">
        <v>15</v>
      </c>
      <c r="T5" s="382">
        <f>IF(AND(R4=0,R5=0),0,1)*0+IF(AND(R4&gt;S4,R5&gt;S5),1,0)*2+IF(AND(R4&lt;S4,R5&lt;S5),1,0)*IF(AND(R4=0,R5=0),0,1)+IF(T4&gt;U4,1,0)*2+IF(T4&lt;U4,1,0)*1</f>
        <v>1</v>
      </c>
      <c r="U5" s="383"/>
      <c r="V5" s="432"/>
      <c r="W5" s="409"/>
      <c r="X5" s="435"/>
      <c r="Y5" s="436"/>
      <c r="Z5" s="446"/>
      <c r="AA5" s="449"/>
      <c r="AB5" s="392"/>
      <c r="AC5" s="1"/>
      <c r="AD5" s="421"/>
      <c r="AE5" s="396"/>
      <c r="AF5" s="396"/>
      <c r="AG5" s="380"/>
    </row>
    <row r="6" spans="1:33" ht="16.5" customHeight="1" thickTop="1" thickBot="1" x14ac:dyDescent="0.3">
      <c r="A6" s="399"/>
      <c r="B6" s="454"/>
      <c r="C6" s="455"/>
      <c r="D6" s="455"/>
      <c r="E6" s="456"/>
      <c r="F6" s="108"/>
      <c r="G6" s="109"/>
      <c r="H6" s="110"/>
      <c r="I6" s="139"/>
      <c r="J6" s="108"/>
      <c r="K6" s="109"/>
      <c r="L6" s="110"/>
      <c r="M6" s="140"/>
      <c r="N6" s="108"/>
      <c r="O6" s="109"/>
      <c r="P6" s="110"/>
      <c r="Q6" s="139"/>
      <c r="R6" s="111"/>
      <c r="S6" s="112"/>
      <c r="T6" s="110"/>
      <c r="U6" s="140"/>
      <c r="V6" s="407">
        <f>T7+P7+L7+H7</f>
        <v>0</v>
      </c>
      <c r="W6" s="409"/>
      <c r="X6" s="411">
        <f>J6+J7+L6+N6+N7+P6+H6+F6+F7+T6+R6+R7</f>
        <v>0</v>
      </c>
      <c r="Y6" s="413">
        <f>K7+K6+M6+O7+O6+U6+I6+G6+G7+S6+S7+Q6</f>
        <v>0</v>
      </c>
      <c r="Z6" s="446"/>
      <c r="AA6" s="449"/>
      <c r="AB6" s="392"/>
      <c r="AC6" s="1"/>
      <c r="AD6" s="421"/>
      <c r="AE6" s="396"/>
      <c r="AF6" s="396"/>
      <c r="AG6" s="380"/>
    </row>
    <row r="7" spans="1:33" ht="15.75" customHeight="1" thickBot="1" x14ac:dyDescent="0.3">
      <c r="A7" s="422"/>
      <c r="B7" s="457"/>
      <c r="C7" s="458"/>
      <c r="D7" s="458"/>
      <c r="E7" s="459"/>
      <c r="F7" s="139"/>
      <c r="G7" s="137"/>
      <c r="H7" s="415">
        <f>IF(AND(F6=0,F7=0),0,1)*0+IF(AND(F6&gt;G6,F7&gt;G7),1,0)*2+IF(AND(F6&lt;G6,F7&lt;G7),1,0)*IF(AND(F6=0,F7=0),0,1)+IF(H6&gt;I6,1,0)*2+IF(H6&lt;I6,1,0)*1</f>
        <v>0</v>
      </c>
      <c r="I7" s="416"/>
      <c r="J7" s="138"/>
      <c r="K7" s="137"/>
      <c r="L7" s="443">
        <f>IF(AND(J6=0,J7=0),0,1)*0+IF(AND(J6&gt;K6,J7&gt;K7),1,0)*2+IF(AND(J6&lt;K6,J7&lt;K7),1,0)*IF(AND(J6=0,J7=0),0,1)+IF(L6&gt;M6,1,0)*2+IF(L6&lt;M6,1,0)*1</f>
        <v>0</v>
      </c>
      <c r="M7" s="444"/>
      <c r="N7" s="141"/>
      <c r="O7" s="137"/>
      <c r="P7" s="443">
        <f>IF(AND(N6=0,N7=0),0,1)*0+IF(AND(N6&gt;O6,N7&gt;O7),1,0)*2+IF(AND(N6&lt;O6,N7&lt;O7),1,0)*IF(AND(N6=0,N7=0),0,1)+IF(P6&gt;Q6,1,0)*2+IF(P6&lt;Q6,1,0)*1</f>
        <v>0</v>
      </c>
      <c r="Q7" s="444"/>
      <c r="R7" s="66"/>
      <c r="S7" s="65"/>
      <c r="T7" s="443">
        <f>IF(AND(R6=0,R7=0),0,1)*0+IF(AND(R6&gt;S6,R7&gt;S7),1,0)*2+IF(AND(R6&lt;S6,R7&lt;S7),1,0)*IF(AND(R6=0,R7=0),0,1)+IF(T6&gt;U6,1,0)*2+IF(T6&lt;U6,1,0)*1</f>
        <v>0</v>
      </c>
      <c r="U7" s="444"/>
      <c r="V7" s="432"/>
      <c r="W7" s="434"/>
      <c r="X7" s="435"/>
      <c r="Y7" s="436"/>
      <c r="Z7" s="447"/>
      <c r="AA7" s="450"/>
      <c r="AB7" s="420"/>
      <c r="AC7" s="1"/>
      <c r="AD7" s="421"/>
      <c r="AE7" s="396"/>
      <c r="AF7" s="396"/>
      <c r="AG7" s="380"/>
    </row>
    <row r="8" spans="1:33" ht="16.5" customHeight="1" thickTop="1" thickBot="1" x14ac:dyDescent="0.3">
      <c r="A8" s="398" t="s">
        <v>68</v>
      </c>
      <c r="B8" s="4">
        <f>G4</f>
        <v>20</v>
      </c>
      <c r="C8" s="5">
        <f>F4</f>
        <v>18</v>
      </c>
      <c r="D8" s="6">
        <f>I4</f>
        <v>8</v>
      </c>
      <c r="E8" s="7">
        <f>H4</f>
        <v>11</v>
      </c>
      <c r="F8" s="423"/>
      <c r="G8" s="424"/>
      <c r="H8" s="424"/>
      <c r="I8" s="425"/>
      <c r="J8" s="113">
        <v>13</v>
      </c>
      <c r="K8" s="114">
        <v>15</v>
      </c>
      <c r="L8" s="115">
        <v>15</v>
      </c>
      <c r="M8" s="67">
        <v>17</v>
      </c>
      <c r="N8" s="116">
        <v>10</v>
      </c>
      <c r="O8" s="117">
        <v>15</v>
      </c>
      <c r="P8" s="115"/>
      <c r="Q8" s="68"/>
      <c r="R8" s="118">
        <v>2</v>
      </c>
      <c r="S8" s="117">
        <v>15</v>
      </c>
      <c r="T8" s="119"/>
      <c r="U8" s="67"/>
      <c r="V8" s="407">
        <f>T9+P9+L9+D9</f>
        <v>4</v>
      </c>
      <c r="W8" s="433">
        <f>V8+V10</f>
        <v>4</v>
      </c>
      <c r="X8" s="411">
        <f>J8+J9+L8+N8+N9+P8+D8+B8+B9+R8+R9+T8</f>
        <v>109</v>
      </c>
      <c r="Y8" s="413">
        <f>K9+K8+M8+O9+O8+U8+E8+C8+C9+S8+S9+Q8</f>
        <v>146</v>
      </c>
      <c r="Z8" s="411">
        <f>X8+X10</f>
        <v>109</v>
      </c>
      <c r="AA8" s="413">
        <f>Y8+Y10</f>
        <v>146</v>
      </c>
      <c r="AB8" s="419" t="s">
        <v>180</v>
      </c>
      <c r="AC8" s="1"/>
      <c r="AD8" s="421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2</v>
      </c>
      <c r="AE8" s="396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8</v>
      </c>
      <c r="AF8" s="396">
        <f t="shared" ref="AF8" si="0">AD8/AE8</f>
        <v>0.25</v>
      </c>
      <c r="AG8" s="380">
        <f t="shared" ref="AG8" si="1">Z8/AA8</f>
        <v>0.74657534246575341</v>
      </c>
    </row>
    <row r="9" spans="1:33" ht="15.75" customHeight="1" thickBot="1" x14ac:dyDescent="0.3">
      <c r="A9" s="399"/>
      <c r="B9" s="8">
        <f>G5</f>
        <v>13</v>
      </c>
      <c r="C9" s="9">
        <f>F5</f>
        <v>15</v>
      </c>
      <c r="D9" s="382">
        <f>IF(AND(B8=0,B9=0),0,1)*0+IF(AND(B8&gt;C8,B9&gt;C9),1,0)*2+IF(AND(B8&lt;C8,B9&lt;C9),1,0)*IF(AND(B8=0,B9=0),0,1)+IF(D8&gt;E8,1,0)*2+IF(D8&lt;E8,1,0)*1</f>
        <v>1</v>
      </c>
      <c r="E9" s="383"/>
      <c r="F9" s="426"/>
      <c r="G9" s="427"/>
      <c r="H9" s="427"/>
      <c r="I9" s="428"/>
      <c r="J9" s="120">
        <v>15</v>
      </c>
      <c r="K9" s="121">
        <v>10</v>
      </c>
      <c r="L9" s="415">
        <f>IF(AND(J8=0,J9=0),0,1)*0+IF(AND(J8&gt;K8,J9&gt;K9),1,0)*2+IF(AND(J8&lt;K8,J9&lt;K9),1,0)*IF(AND(J8=0,J9=0),0,1)+IF(L8&gt;M8,1,0)*2+IF(L8&lt;M8,1,0)*1</f>
        <v>1</v>
      </c>
      <c r="M9" s="416"/>
      <c r="N9" s="120">
        <v>9</v>
      </c>
      <c r="O9" s="121">
        <v>15</v>
      </c>
      <c r="P9" s="415">
        <f>IF(AND(N8=0,N9=0),0,1)*0+IF(AND(N8&gt;O8,N9&gt;O9),1,0)*2+IF(AND(N8&lt;O8,N9&lt;O9),1,0)*IF(AND(N8=0,N9=0),0,1)+IF(P8&gt;Q8,1,0)*2+IF(P8&lt;Q8,1,0)*1</f>
        <v>1</v>
      </c>
      <c r="Q9" s="416"/>
      <c r="R9" s="122">
        <v>4</v>
      </c>
      <c r="S9" s="121">
        <v>15</v>
      </c>
      <c r="T9" s="415">
        <f>IF(AND(R8=0,R9=0),0,1)*0+IF(AND(R8&gt;S8,R9&gt;S9),1,0)*2+IF(AND(R8&lt;S8,R9&lt;S9),1,0)*IF(AND(R8=0,R9=0),0,1)+IF(T8&gt;U8,1,0)*2+IF(T8&lt;U8,1,0)*1</f>
        <v>1</v>
      </c>
      <c r="U9" s="416"/>
      <c r="V9" s="432"/>
      <c r="W9" s="409"/>
      <c r="X9" s="435"/>
      <c r="Y9" s="436"/>
      <c r="Z9" s="386"/>
      <c r="AA9" s="388"/>
      <c r="AB9" s="392"/>
      <c r="AC9" s="1"/>
      <c r="AD9" s="421"/>
      <c r="AE9" s="396"/>
      <c r="AF9" s="396"/>
      <c r="AG9" s="380"/>
    </row>
    <row r="10" spans="1:33" ht="16.5" customHeight="1" thickTop="1" thickBot="1" x14ac:dyDescent="0.3">
      <c r="A10" s="399"/>
      <c r="B10" s="10">
        <f>G6</f>
        <v>0</v>
      </c>
      <c r="C10" s="11">
        <f>F6</f>
        <v>0</v>
      </c>
      <c r="D10" s="12">
        <f>I6</f>
        <v>0</v>
      </c>
      <c r="E10" s="13">
        <f>H6</f>
        <v>0</v>
      </c>
      <c r="F10" s="426"/>
      <c r="G10" s="427"/>
      <c r="H10" s="427"/>
      <c r="I10" s="428"/>
      <c r="J10" s="123"/>
      <c r="K10" s="124"/>
      <c r="L10" s="125"/>
      <c r="M10" s="67"/>
      <c r="N10" s="123"/>
      <c r="O10" s="124"/>
      <c r="P10" s="125"/>
      <c r="Q10" s="68"/>
      <c r="R10" s="126"/>
      <c r="S10" s="124"/>
      <c r="T10" s="68"/>
      <c r="U10" s="127"/>
      <c r="V10" s="407">
        <f>P11+L11+D11+T11</f>
        <v>0</v>
      </c>
      <c r="W10" s="409"/>
      <c r="X10" s="411">
        <f>J10+J11+L10+N10+N11+P10+D10+B10+B11+R10+R11+T10</f>
        <v>0</v>
      </c>
      <c r="Y10" s="413">
        <f>K11+K10+M10+O11+O10+U10+E10+C10+C11+S10+S11+Q10</f>
        <v>0</v>
      </c>
      <c r="Z10" s="386"/>
      <c r="AA10" s="388"/>
      <c r="AB10" s="392"/>
      <c r="AC10" s="1"/>
      <c r="AD10" s="421"/>
      <c r="AE10" s="396"/>
      <c r="AF10" s="396"/>
      <c r="AG10" s="380"/>
    </row>
    <row r="11" spans="1:33" ht="15.75" customHeight="1" thickBot="1" x14ac:dyDescent="0.3">
      <c r="A11" s="422"/>
      <c r="B11" s="14">
        <f>G7</f>
        <v>0</v>
      </c>
      <c r="C11" s="15">
        <f>F7</f>
        <v>0</v>
      </c>
      <c r="D11" s="382">
        <f>IF(AND(B10=0,B11=0),0,1)*0+IF(AND(B10&gt;C10,B11&gt;C11),1,0)*2+IF(AND(B10&lt;C10,B11&lt;C11),1,0)*IF(AND(B10=0,B11=0),0,1)+IF(D10&gt;E10,1,0)*2+IF(D10&lt;E10,1,0)*1</f>
        <v>0</v>
      </c>
      <c r="E11" s="383"/>
      <c r="F11" s="429"/>
      <c r="G11" s="430"/>
      <c r="H11" s="430"/>
      <c r="I11" s="431"/>
      <c r="J11" s="73"/>
      <c r="K11" s="74"/>
      <c r="L11" s="415">
        <f>IF(AND(J10=0,J11=0),0,1)*0+IF(AND(J10&gt;K10,J11&gt;K11),1,0)*2+IF(AND(J10&lt;K10,J11&lt;K11),1,0)*IF(AND(J10=0,J11=0),0,1)+IF(L10&gt;M10,1,0)*2+IF(L10&lt;M10,1,0)*1</f>
        <v>0</v>
      </c>
      <c r="M11" s="416"/>
      <c r="N11" s="73"/>
      <c r="O11" s="74"/>
      <c r="P11" s="443">
        <f>IF(AND(N10=0,N11=0),0,1)*0+IF(AND(N10&gt;O10,N11&gt;O11),1,0)*2+IF(AND(N10&lt;O10,N11&lt;O11),1,0)*IF(AND(N10=0,N11=0),0,1)+IF(P10&gt;Q10,1,0)*2+IF(P10&lt;Q10,1,0)*1</f>
        <v>0</v>
      </c>
      <c r="Q11" s="444"/>
      <c r="R11" s="75"/>
      <c r="S11" s="74"/>
      <c r="T11" s="443">
        <f>IF(AND(R10=0,R11=0),0,1)*0+IF(AND(R10&gt;S10,R11&gt;S11),1,0)*2+IF(AND(R10&lt;S10,R11&lt;S11),1,0)*IF(AND(R10=0,R11=0),0,1)+IF(T10&gt;U10,1,0)*2+IF(T10&lt;U10,1,0)*1</f>
        <v>0</v>
      </c>
      <c r="U11" s="444"/>
      <c r="V11" s="432"/>
      <c r="W11" s="434"/>
      <c r="X11" s="435"/>
      <c r="Y11" s="436"/>
      <c r="Z11" s="412"/>
      <c r="AA11" s="414"/>
      <c r="AB11" s="420"/>
      <c r="AC11" s="1"/>
      <c r="AD11" s="421"/>
      <c r="AE11" s="396"/>
      <c r="AF11" s="396"/>
      <c r="AG11" s="380"/>
    </row>
    <row r="12" spans="1:33" ht="16.5" customHeight="1" thickTop="1" thickBot="1" x14ac:dyDescent="0.3">
      <c r="A12" s="398" t="s">
        <v>175</v>
      </c>
      <c r="B12" s="44">
        <f>K4</f>
        <v>15</v>
      </c>
      <c r="C12" s="62">
        <f>J4</f>
        <v>12</v>
      </c>
      <c r="D12" s="60">
        <f>M4</f>
        <v>0</v>
      </c>
      <c r="E12" s="67">
        <f>L4</f>
        <v>0</v>
      </c>
      <c r="F12" s="16">
        <f>K8</f>
        <v>15</v>
      </c>
      <c r="G12" s="17">
        <f>J8</f>
        <v>13</v>
      </c>
      <c r="H12" s="43">
        <f>M8</f>
        <v>17</v>
      </c>
      <c r="I12" s="68">
        <f>L8</f>
        <v>15</v>
      </c>
      <c r="J12" s="437"/>
      <c r="K12" s="438"/>
      <c r="L12" s="438"/>
      <c r="M12" s="439"/>
      <c r="N12" s="205">
        <v>2</v>
      </c>
      <c r="O12" s="114">
        <v>15</v>
      </c>
      <c r="P12" s="115"/>
      <c r="Q12" s="68"/>
      <c r="R12" s="118">
        <v>11</v>
      </c>
      <c r="S12" s="117">
        <v>15</v>
      </c>
      <c r="T12" s="68"/>
      <c r="U12" s="213"/>
      <c r="V12" s="407">
        <f>P13+H13+D13+T13</f>
        <v>6</v>
      </c>
      <c r="W12" s="433">
        <f>V12+V14</f>
        <v>6</v>
      </c>
      <c r="X12" s="411">
        <f>H12+F12+F13+D12+B12+B13+N12+N13+P12+R12+R13+T12</f>
        <v>96</v>
      </c>
      <c r="Y12" s="413">
        <f>I12+G12+G13+E12+C12+C13+O13+O12+U12+S12+S13+Q12</f>
        <v>127</v>
      </c>
      <c r="Z12" s="411">
        <f>X12+X14</f>
        <v>96</v>
      </c>
      <c r="AA12" s="413">
        <f>Y12+Y14</f>
        <v>127</v>
      </c>
      <c r="AB12" s="419" t="s">
        <v>178</v>
      </c>
      <c r="AC12" s="1"/>
      <c r="AD12" s="421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4</v>
      </c>
      <c r="AE12" s="396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5</v>
      </c>
      <c r="AF12" s="396">
        <f t="shared" ref="AF12" si="2">AD12/AE12</f>
        <v>0.8</v>
      </c>
      <c r="AG12" s="380">
        <f t="shared" ref="AG12" si="3">Z12/AA12</f>
        <v>0.75590551181102361</v>
      </c>
    </row>
    <row r="13" spans="1:33" ht="15.75" customHeight="1" thickBot="1" x14ac:dyDescent="0.3">
      <c r="A13" s="399"/>
      <c r="B13" s="61">
        <f>K5</f>
        <v>15</v>
      </c>
      <c r="C13" s="63">
        <f>J5</f>
        <v>12</v>
      </c>
      <c r="D13" s="382">
        <f>IF(AND(B12=0,B13=0),0,1)*0+IF(AND(B12&gt;C12,B13&gt;C13),1,0)*2+IF(AND(B12&lt;C12,B13&lt;C13),1,0)*IF(AND(B12=0,B13=0),0,1)+IF(D12&gt;E12,1,0)*2+IF(D12&lt;E12,1,0)*1</f>
        <v>2</v>
      </c>
      <c r="E13" s="383"/>
      <c r="F13" s="18">
        <f>K9</f>
        <v>10</v>
      </c>
      <c r="G13" s="19">
        <f>J9</f>
        <v>15</v>
      </c>
      <c r="H13" s="382">
        <f>IF(AND(F12=0,F13=0),0,1)*0+IF(AND(F12&gt;G12,F13&gt;G13),1,0)*2+IF(AND(F12&lt;G12,F13&lt;G13),1,0)*IF(AND(F12=0,F13=0),0,1)+IF(H12&gt;I12,1,0)*2+IF(H12&lt;I12,1,0)*1</f>
        <v>2</v>
      </c>
      <c r="I13" s="383"/>
      <c r="J13" s="401"/>
      <c r="K13" s="402"/>
      <c r="L13" s="402"/>
      <c r="M13" s="403"/>
      <c r="N13" s="120">
        <v>5</v>
      </c>
      <c r="O13" s="121">
        <v>15</v>
      </c>
      <c r="P13" s="415">
        <f>IF(AND(N12=0,N13=0),0,1)*0+IF(AND(N12&gt;O12,N13&gt;O13),1,0)*2+IF(AND(N12&lt;O12,N13&lt;O13),1,0)*IF(AND(N12=0,N13=0),0,1)+IF(P12&gt;Q12,1,0)*2+IF(P12&lt;Q12,1,0)*1</f>
        <v>1</v>
      </c>
      <c r="Q13" s="416"/>
      <c r="R13" s="122">
        <v>6</v>
      </c>
      <c r="S13" s="121">
        <v>15</v>
      </c>
      <c r="T13" s="415">
        <f>IF(AND(R12=0,R13=0),0,1)*0+IF(AND(R12&gt;S12,R13&gt;S13),1,0)*2+IF(AND(R12&lt;S12,R13&lt;S13),1,0)*IF(AND(R12=0,R13=0),0,1)+IF(T12&gt;U12,1,0)*2+IF(T12&lt;U12,1,0)*1</f>
        <v>1</v>
      </c>
      <c r="U13" s="416"/>
      <c r="V13" s="432"/>
      <c r="W13" s="409"/>
      <c r="X13" s="435"/>
      <c r="Y13" s="436"/>
      <c r="Z13" s="386"/>
      <c r="AA13" s="388"/>
      <c r="AB13" s="392"/>
      <c r="AC13" s="1"/>
      <c r="AD13" s="421"/>
      <c r="AE13" s="396"/>
      <c r="AF13" s="396"/>
      <c r="AG13" s="380"/>
    </row>
    <row r="14" spans="1:33" ht="16.5" customHeight="1" thickTop="1" thickBot="1" x14ac:dyDescent="0.3">
      <c r="A14" s="399"/>
      <c r="B14" s="69">
        <f>K6</f>
        <v>0</v>
      </c>
      <c r="C14" s="70">
        <f>J6</f>
        <v>0</v>
      </c>
      <c r="D14" s="71">
        <f>M6</f>
        <v>0</v>
      </c>
      <c r="E14" s="67">
        <f>L6</f>
        <v>0</v>
      </c>
      <c r="F14" s="20">
        <f>K10</f>
        <v>0</v>
      </c>
      <c r="G14" s="21">
        <f>J10</f>
        <v>0</v>
      </c>
      <c r="H14" s="22">
        <f>M10</f>
        <v>0</v>
      </c>
      <c r="I14" s="68">
        <f>L10</f>
        <v>0</v>
      </c>
      <c r="J14" s="401"/>
      <c r="K14" s="402"/>
      <c r="L14" s="402"/>
      <c r="M14" s="403"/>
      <c r="N14" s="123"/>
      <c r="O14" s="124"/>
      <c r="P14" s="125"/>
      <c r="Q14" s="68"/>
      <c r="R14" s="126"/>
      <c r="S14" s="124"/>
      <c r="T14" s="68"/>
      <c r="U14" s="127"/>
      <c r="V14" s="407">
        <f>P15+H15+D15+T15</f>
        <v>0</v>
      </c>
      <c r="W14" s="409"/>
      <c r="X14" s="411">
        <f>H14+F14+F15+D14+B14+B15+N14+N15+P14+R14+R15+T14</f>
        <v>0</v>
      </c>
      <c r="Y14" s="413">
        <f>I14+G14+G15+E14+C14+C15+O15+O14+U14+S14+S15+Q14</f>
        <v>0</v>
      </c>
      <c r="Z14" s="386"/>
      <c r="AA14" s="388"/>
      <c r="AB14" s="392"/>
      <c r="AC14" s="1"/>
      <c r="AD14" s="421"/>
      <c r="AE14" s="396"/>
      <c r="AF14" s="396"/>
      <c r="AG14" s="380"/>
    </row>
    <row r="15" spans="1:33" ht="15.75" customHeight="1" thickBot="1" x14ac:dyDescent="0.3">
      <c r="A15" s="422"/>
      <c r="B15" s="73">
        <f>K7</f>
        <v>0</v>
      </c>
      <c r="C15" s="74">
        <f>J7</f>
        <v>0</v>
      </c>
      <c r="D15" s="382">
        <f>IF(AND(B14=0,B15=0),0,1)*0+IF(AND(B14&gt;C14,B15&gt;C15),1,0)*2+IF(AND(B14&lt;C14,B15&lt;C15),1,0)*IF(AND(B14=0,B15=0),0,1)+IF(D14&gt;E14,1,0)*2+IF(D14&lt;E14,1,0)*1</f>
        <v>0</v>
      </c>
      <c r="E15" s="383"/>
      <c r="F15" s="74">
        <f>K11</f>
        <v>0</v>
      </c>
      <c r="G15" s="23">
        <f>J11</f>
        <v>0</v>
      </c>
      <c r="H15" s="382">
        <f>IF(AND(F14=0,F15=0),0,1)*0+IF(AND(F14&gt;G14,F15&gt;G15),1,0)*2+IF(AND(F14&lt;G14,F15&lt;G15),1,0)*IF(AND(F14=0,F15=0),0,1)+IF(H14&gt;I14,1,0)*2+IF(H14&lt;I14,1,0)*1</f>
        <v>0</v>
      </c>
      <c r="I15" s="383"/>
      <c r="J15" s="440"/>
      <c r="K15" s="441"/>
      <c r="L15" s="441"/>
      <c r="M15" s="442"/>
      <c r="N15" s="73"/>
      <c r="O15" s="74"/>
      <c r="P15" s="415">
        <f>IF(AND(N14=0,N15=0),0,1)*0+IF(AND(N14&gt;O14,N15&gt;O15),1,0)*2+IF(AND(N14&lt;O14,N15&lt;O15),1,0)*IF(AND(N14=0,N15=0),0,1)+IF(P14&gt;Q14,1,0)*2+IF(P14&lt;Q14,1,0)*1</f>
        <v>0</v>
      </c>
      <c r="Q15" s="416"/>
      <c r="R15" s="75"/>
      <c r="S15" s="74"/>
      <c r="T15" s="415">
        <f>IF(AND(R14=0,R15=0),0,1)*0+IF(AND(R14&gt;S14,R15&gt;S15),1,0)*2+IF(AND(R14&lt;S14,R15&lt;S15),1,0)*IF(AND(R14=0,R15=0),0,1)+IF(T14&gt;U14,1,0)*2+IF(T14&lt;U14,1,0)*1</f>
        <v>0</v>
      </c>
      <c r="U15" s="416"/>
      <c r="V15" s="432"/>
      <c r="W15" s="434"/>
      <c r="X15" s="435"/>
      <c r="Y15" s="436"/>
      <c r="Z15" s="412"/>
      <c r="AA15" s="414"/>
      <c r="AB15" s="420"/>
      <c r="AC15" s="1"/>
      <c r="AD15" s="421"/>
      <c r="AE15" s="396"/>
      <c r="AF15" s="396"/>
      <c r="AG15" s="380"/>
    </row>
    <row r="16" spans="1:33" ht="16.5" customHeight="1" thickTop="1" thickBot="1" x14ac:dyDescent="0.3">
      <c r="A16" s="398" t="s">
        <v>69</v>
      </c>
      <c r="B16" s="44">
        <f>O4</f>
        <v>15</v>
      </c>
      <c r="C16" s="62">
        <f>N4</f>
        <v>10</v>
      </c>
      <c r="D16" s="60">
        <f>Q4</f>
        <v>0</v>
      </c>
      <c r="E16" s="24">
        <f>P4</f>
        <v>0</v>
      </c>
      <c r="F16" s="16">
        <f>O8</f>
        <v>15</v>
      </c>
      <c r="G16" s="17">
        <f>N8</f>
        <v>10</v>
      </c>
      <c r="H16" s="43">
        <f>Q8</f>
        <v>0</v>
      </c>
      <c r="I16" s="25">
        <f>P8</f>
        <v>0</v>
      </c>
      <c r="J16" s="44">
        <f>O12</f>
        <v>15</v>
      </c>
      <c r="K16" s="62">
        <f>N12</f>
        <v>2</v>
      </c>
      <c r="L16" s="60">
        <f>Q12</f>
        <v>0</v>
      </c>
      <c r="M16" s="24">
        <f>P12</f>
        <v>0</v>
      </c>
      <c r="N16" s="423"/>
      <c r="O16" s="424"/>
      <c r="P16" s="424"/>
      <c r="Q16" s="425"/>
      <c r="R16" s="128">
        <v>15</v>
      </c>
      <c r="S16" s="129">
        <v>11</v>
      </c>
      <c r="T16" s="134">
        <v>11</v>
      </c>
      <c r="U16" s="135">
        <v>6</v>
      </c>
      <c r="V16" s="407">
        <f>H17+D17+L17+T17</f>
        <v>8</v>
      </c>
      <c r="W16" s="433">
        <f>V16+V18</f>
        <v>8</v>
      </c>
      <c r="X16" s="411">
        <f>J16+J17+L16+B16+B17+D16+F16+F17+H16+R16+R17+T16</f>
        <v>127</v>
      </c>
      <c r="Y16" s="413">
        <f>K17+K16+M16+C17+C16+E16+I16+G16+G17+S16+S17+U16</f>
        <v>75</v>
      </c>
      <c r="Z16" s="411">
        <f>X16+X18</f>
        <v>127</v>
      </c>
      <c r="AA16" s="413">
        <f>Y16+Y18</f>
        <v>75</v>
      </c>
      <c r="AB16" s="419" t="s">
        <v>176</v>
      </c>
      <c r="AC16" s="1"/>
      <c r="AD16" s="421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8</v>
      </c>
      <c r="AE16" s="396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1</v>
      </c>
      <c r="AF16" s="396">
        <f t="shared" ref="AF16" si="4">AD16/AE16</f>
        <v>8</v>
      </c>
      <c r="AG16" s="380">
        <f t="shared" ref="AG16" si="5">Z16/AA16</f>
        <v>1.6933333333333334</v>
      </c>
    </row>
    <row r="17" spans="1:33" ht="15.75" customHeight="1" thickBot="1" x14ac:dyDescent="0.3">
      <c r="A17" s="399"/>
      <c r="B17" s="61">
        <f>O5</f>
        <v>15</v>
      </c>
      <c r="C17" s="63">
        <f>N5</f>
        <v>7</v>
      </c>
      <c r="D17" s="382">
        <f>IF(AND(B16=0,B17=0),0,1)*0+IF(AND(B16&gt;C16,B17&gt;C17),1,0)*2+IF(AND(B16&lt;C16,B17&lt;C17),1,0)*IF(AND(B16=0,B17=0),0,1)+IF(D16&gt;E16,1,0)*2+IF(D16&lt;E16,1,0)*1</f>
        <v>2</v>
      </c>
      <c r="E17" s="383"/>
      <c r="F17" s="63">
        <f>O9</f>
        <v>15</v>
      </c>
      <c r="G17" s="19">
        <f>N9</f>
        <v>9</v>
      </c>
      <c r="H17" s="382">
        <f>IF(AND(F16=0,F17=0),0,1)*0+IF(AND(F16&gt;G16,F17&gt;G17),1,0)*2+IF(AND(F16&lt;G16,F17&lt;G17),1,0)*IF(AND(F16=0,F17=0),0,1)+IF(H16&gt;I16,1,0)*2+IF(H16&lt;I16,1,0)*1</f>
        <v>2</v>
      </c>
      <c r="I17" s="383"/>
      <c r="J17" s="61">
        <f>O13</f>
        <v>15</v>
      </c>
      <c r="K17" s="63">
        <f>N13</f>
        <v>5</v>
      </c>
      <c r="L17" s="382">
        <f>IF(AND(J16=0,J17=0),0,1)*0+IF(AND(J16&gt;K16,J17&gt;K17),1,0)*2+IF(AND(J16&lt;K16,J17&lt;K17),1,0)*IF(AND(J16=0,J17=0),0,1)+IF(L16&gt;M16,1,0)*2+IF(L16&lt;M16,1,0)*1</f>
        <v>2</v>
      </c>
      <c r="M17" s="383"/>
      <c r="N17" s="426"/>
      <c r="O17" s="427"/>
      <c r="P17" s="427"/>
      <c r="Q17" s="428"/>
      <c r="R17" s="130">
        <v>11</v>
      </c>
      <c r="S17" s="131">
        <v>15</v>
      </c>
      <c r="T17" s="415">
        <f>IF(AND(R16=0,R17=0),0,1)*0+IF(AND(R16&gt;S16,R17&gt;S17),1,0)*2+IF(AND(R16&lt;S16,R17&lt;S17),1,0)*IF(AND(R16=0,R17=0),0,1)+IF(T16&gt;U16,1,0)*2+IF(T16&lt;U16,1,0)*1</f>
        <v>2</v>
      </c>
      <c r="U17" s="416"/>
      <c r="V17" s="432"/>
      <c r="W17" s="409"/>
      <c r="X17" s="435"/>
      <c r="Y17" s="436"/>
      <c r="Z17" s="386"/>
      <c r="AA17" s="388"/>
      <c r="AB17" s="392"/>
      <c r="AC17" s="1"/>
      <c r="AD17" s="421"/>
      <c r="AE17" s="396"/>
      <c r="AF17" s="396"/>
      <c r="AG17" s="380"/>
    </row>
    <row r="18" spans="1:33" ht="16.5" customHeight="1" thickTop="1" thickBot="1" x14ac:dyDescent="0.3">
      <c r="A18" s="399"/>
      <c r="B18" s="69">
        <f>O6</f>
        <v>0</v>
      </c>
      <c r="C18" s="70">
        <f>N6</f>
        <v>0</v>
      </c>
      <c r="D18" s="26">
        <f>Q6</f>
        <v>0</v>
      </c>
      <c r="E18" s="67">
        <f>P6</f>
        <v>0</v>
      </c>
      <c r="F18" s="20">
        <f>O10</f>
        <v>0</v>
      </c>
      <c r="G18" s="21">
        <f>N10</f>
        <v>0</v>
      </c>
      <c r="H18" s="27">
        <f>Q10</f>
        <v>0</v>
      </c>
      <c r="I18" s="68">
        <f>P10</f>
        <v>0</v>
      </c>
      <c r="J18" s="69">
        <f>O14</f>
        <v>0</v>
      </c>
      <c r="K18" s="70">
        <f>N14</f>
        <v>0</v>
      </c>
      <c r="L18" s="26">
        <f>Q14</f>
        <v>0</v>
      </c>
      <c r="M18" s="67">
        <f>P14</f>
        <v>0</v>
      </c>
      <c r="N18" s="426"/>
      <c r="O18" s="427"/>
      <c r="P18" s="427"/>
      <c r="Q18" s="428"/>
      <c r="R18" s="132"/>
      <c r="S18" s="133"/>
      <c r="T18" s="56"/>
      <c r="U18" s="136"/>
      <c r="V18" s="407">
        <f>D19+H19+L19+T19</f>
        <v>0</v>
      </c>
      <c r="W18" s="409"/>
      <c r="X18" s="411">
        <f>F19+J19+R18+R19+T18+J18+L18+B18+D18+F18+H18+B19</f>
        <v>0</v>
      </c>
      <c r="Y18" s="413">
        <f>K18+M18+C18+E18+I18+G18+C19+G19+K19+S18+S19+U18</f>
        <v>0</v>
      </c>
      <c r="Z18" s="386"/>
      <c r="AA18" s="388"/>
      <c r="AB18" s="392"/>
      <c r="AC18" s="1"/>
      <c r="AD18" s="421"/>
      <c r="AE18" s="396"/>
      <c r="AF18" s="396"/>
      <c r="AG18" s="380"/>
    </row>
    <row r="19" spans="1:33" ht="15.75" customHeight="1" thickBot="1" x14ac:dyDescent="0.3">
      <c r="A19" s="422"/>
      <c r="B19" s="73">
        <f>O7</f>
        <v>0</v>
      </c>
      <c r="C19" s="74">
        <f>N7</f>
        <v>0</v>
      </c>
      <c r="D19" s="382">
        <f>IF(AND(B18=0,B19=0),0,1)*0+IF(AND(B18&gt;C18,B19&gt;C19),1,0)*2+IF(AND(B18&lt;C18,B19&lt;C19),1,0)*IF(AND(B18=0,B19=0),0,1)+IF(D18&gt;E18,1,0)*2+IF(D18&lt;E18,1,0)*1</f>
        <v>0</v>
      </c>
      <c r="E19" s="383"/>
      <c r="F19" s="74">
        <f>O11</f>
        <v>0</v>
      </c>
      <c r="G19" s="23">
        <f>N11</f>
        <v>0</v>
      </c>
      <c r="H19" s="417">
        <f>IF(AND(F18=0,F19=0),0,1)*0+IF(AND(F18&gt;G18,F19&gt;G19),1,0)*2+IF(AND(F18&lt;G18,F19&lt;G19),1,0)*IF(AND(F18=0,F19=0),0,1)+IF(H18&gt;I18,1,0)*2+IF(H18&lt;I18,1,0)*1</f>
        <v>0</v>
      </c>
      <c r="I19" s="418"/>
      <c r="J19" s="73">
        <f>O15</f>
        <v>0</v>
      </c>
      <c r="K19" s="74">
        <f>N15</f>
        <v>0</v>
      </c>
      <c r="L19" s="417">
        <f>IF(AND(J18=0,J19=0),0,1)*0+IF(AND(J18&gt;K18,J19&gt;K19),1,0)*2+IF(AND(J18&lt;K18,J19&lt;K19),1,0)*IF(AND(J18=0,J19=0),0,1)+IF(L18&gt;M18,1,0)*2+IF(L18&lt;M18,1,0)*1</f>
        <v>0</v>
      </c>
      <c r="M19" s="418"/>
      <c r="N19" s="429"/>
      <c r="O19" s="430"/>
      <c r="P19" s="430"/>
      <c r="Q19" s="431"/>
      <c r="R19" s="58"/>
      <c r="S19" s="59"/>
      <c r="T19" s="415">
        <f>IF(AND(R18=0,R19=0),0,1)*0+IF(AND(R18&gt;S18,R19&gt;S19),1,0)*2+IF(AND(R18&lt;S18,R19&lt;S19),1,0)*IF(AND(R18=0,R19=0),0,1)+IF(T18&gt;U18,1,0)*2+IF(T18&lt;U18,1,0)*1</f>
        <v>0</v>
      </c>
      <c r="U19" s="416"/>
      <c r="V19" s="408"/>
      <c r="W19" s="434"/>
      <c r="X19" s="412"/>
      <c r="Y19" s="414"/>
      <c r="Z19" s="412"/>
      <c r="AA19" s="414"/>
      <c r="AB19" s="420"/>
      <c r="AC19" s="1"/>
      <c r="AD19" s="421"/>
      <c r="AE19" s="396"/>
      <c r="AF19" s="396"/>
      <c r="AG19" s="380"/>
    </row>
    <row r="20" spans="1:33" ht="16.5" customHeight="1" thickTop="1" thickBot="1" x14ac:dyDescent="0.3">
      <c r="A20" s="398" t="s">
        <v>70</v>
      </c>
      <c r="B20" s="44">
        <f>S4</f>
        <v>15</v>
      </c>
      <c r="C20" s="28">
        <f>R4</f>
        <v>8</v>
      </c>
      <c r="D20" s="43">
        <f>U4</f>
        <v>0</v>
      </c>
      <c r="E20" s="24">
        <f>T4</f>
        <v>0</v>
      </c>
      <c r="F20" s="16">
        <f>S8</f>
        <v>15</v>
      </c>
      <c r="G20" s="17">
        <f>R8</f>
        <v>2</v>
      </c>
      <c r="H20" s="88">
        <f>U8</f>
        <v>0</v>
      </c>
      <c r="I20" s="68">
        <f>T8</f>
        <v>0</v>
      </c>
      <c r="J20" s="85">
        <f>S12</f>
        <v>15</v>
      </c>
      <c r="K20" s="90">
        <f>R12</f>
        <v>11</v>
      </c>
      <c r="L20" s="88">
        <f>U12</f>
        <v>0</v>
      </c>
      <c r="M20" s="67">
        <f>T12</f>
        <v>0</v>
      </c>
      <c r="N20" s="45">
        <f>S16</f>
        <v>11</v>
      </c>
      <c r="O20" s="29">
        <f>R16</f>
        <v>15</v>
      </c>
      <c r="P20" s="6">
        <f>U16</f>
        <v>6</v>
      </c>
      <c r="Q20" s="13">
        <f>T16</f>
        <v>11</v>
      </c>
      <c r="R20" s="401"/>
      <c r="S20" s="402"/>
      <c r="T20" s="402"/>
      <c r="U20" s="403"/>
      <c r="V20" s="407">
        <f>P21+L21+H21+D21</f>
        <v>7</v>
      </c>
      <c r="W20" s="409">
        <f>V20+V22</f>
        <v>7</v>
      </c>
      <c r="X20" s="411">
        <f>P20+N20+N21+L20+J20+J21+H20+F20+F21+D20+B20+B21</f>
        <v>122</v>
      </c>
      <c r="Y20" s="413">
        <f>Q20+O20+O21+M20+K20+K21+I20+G20+G21+E20+C20+C21</f>
        <v>77</v>
      </c>
      <c r="Z20" s="386">
        <f>X20+X22</f>
        <v>122</v>
      </c>
      <c r="AA20" s="388">
        <f>Y20+Y22</f>
        <v>77</v>
      </c>
      <c r="AB20" s="392" t="s">
        <v>177</v>
      </c>
      <c r="AC20" s="1"/>
      <c r="AD20" s="394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7</v>
      </c>
      <c r="AE20" s="396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2</v>
      </c>
      <c r="AF20" s="396">
        <f t="shared" ref="AF20" si="6">AD20/AE20</f>
        <v>3.5</v>
      </c>
      <c r="AG20" s="380">
        <f t="shared" ref="AG20" si="7">Z20/AA20</f>
        <v>1.5844155844155845</v>
      </c>
    </row>
    <row r="21" spans="1:33" ht="15.75" customHeight="1" thickBot="1" x14ac:dyDescent="0.3">
      <c r="A21" s="399"/>
      <c r="B21" s="61">
        <f>S5</f>
        <v>15</v>
      </c>
      <c r="C21" s="63">
        <f>R5</f>
        <v>9</v>
      </c>
      <c r="D21" s="382">
        <f>IF(AND(B20=0,B21=0),0,1)*0+IF(AND(B20&gt;C20,B21&gt;C21),1,0)*2+IF(AND(B20&lt;C20,B21&lt;C21),1,0)*IF(AND(B20=0,B21=0),0,1)+IF(D20&gt;E20,1,0)*2+IF(D20&lt;E20,1,0)*1</f>
        <v>2</v>
      </c>
      <c r="E21" s="383"/>
      <c r="F21" s="63">
        <f>S9</f>
        <v>15</v>
      </c>
      <c r="G21" s="19">
        <f>R9</f>
        <v>4</v>
      </c>
      <c r="H21" s="382">
        <f>IF(AND(F20=0,F21=0),0,1)*0+IF(AND(F20&gt;G20,F21&gt;G21),1,0)*2+IF(AND(F20&lt;G20,F21&lt;G21),1,0)*IF(AND(F20=0,F21=0),0,1)+IF(H20&gt;I20,1,0)*2+IF(H20&lt;I20,1,0)*1</f>
        <v>2</v>
      </c>
      <c r="I21" s="383"/>
      <c r="J21" s="61">
        <f>S13</f>
        <v>15</v>
      </c>
      <c r="K21" s="63">
        <f>R13</f>
        <v>6</v>
      </c>
      <c r="L21" s="382">
        <f>IF(AND(J20=0,J21=0),0,1)*0+IF(AND(J20&gt;K20,J21&gt;K21),1,0)*2+IF(AND(J20&lt;K20,J21&lt;K21),1,0)*IF(AND(J20=0,J21=0),0,1)+IF(L20&gt;M20,1,0)*2+IF(L20&lt;M20,1,0)*1</f>
        <v>2</v>
      </c>
      <c r="M21" s="383"/>
      <c r="N21" s="48">
        <f>S17</f>
        <v>15</v>
      </c>
      <c r="O21" s="49">
        <f>R17</f>
        <v>11</v>
      </c>
      <c r="P21" s="382">
        <f>IF(AND(N20=0,N21=0),0,1)*0+IF(AND(N20&gt;O20,N21&gt;O21),1,0)*2+IF(AND(N20&lt;O20,N21&lt;O21),1,0)*IF(AND(N20=0,N21=0),0,1)+IF(P20&gt;Q20,1,0)*2+IF(P20&lt;Q20,1,0)*1</f>
        <v>1</v>
      </c>
      <c r="Q21" s="383"/>
      <c r="R21" s="401"/>
      <c r="S21" s="402"/>
      <c r="T21" s="402"/>
      <c r="U21" s="403"/>
      <c r="V21" s="408"/>
      <c r="W21" s="409"/>
      <c r="X21" s="412"/>
      <c r="Y21" s="414"/>
      <c r="Z21" s="386"/>
      <c r="AA21" s="388"/>
      <c r="AB21" s="392"/>
      <c r="AC21" s="1"/>
      <c r="AD21" s="394"/>
      <c r="AE21" s="396"/>
      <c r="AF21" s="396"/>
      <c r="AG21" s="380"/>
    </row>
    <row r="22" spans="1:33" ht="15.75" customHeight="1" thickBot="1" x14ac:dyDescent="0.3">
      <c r="A22" s="399"/>
      <c r="B22" s="69">
        <f>S6</f>
        <v>0</v>
      </c>
      <c r="C22" s="70">
        <f>R6</f>
        <v>0</v>
      </c>
      <c r="D22" s="22">
        <f>U6</f>
        <v>0</v>
      </c>
      <c r="E22" s="67">
        <f>T6</f>
        <v>0</v>
      </c>
      <c r="F22" s="20">
        <f>S10</f>
        <v>0</v>
      </c>
      <c r="G22" s="21">
        <f>R10</f>
        <v>0</v>
      </c>
      <c r="H22" s="22">
        <f>U10</f>
        <v>0</v>
      </c>
      <c r="I22" s="68">
        <f>T10</f>
        <v>0</v>
      </c>
      <c r="J22" s="69">
        <f>S14</f>
        <v>0</v>
      </c>
      <c r="K22" s="30">
        <f>R14</f>
        <v>0</v>
      </c>
      <c r="L22" s="22">
        <f>U14</f>
        <v>0</v>
      </c>
      <c r="M22" s="67">
        <f>T14</f>
        <v>0</v>
      </c>
      <c r="N22" s="54">
        <f>S18</f>
        <v>0</v>
      </c>
      <c r="O22" s="31">
        <f>R18</f>
        <v>0</v>
      </c>
      <c r="P22" s="12">
        <f>U18</f>
        <v>0</v>
      </c>
      <c r="Q22" s="13">
        <f>T18</f>
        <v>0</v>
      </c>
      <c r="R22" s="401"/>
      <c r="S22" s="402"/>
      <c r="T22" s="402"/>
      <c r="U22" s="403"/>
      <c r="V22" s="384">
        <f>P23+L23+H23+D23</f>
        <v>0</v>
      </c>
      <c r="W22" s="409"/>
      <c r="X22" s="386">
        <f>P22+N22+N23+L22+J22+J23+H22+F22+F23+D22+B22+B23</f>
        <v>0</v>
      </c>
      <c r="Y22" s="388">
        <f>Q22+O22+O23+M22+K22+K23+I22+G22+G23+E22+C22+C23</f>
        <v>0</v>
      </c>
      <c r="Z22" s="386"/>
      <c r="AA22" s="388"/>
      <c r="AB22" s="392"/>
      <c r="AC22" s="1"/>
      <c r="AD22" s="394"/>
      <c r="AE22" s="396"/>
      <c r="AF22" s="396"/>
      <c r="AG22" s="380"/>
    </row>
    <row r="23" spans="1:33" ht="15.75" customHeight="1" thickBot="1" x14ac:dyDescent="0.3">
      <c r="A23" s="400"/>
      <c r="B23" s="32">
        <f>S7</f>
        <v>0</v>
      </c>
      <c r="C23" s="33">
        <f>R7</f>
        <v>0</v>
      </c>
      <c r="D23" s="390">
        <f>IF(AND(B22=0,B23=0),0,1)*0+IF(AND(B22&gt;C22,B23&gt;C23),1,0)*2+IF(AND(B22&lt;C22,B23&lt;C23),1,0)*IF(AND(B22=0,B23=0),0,1)+IF(D22&gt;E22,1,0)*2+IF(D22&lt;E22,1,0)*1</f>
        <v>0</v>
      </c>
      <c r="E23" s="391"/>
      <c r="F23" s="33">
        <f>S11</f>
        <v>0</v>
      </c>
      <c r="G23" s="34">
        <f>R11</f>
        <v>0</v>
      </c>
      <c r="H23" s="390">
        <f>IF(AND(F22=0,F23=0),0,1)*0+IF(AND(F22&gt;G22,F23&gt;G23),1,0)*2+IF(AND(F22&lt;G22,F23&lt;G23),1,0)*IF(AND(F22=0,F23=0),0,1)+IF(H22&gt;I22,1,0)*2+IF(H22&lt;I22,1,0)*1</f>
        <v>0</v>
      </c>
      <c r="I23" s="391"/>
      <c r="J23" s="32">
        <f>S15</f>
        <v>0</v>
      </c>
      <c r="K23" s="33">
        <f>R15</f>
        <v>0</v>
      </c>
      <c r="L23" s="390">
        <f>IF(AND(J22=0,J23=0),0,1)*0+IF(AND(J22&gt;K22,J23&gt;K23),1,0)*2+IF(AND(J22&lt;K22,J23&lt;K23),1,0)*IF(AND(J22=0,J23=0),0,1)+IF(L22&gt;M22,1,0)*2+IF(L22&lt;M22,1,0)*1</f>
        <v>0</v>
      </c>
      <c r="M23" s="391"/>
      <c r="N23" s="35">
        <f>S19</f>
        <v>0</v>
      </c>
      <c r="O23" s="36">
        <f>R19</f>
        <v>0</v>
      </c>
      <c r="P23" s="390">
        <f>IF(AND(N22=0,N23=0),0,1)*0+IF(AND(N22&gt;O22,N23&gt;O23),1,0)*2+IF(AND(N22&lt;O22,N23&lt;O23),1,0)*IF(AND(N22=0,N23=0),0,1)+IF(P22&gt;Q22,1,0)*2+IF(P22&lt;Q22,1,0)*1</f>
        <v>0</v>
      </c>
      <c r="Q23" s="391"/>
      <c r="R23" s="404"/>
      <c r="S23" s="405"/>
      <c r="T23" s="405"/>
      <c r="U23" s="406"/>
      <c r="V23" s="385"/>
      <c r="W23" s="410"/>
      <c r="X23" s="387"/>
      <c r="Y23" s="389"/>
      <c r="Z23" s="387"/>
      <c r="AA23" s="389"/>
      <c r="AB23" s="393"/>
      <c r="AC23" s="1"/>
      <c r="AD23" s="395"/>
      <c r="AE23" s="397"/>
      <c r="AF23" s="397"/>
      <c r="AG23" s="381"/>
    </row>
    <row r="24" spans="1:33" ht="15.75" thickTop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x14ac:dyDescent="0.25">
      <c r="A26" s="1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</sheetData>
  <mergeCells count="129">
    <mergeCell ref="A4:A7"/>
    <mergeCell ref="B4:E7"/>
    <mergeCell ref="V4:V5"/>
    <mergeCell ref="W4:W7"/>
    <mergeCell ref="X4:X5"/>
    <mergeCell ref="Y4:Y5"/>
    <mergeCell ref="P7:Q7"/>
    <mergeCell ref="T7:U7"/>
    <mergeCell ref="A1:AB1"/>
    <mergeCell ref="B3:E3"/>
    <mergeCell ref="F3:I3"/>
    <mergeCell ref="J3:M3"/>
    <mergeCell ref="N3:Q3"/>
    <mergeCell ref="R3:U3"/>
    <mergeCell ref="V3:W3"/>
    <mergeCell ref="X3:Y3"/>
    <mergeCell ref="Z3:AA3"/>
    <mergeCell ref="A8:A11"/>
    <mergeCell ref="F8:I11"/>
    <mergeCell ref="V8:V9"/>
    <mergeCell ref="W8:W11"/>
    <mergeCell ref="X8:X9"/>
    <mergeCell ref="Y8:Y9"/>
    <mergeCell ref="P11:Q11"/>
    <mergeCell ref="T11:U11"/>
    <mergeCell ref="AG4:AG7"/>
    <mergeCell ref="H5:I5"/>
    <mergeCell ref="L5:M5"/>
    <mergeCell ref="P5:Q5"/>
    <mergeCell ref="T5:U5"/>
    <mergeCell ref="V6:V7"/>
    <mergeCell ref="X6:X7"/>
    <mergeCell ref="Y6:Y7"/>
    <mergeCell ref="H7:I7"/>
    <mergeCell ref="L7:M7"/>
    <mergeCell ref="Z4:Z7"/>
    <mergeCell ref="AA4:AA7"/>
    <mergeCell ref="AB4:AB7"/>
    <mergeCell ref="AD4:AD7"/>
    <mergeCell ref="AE4:AE7"/>
    <mergeCell ref="AF4:AF7"/>
    <mergeCell ref="A12:A15"/>
    <mergeCell ref="J12:M15"/>
    <mergeCell ref="V12:V13"/>
    <mergeCell ref="W12:W15"/>
    <mergeCell ref="X12:X13"/>
    <mergeCell ref="Y12:Y13"/>
    <mergeCell ref="P15:Q15"/>
    <mergeCell ref="T15:U15"/>
    <mergeCell ref="AG8:AG11"/>
    <mergeCell ref="D9:E9"/>
    <mergeCell ref="L9:M9"/>
    <mergeCell ref="P9:Q9"/>
    <mergeCell ref="T9:U9"/>
    <mergeCell ref="V10:V11"/>
    <mergeCell ref="X10:X11"/>
    <mergeCell ref="Y10:Y11"/>
    <mergeCell ref="D11:E11"/>
    <mergeCell ref="L11:M11"/>
    <mergeCell ref="Z8:Z11"/>
    <mergeCell ref="AA8:AA11"/>
    <mergeCell ref="AB8:AB11"/>
    <mergeCell ref="AD8:AD11"/>
    <mergeCell ref="AE8:AE11"/>
    <mergeCell ref="AF8:AF11"/>
    <mergeCell ref="A16:A19"/>
    <mergeCell ref="N16:Q19"/>
    <mergeCell ref="V16:V17"/>
    <mergeCell ref="W16:W19"/>
    <mergeCell ref="X16:X17"/>
    <mergeCell ref="Y16:Y17"/>
    <mergeCell ref="L19:M19"/>
    <mergeCell ref="T19:U19"/>
    <mergeCell ref="AG12:AG15"/>
    <mergeCell ref="D13:E13"/>
    <mergeCell ref="H13:I13"/>
    <mergeCell ref="P13:Q13"/>
    <mergeCell ref="T13:U13"/>
    <mergeCell ref="V14:V15"/>
    <mergeCell ref="X14:X15"/>
    <mergeCell ref="Y14:Y15"/>
    <mergeCell ref="D15:E15"/>
    <mergeCell ref="H15:I15"/>
    <mergeCell ref="Z12:Z15"/>
    <mergeCell ref="AA12:AA15"/>
    <mergeCell ref="AB12:AB15"/>
    <mergeCell ref="AD12:AD15"/>
    <mergeCell ref="AE12:AE15"/>
    <mergeCell ref="AF12:AF15"/>
    <mergeCell ref="A20:A23"/>
    <mergeCell ref="R20:U23"/>
    <mergeCell ref="V20:V21"/>
    <mergeCell ref="W20:W23"/>
    <mergeCell ref="X20:X21"/>
    <mergeCell ref="Y20:Y21"/>
    <mergeCell ref="L23:M23"/>
    <mergeCell ref="P23:Q23"/>
    <mergeCell ref="AG16:AG19"/>
    <mergeCell ref="D17:E17"/>
    <mergeCell ref="H17:I17"/>
    <mergeCell ref="L17:M17"/>
    <mergeCell ref="T17:U17"/>
    <mergeCell ref="V18:V19"/>
    <mergeCell ref="X18:X19"/>
    <mergeCell ref="Y18:Y19"/>
    <mergeCell ref="D19:E19"/>
    <mergeCell ref="H19:I19"/>
    <mergeCell ref="Z16:Z19"/>
    <mergeCell ref="AA16:AA19"/>
    <mergeCell ref="AB16:AB19"/>
    <mergeCell ref="AD16:AD19"/>
    <mergeCell ref="AE16:AE19"/>
    <mergeCell ref="AF16:AF19"/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Z20:Z23"/>
    <mergeCell ref="AA20:AA23"/>
    <mergeCell ref="AB20:AB23"/>
    <mergeCell ref="AD20:AD23"/>
    <mergeCell ref="AE20:AE23"/>
    <mergeCell ref="AF20:AF23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topLeftCell="A4" zoomScaleNormal="100" workbookViewId="0">
      <selection activeCell="A8" sqref="A8:A11"/>
    </sheetView>
  </sheetViews>
  <sheetFormatPr defaultRowHeight="15" x14ac:dyDescent="0.25"/>
  <cols>
    <col min="1" max="1" width="16.5703125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3.42578125" customWidth="1"/>
    <col min="8" max="8" width="3.7109375" customWidth="1"/>
    <col min="9" max="9" width="3.42578125" customWidth="1"/>
    <col min="10" max="10" width="3.85546875" customWidth="1"/>
    <col min="11" max="12" width="3.7109375" customWidth="1"/>
    <col min="13" max="13" width="3.85546875" customWidth="1"/>
    <col min="14" max="14" width="4" customWidth="1"/>
    <col min="15" max="15" width="3.7109375" customWidth="1"/>
    <col min="16" max="17" width="3.5703125" customWidth="1"/>
    <col min="18" max="18" width="4" customWidth="1"/>
    <col min="19" max="19" width="3.85546875" customWidth="1"/>
    <col min="20" max="20" width="3.42578125" customWidth="1"/>
    <col min="21" max="21" width="3.5703125" customWidth="1"/>
    <col min="22" max="22" width="4.28515625" customWidth="1"/>
    <col min="23" max="23" width="4.42578125" customWidth="1"/>
    <col min="24" max="25" width="4.140625" customWidth="1"/>
    <col min="26" max="26" width="4.42578125" customWidth="1"/>
    <col min="27" max="27" width="4.5703125" customWidth="1"/>
    <col min="28" max="28" width="8.140625" customWidth="1"/>
    <col min="29" max="29" width="11" customWidth="1"/>
    <col min="31" max="31" width="10.140625" customWidth="1"/>
  </cols>
  <sheetData>
    <row r="1" spans="1:33" ht="37.5" customHeight="1" x14ac:dyDescent="0.25">
      <c r="A1" s="460" t="s">
        <v>213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  <c r="V1" s="460"/>
      <c r="W1" s="460"/>
      <c r="X1" s="460"/>
      <c r="Y1" s="460"/>
      <c r="Z1" s="460"/>
      <c r="AA1" s="460"/>
      <c r="AB1" s="460"/>
      <c r="AC1" s="1"/>
      <c r="AD1" s="1"/>
      <c r="AE1" s="1"/>
      <c r="AF1" s="1"/>
      <c r="AG1" s="1"/>
    </row>
    <row r="2" spans="1:33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59.25" customHeight="1" thickTop="1" thickBot="1" x14ac:dyDescent="0.3">
      <c r="A3" s="2" t="s">
        <v>0</v>
      </c>
      <c r="B3" s="461">
        <v>1</v>
      </c>
      <c r="C3" s="462"/>
      <c r="D3" s="462"/>
      <c r="E3" s="463"/>
      <c r="F3" s="461">
        <v>2</v>
      </c>
      <c r="G3" s="462"/>
      <c r="H3" s="462"/>
      <c r="I3" s="463"/>
      <c r="J3" s="461">
        <v>3</v>
      </c>
      <c r="K3" s="462"/>
      <c r="L3" s="462"/>
      <c r="M3" s="463"/>
      <c r="N3" s="461">
        <v>4</v>
      </c>
      <c r="O3" s="462"/>
      <c r="P3" s="462"/>
      <c r="Q3" s="462"/>
      <c r="R3" s="461">
        <v>5</v>
      </c>
      <c r="S3" s="462"/>
      <c r="T3" s="462"/>
      <c r="U3" s="463"/>
      <c r="V3" s="464" t="s">
        <v>1</v>
      </c>
      <c r="W3" s="465"/>
      <c r="X3" s="466" t="s">
        <v>2</v>
      </c>
      <c r="Y3" s="467"/>
      <c r="Z3" s="466" t="s">
        <v>3</v>
      </c>
      <c r="AA3" s="467"/>
      <c r="AB3" s="3" t="s">
        <v>4</v>
      </c>
      <c r="AC3" s="1"/>
      <c r="AD3" s="81" t="s">
        <v>6</v>
      </c>
      <c r="AE3" s="82" t="s">
        <v>7</v>
      </c>
      <c r="AF3" s="82" t="s">
        <v>8</v>
      </c>
      <c r="AG3" s="142" t="s">
        <v>9</v>
      </c>
    </row>
    <row r="4" spans="1:33" ht="16.5" customHeight="1" thickTop="1" thickBot="1" x14ac:dyDescent="0.3">
      <c r="A4" s="398" t="s">
        <v>71</v>
      </c>
      <c r="B4" s="451"/>
      <c r="C4" s="452"/>
      <c r="D4" s="452"/>
      <c r="E4" s="453"/>
      <c r="F4" s="143">
        <v>8</v>
      </c>
      <c r="G4" s="144">
        <v>15</v>
      </c>
      <c r="H4" s="145"/>
      <c r="I4" s="139"/>
      <c r="J4" s="143">
        <v>15</v>
      </c>
      <c r="K4" s="146"/>
      <c r="L4" s="145"/>
      <c r="M4" s="140"/>
      <c r="N4" s="143">
        <v>7</v>
      </c>
      <c r="O4" s="146">
        <v>15</v>
      </c>
      <c r="P4" s="145"/>
      <c r="Q4" s="139"/>
      <c r="R4" s="233">
        <v>2</v>
      </c>
      <c r="S4" s="234">
        <v>15</v>
      </c>
      <c r="T4" s="39"/>
      <c r="U4" s="140"/>
      <c r="V4" s="407">
        <f>T5+P5+L5+H5</f>
        <v>5</v>
      </c>
      <c r="W4" s="433">
        <f>V4+V6</f>
        <v>5</v>
      </c>
      <c r="X4" s="411">
        <f>J4+J5+L4+N4+N5+P4+H4+F4+F5+R4+R5+T4</f>
        <v>67</v>
      </c>
      <c r="Y4" s="413">
        <f>K5+K4+M4+O5+O4+U4+I4+G4+G5+Q4+S4+S5</f>
        <v>90</v>
      </c>
      <c r="Z4" s="445">
        <f>X4+X6</f>
        <v>67</v>
      </c>
      <c r="AA4" s="448">
        <f>Y4+Y6</f>
        <v>90</v>
      </c>
      <c r="AB4" s="419" t="s">
        <v>179</v>
      </c>
      <c r="AC4" s="1"/>
      <c r="AD4" s="421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2</v>
      </c>
      <c r="AE4" s="396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6</v>
      </c>
      <c r="AF4" s="396">
        <f>AD4/AE4</f>
        <v>0.33333333333333331</v>
      </c>
      <c r="AG4" s="380">
        <f>Z4/AA4</f>
        <v>0.74444444444444446</v>
      </c>
    </row>
    <row r="5" spans="1:33" ht="15.75" customHeight="1" thickBot="1" x14ac:dyDescent="0.3">
      <c r="A5" s="399"/>
      <c r="B5" s="454"/>
      <c r="C5" s="455"/>
      <c r="D5" s="455"/>
      <c r="E5" s="456"/>
      <c r="F5" s="147">
        <v>12</v>
      </c>
      <c r="G5" s="148">
        <v>15</v>
      </c>
      <c r="H5" s="415">
        <f>IF(AND(F4=0,F5=0),0,1)*0+IF(AND(F4&gt;G4,F5&gt;G5),1,0)*2+IF(AND(F4&lt;G4,F5&lt;G5),1,0)*IF(AND(F4=0,F5=0),0,1)+IF(H4&gt;I4,1,0)*2+IF(H4&lt;I4,1,0)*1</f>
        <v>1</v>
      </c>
      <c r="I5" s="416"/>
      <c r="J5" s="147">
        <v>15</v>
      </c>
      <c r="K5" s="148"/>
      <c r="L5" s="415">
        <f>IF(AND(J4=0,J5=0),0,1)*0+IF(AND(J4&gt;K4,J5&gt;K5),1,0)*2+IF(AND(J4&lt;K4,J5&lt;K5),1,0)*IF(AND(J4=0,J5=0),0,1)+IF(L4&gt;M4,1,0)*2+IF(L4&lt;M4,1,0)*1</f>
        <v>2</v>
      </c>
      <c r="M5" s="416"/>
      <c r="N5" s="147">
        <v>5</v>
      </c>
      <c r="O5" s="148">
        <v>15</v>
      </c>
      <c r="P5" s="415">
        <f>IF(AND(N4=0,N5=0),0,1)*0+IF(AND(N4&gt;O4,N5&gt;O5),1,0)*2+IF(AND(N4&lt;O4,N5&lt;O5),1,0)*IF(AND(N4=0,N5=0),0,1)+IF(P4&gt;Q4,1,0)*2+IF(P4&lt;Q4,1,0)*1</f>
        <v>1</v>
      </c>
      <c r="Q5" s="416"/>
      <c r="R5" s="235">
        <v>3</v>
      </c>
      <c r="S5" s="200">
        <v>15</v>
      </c>
      <c r="T5" s="382">
        <f>IF(AND(R4=0,R5=0),0,1)*0+IF(AND(R4&gt;S4,R5&gt;S5),1,0)*2+IF(AND(R4&lt;S4,R5&lt;S5),1,0)*IF(AND(R4=0,R5=0),0,1)+IF(T4&gt;U4,1,0)*2+IF(T4&lt;U4,1,0)*1</f>
        <v>1</v>
      </c>
      <c r="U5" s="383"/>
      <c r="V5" s="432"/>
      <c r="W5" s="409"/>
      <c r="X5" s="435"/>
      <c r="Y5" s="436"/>
      <c r="Z5" s="446"/>
      <c r="AA5" s="449"/>
      <c r="AB5" s="392"/>
      <c r="AC5" s="1"/>
      <c r="AD5" s="421"/>
      <c r="AE5" s="396"/>
      <c r="AF5" s="396"/>
      <c r="AG5" s="380"/>
    </row>
    <row r="6" spans="1:33" ht="16.5" customHeight="1" thickTop="1" thickBot="1" x14ac:dyDescent="0.3">
      <c r="A6" s="399"/>
      <c r="B6" s="454"/>
      <c r="C6" s="455"/>
      <c r="D6" s="455"/>
      <c r="E6" s="456"/>
      <c r="F6" s="108"/>
      <c r="G6" s="109"/>
      <c r="H6" s="110"/>
      <c r="I6" s="139"/>
      <c r="J6" s="108"/>
      <c r="K6" s="109"/>
      <c r="L6" s="110"/>
      <c r="M6" s="140"/>
      <c r="N6" s="108"/>
      <c r="O6" s="109"/>
      <c r="P6" s="110"/>
      <c r="Q6" s="139"/>
      <c r="R6" s="111"/>
      <c r="S6" s="112"/>
      <c r="T6" s="110"/>
      <c r="U6" s="140"/>
      <c r="V6" s="407">
        <f>T7+P7+L7+H7</f>
        <v>0</v>
      </c>
      <c r="W6" s="409"/>
      <c r="X6" s="411">
        <f>J6+J7+L6+N6+N7+P6+H6+F6+F7+T6+R6+R7</f>
        <v>0</v>
      </c>
      <c r="Y6" s="413">
        <f>K7+K6+M6+O7+O6+U6+I6+G6+G7+S6+S7+Q6</f>
        <v>0</v>
      </c>
      <c r="Z6" s="446"/>
      <c r="AA6" s="449"/>
      <c r="AB6" s="392"/>
      <c r="AC6" s="1"/>
      <c r="AD6" s="421"/>
      <c r="AE6" s="396"/>
      <c r="AF6" s="396"/>
      <c r="AG6" s="380"/>
    </row>
    <row r="7" spans="1:33" ht="15.75" customHeight="1" thickBot="1" x14ac:dyDescent="0.3">
      <c r="A7" s="422"/>
      <c r="B7" s="457"/>
      <c r="C7" s="458"/>
      <c r="D7" s="458"/>
      <c r="E7" s="459"/>
      <c r="F7" s="139"/>
      <c r="G7" s="137"/>
      <c r="H7" s="415"/>
      <c r="I7" s="416"/>
      <c r="J7" s="138"/>
      <c r="K7" s="137"/>
      <c r="L7" s="443"/>
      <c r="M7" s="444"/>
      <c r="N7" s="141"/>
      <c r="O7" s="137"/>
      <c r="P7" s="443"/>
      <c r="Q7" s="444"/>
      <c r="R7" s="66"/>
      <c r="S7" s="65"/>
      <c r="T7" s="443"/>
      <c r="U7" s="444"/>
      <c r="V7" s="432"/>
      <c r="W7" s="434"/>
      <c r="X7" s="435"/>
      <c r="Y7" s="436"/>
      <c r="Z7" s="447"/>
      <c r="AA7" s="450"/>
      <c r="AB7" s="420"/>
      <c r="AC7" s="1"/>
      <c r="AD7" s="421"/>
      <c r="AE7" s="396"/>
      <c r="AF7" s="396"/>
      <c r="AG7" s="380"/>
    </row>
    <row r="8" spans="1:33" ht="16.5" customHeight="1" thickTop="1" thickBot="1" x14ac:dyDescent="0.3">
      <c r="A8" s="398" t="s">
        <v>72</v>
      </c>
      <c r="B8" s="4">
        <f>G4</f>
        <v>15</v>
      </c>
      <c r="C8" s="5">
        <f>F4</f>
        <v>8</v>
      </c>
      <c r="D8" s="6"/>
      <c r="E8" s="7"/>
      <c r="F8" s="423"/>
      <c r="G8" s="424"/>
      <c r="H8" s="424"/>
      <c r="I8" s="425"/>
      <c r="J8" s="113">
        <v>15</v>
      </c>
      <c r="K8" s="114"/>
      <c r="L8" s="115"/>
      <c r="M8" s="67"/>
      <c r="N8" s="116">
        <v>7</v>
      </c>
      <c r="O8" s="117">
        <v>15</v>
      </c>
      <c r="P8" s="115"/>
      <c r="Q8" s="68"/>
      <c r="R8" s="118">
        <v>1</v>
      </c>
      <c r="S8" s="117">
        <v>15</v>
      </c>
      <c r="T8" s="119"/>
      <c r="U8" s="67"/>
      <c r="V8" s="407">
        <f>T9+P9+L9+D9</f>
        <v>6</v>
      </c>
      <c r="W8" s="433">
        <f>V8+V10</f>
        <v>6</v>
      </c>
      <c r="X8" s="411">
        <f>J8+J9+L8+N8+N9+P8+D8+B8+B9+R8+R9+T8</f>
        <v>81</v>
      </c>
      <c r="Y8" s="413">
        <f>K9+K8+M8+O9+O8+U8+E8+C8+C9+S8+S9+Q8</f>
        <v>80</v>
      </c>
      <c r="Z8" s="411">
        <f>X8+X10</f>
        <v>81</v>
      </c>
      <c r="AA8" s="413">
        <f>Y8+Y10</f>
        <v>80</v>
      </c>
      <c r="AB8" s="419" t="s">
        <v>178</v>
      </c>
      <c r="AC8" s="1"/>
      <c r="AD8" s="421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4</v>
      </c>
      <c r="AE8" s="396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4</v>
      </c>
      <c r="AF8" s="396">
        <f t="shared" ref="AF8" si="0">AD8/AE8</f>
        <v>1</v>
      </c>
      <c r="AG8" s="380">
        <f t="shared" ref="AG8" si="1">Z8/AA8</f>
        <v>1.0125</v>
      </c>
    </row>
    <row r="9" spans="1:33" ht="15.75" customHeight="1" thickBot="1" x14ac:dyDescent="0.3">
      <c r="A9" s="399"/>
      <c r="B9" s="8">
        <f>G5</f>
        <v>15</v>
      </c>
      <c r="C9" s="9">
        <f>F5</f>
        <v>12</v>
      </c>
      <c r="D9" s="382">
        <f>IF(AND(B8=0,B9=0),0,1)*0+IF(AND(B8&gt;C8,B9&gt;C9),1,0)*2+IF(AND(B8&lt;C8,B9&lt;C9),1,0)*IF(AND(B8=0,B9=0),0,1)+IF(D8&gt;E8,1,0)*2+IF(D8&lt;E8,1,0)*1</f>
        <v>2</v>
      </c>
      <c r="E9" s="383"/>
      <c r="F9" s="426"/>
      <c r="G9" s="427"/>
      <c r="H9" s="427"/>
      <c r="I9" s="428"/>
      <c r="J9" s="120">
        <v>15</v>
      </c>
      <c r="K9" s="121"/>
      <c r="L9" s="415">
        <f>IF(AND(J8=0,J9=0),0,1)*0+IF(AND(J8&gt;K8,J9&gt;K9),1,0)*2+IF(AND(J8&lt;K8,J9&lt;K9),1,0)*IF(AND(J8=0,J9=0),0,1)+IF(L8&gt;M8,1,0)*2+IF(L8&lt;M8,1,0)*1</f>
        <v>2</v>
      </c>
      <c r="M9" s="416"/>
      <c r="N9" s="120">
        <v>8</v>
      </c>
      <c r="O9" s="121">
        <v>15</v>
      </c>
      <c r="P9" s="415">
        <f>IF(AND(N8=0,N9=0),0,1)*0+IF(AND(N8&gt;O8,N9&gt;O9),1,0)*2+IF(AND(N8&lt;O8,N9&lt;O9),1,0)*IF(AND(N8=0,N9=0),0,1)+IF(P8&gt;Q8,1,0)*2+IF(P8&lt;Q8,1,0)*1</f>
        <v>1</v>
      </c>
      <c r="Q9" s="416"/>
      <c r="R9" s="122">
        <v>5</v>
      </c>
      <c r="S9" s="121">
        <v>15</v>
      </c>
      <c r="T9" s="415">
        <f>IF(AND(R8=0,R9=0),0,1)*0+IF(AND(R8&gt;S8,R9&gt;S9),1,0)*2+IF(AND(R8&lt;S8,R9&lt;S9),1,0)*IF(AND(R8=0,R9=0),0,1)+IF(T8&gt;U8,1,0)*2+IF(T8&lt;U8,1,0)*1</f>
        <v>1</v>
      </c>
      <c r="U9" s="416"/>
      <c r="V9" s="432"/>
      <c r="W9" s="409"/>
      <c r="X9" s="435"/>
      <c r="Y9" s="436"/>
      <c r="Z9" s="386"/>
      <c r="AA9" s="388"/>
      <c r="AB9" s="392"/>
      <c r="AC9" s="1"/>
      <c r="AD9" s="421"/>
      <c r="AE9" s="396"/>
      <c r="AF9" s="396"/>
      <c r="AG9" s="380"/>
    </row>
    <row r="10" spans="1:33" ht="16.5" customHeight="1" thickTop="1" thickBot="1" x14ac:dyDescent="0.3">
      <c r="A10" s="399"/>
      <c r="B10" s="10"/>
      <c r="C10" s="11"/>
      <c r="D10" s="12"/>
      <c r="E10" s="13"/>
      <c r="F10" s="426"/>
      <c r="G10" s="427"/>
      <c r="H10" s="427"/>
      <c r="I10" s="428"/>
      <c r="J10" s="123"/>
      <c r="K10" s="124"/>
      <c r="L10" s="125"/>
      <c r="M10" s="67"/>
      <c r="N10" s="123"/>
      <c r="O10" s="124"/>
      <c r="P10" s="125"/>
      <c r="Q10" s="68"/>
      <c r="R10" s="126"/>
      <c r="S10" s="124"/>
      <c r="T10" s="68"/>
      <c r="U10" s="127"/>
      <c r="V10" s="407">
        <f>P11+L11+D11+T11</f>
        <v>0</v>
      </c>
      <c r="W10" s="409"/>
      <c r="X10" s="411">
        <f>J10+J11+L10+N10+N11+P10+D10+B10+B11+R10+R11+T10</f>
        <v>0</v>
      </c>
      <c r="Y10" s="413">
        <f>K11+K10+M10+O11+O10+U10+E10+C10+C11+S10+S11+Q10</f>
        <v>0</v>
      </c>
      <c r="Z10" s="386"/>
      <c r="AA10" s="388"/>
      <c r="AB10" s="392"/>
      <c r="AC10" s="1"/>
      <c r="AD10" s="421"/>
      <c r="AE10" s="396"/>
      <c r="AF10" s="396"/>
      <c r="AG10" s="380"/>
    </row>
    <row r="11" spans="1:33" ht="15.75" customHeight="1" thickBot="1" x14ac:dyDescent="0.3">
      <c r="A11" s="422"/>
      <c r="B11" s="14"/>
      <c r="C11" s="15"/>
      <c r="D11" s="382"/>
      <c r="E11" s="383"/>
      <c r="F11" s="429"/>
      <c r="G11" s="430"/>
      <c r="H11" s="430"/>
      <c r="I11" s="431"/>
      <c r="J11" s="73"/>
      <c r="K11" s="74"/>
      <c r="L11" s="415"/>
      <c r="M11" s="416"/>
      <c r="N11" s="73"/>
      <c r="O11" s="74"/>
      <c r="P11" s="443"/>
      <c r="Q11" s="444"/>
      <c r="R11" s="75"/>
      <c r="S11" s="74"/>
      <c r="T11" s="443"/>
      <c r="U11" s="444"/>
      <c r="V11" s="432"/>
      <c r="W11" s="434"/>
      <c r="X11" s="435"/>
      <c r="Y11" s="436"/>
      <c r="Z11" s="412"/>
      <c r="AA11" s="414"/>
      <c r="AB11" s="420"/>
      <c r="AC11" s="1"/>
      <c r="AD11" s="421"/>
      <c r="AE11" s="396"/>
      <c r="AF11" s="396"/>
      <c r="AG11" s="380"/>
    </row>
    <row r="12" spans="1:33" ht="16.5" customHeight="1" thickTop="1" thickBot="1" x14ac:dyDescent="0.3">
      <c r="A12" s="398" t="s">
        <v>73</v>
      </c>
      <c r="B12" s="44">
        <f>K4</f>
        <v>0</v>
      </c>
      <c r="C12" s="62">
        <f>J4</f>
        <v>15</v>
      </c>
      <c r="D12" s="60"/>
      <c r="E12" s="67"/>
      <c r="F12" s="16">
        <f>K8</f>
        <v>0</v>
      </c>
      <c r="G12" s="17">
        <f>J8</f>
        <v>15</v>
      </c>
      <c r="H12" s="43"/>
      <c r="I12" s="68"/>
      <c r="J12" s="437"/>
      <c r="K12" s="438"/>
      <c r="L12" s="438"/>
      <c r="M12" s="439"/>
      <c r="N12" s="205"/>
      <c r="O12" s="114">
        <v>15</v>
      </c>
      <c r="P12" s="115"/>
      <c r="Q12" s="68"/>
      <c r="R12" s="118"/>
      <c r="S12" s="117">
        <v>15</v>
      </c>
      <c r="T12" s="68"/>
      <c r="U12" s="213"/>
      <c r="V12" s="468">
        <f>P13+H13+D13+T13</f>
        <v>0</v>
      </c>
      <c r="W12" s="476">
        <f>V12+V14</f>
        <v>0</v>
      </c>
      <c r="X12" s="470">
        <f>H12+F12+F13+D12+B12+B13+N12+N13+P12+R12+R13+T12</f>
        <v>0</v>
      </c>
      <c r="Y12" s="472">
        <f>I12+G12+G13+E12+C12+C13+O13+O12+U12+S12+S13+Q12</f>
        <v>120</v>
      </c>
      <c r="Z12" s="470">
        <f>X12+X14</f>
        <v>0</v>
      </c>
      <c r="AA12" s="413">
        <f>Y12+Y14</f>
        <v>120</v>
      </c>
      <c r="AB12" s="419"/>
      <c r="AC12" s="1"/>
      <c r="AD12" s="421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0</v>
      </c>
      <c r="AE12" s="396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8</v>
      </c>
      <c r="AF12" s="396">
        <f t="shared" ref="AF12" si="2">AD12/AE12</f>
        <v>0</v>
      </c>
      <c r="AG12" s="380">
        <f t="shared" ref="AG12" si="3">Z12/AA12</f>
        <v>0</v>
      </c>
    </row>
    <row r="13" spans="1:33" ht="15.75" customHeight="1" thickBot="1" x14ac:dyDescent="0.3">
      <c r="A13" s="399"/>
      <c r="B13" s="61">
        <f>K5</f>
        <v>0</v>
      </c>
      <c r="C13" s="63">
        <f>J5</f>
        <v>15</v>
      </c>
      <c r="D13" s="382">
        <f>IF(AND(B12=0,B13=0),0,1)*0+IF(AND(B12&gt;C12,B13&gt;C13),1,0)*2+IF(AND(B12&lt;C12,B13&lt;C13),1,0)*IF(AND(B12=0,B13=0),0,1)+IF(D12&gt;E12,1,0)*2+IF(D12&lt;E12,1,0)*1</f>
        <v>0</v>
      </c>
      <c r="E13" s="383"/>
      <c r="F13" s="18">
        <f>K9</f>
        <v>0</v>
      </c>
      <c r="G13" s="19">
        <f>J9</f>
        <v>15</v>
      </c>
      <c r="H13" s="382">
        <f>IF(AND(F12=0,F13=0),0,1)*0+IF(AND(F12&gt;G12,F13&gt;G13),1,0)*2+IF(AND(F12&lt;G12,F13&lt;G13),1,0)*IF(AND(F12=0,F13=0),0,1)+IF(H12&gt;I12,1,0)*2+IF(H12&lt;I12,1,0)*1</f>
        <v>0</v>
      </c>
      <c r="I13" s="383"/>
      <c r="J13" s="401"/>
      <c r="K13" s="402"/>
      <c r="L13" s="402"/>
      <c r="M13" s="403"/>
      <c r="N13" s="120"/>
      <c r="O13" s="121">
        <v>15</v>
      </c>
      <c r="P13" s="415"/>
      <c r="Q13" s="416"/>
      <c r="R13" s="122"/>
      <c r="S13" s="121">
        <v>15</v>
      </c>
      <c r="T13" s="415">
        <f>IF(AND(R12=0,R13=0),0,1)*0+IF(AND(R12&gt;S12,R13&gt;S13),1,0)*2+IF(AND(R12&lt;S12,R13&lt;S13),1,0)*IF(AND(R12=0,R13=0),0,1)+IF(T12&gt;U12,1,0)*2+IF(T12&lt;U12,1,0)*1</f>
        <v>0</v>
      </c>
      <c r="U13" s="416"/>
      <c r="V13" s="469"/>
      <c r="W13" s="477"/>
      <c r="X13" s="471"/>
      <c r="Y13" s="473"/>
      <c r="Z13" s="474"/>
      <c r="AA13" s="388"/>
      <c r="AB13" s="392"/>
      <c r="AC13" s="1"/>
      <c r="AD13" s="421"/>
      <c r="AE13" s="396"/>
      <c r="AF13" s="396"/>
      <c r="AG13" s="380"/>
    </row>
    <row r="14" spans="1:33" ht="16.5" customHeight="1" thickTop="1" thickBot="1" x14ac:dyDescent="0.3">
      <c r="A14" s="399"/>
      <c r="B14" s="69"/>
      <c r="C14" s="70"/>
      <c r="D14" s="71"/>
      <c r="E14" s="67"/>
      <c r="F14" s="20"/>
      <c r="G14" s="21"/>
      <c r="H14" s="22"/>
      <c r="I14" s="68"/>
      <c r="J14" s="401"/>
      <c r="K14" s="402"/>
      <c r="L14" s="402"/>
      <c r="M14" s="403"/>
      <c r="N14" s="123"/>
      <c r="O14" s="124"/>
      <c r="P14" s="125"/>
      <c r="Q14" s="68"/>
      <c r="R14" s="126"/>
      <c r="S14" s="124"/>
      <c r="T14" s="68"/>
      <c r="U14" s="127"/>
      <c r="V14" s="468"/>
      <c r="W14" s="477"/>
      <c r="X14" s="470"/>
      <c r="Y14" s="472"/>
      <c r="Z14" s="474"/>
      <c r="AA14" s="388"/>
      <c r="AB14" s="392"/>
      <c r="AC14" s="1"/>
      <c r="AD14" s="421"/>
      <c r="AE14" s="396"/>
      <c r="AF14" s="396"/>
      <c r="AG14" s="380"/>
    </row>
    <row r="15" spans="1:33" ht="15.75" customHeight="1" thickBot="1" x14ac:dyDescent="0.3">
      <c r="A15" s="422"/>
      <c r="B15" s="73"/>
      <c r="C15" s="74"/>
      <c r="D15" s="382"/>
      <c r="E15" s="383"/>
      <c r="F15" s="74"/>
      <c r="G15" s="23"/>
      <c r="H15" s="382"/>
      <c r="I15" s="383"/>
      <c r="J15" s="440"/>
      <c r="K15" s="441"/>
      <c r="L15" s="441"/>
      <c r="M15" s="442"/>
      <c r="N15" s="73"/>
      <c r="O15" s="74"/>
      <c r="P15" s="415"/>
      <c r="Q15" s="416"/>
      <c r="R15" s="75"/>
      <c r="S15" s="74"/>
      <c r="T15" s="415"/>
      <c r="U15" s="416"/>
      <c r="V15" s="469"/>
      <c r="W15" s="478"/>
      <c r="X15" s="471"/>
      <c r="Y15" s="473"/>
      <c r="Z15" s="475"/>
      <c r="AA15" s="414"/>
      <c r="AB15" s="420"/>
      <c r="AC15" s="1"/>
      <c r="AD15" s="421"/>
      <c r="AE15" s="396"/>
      <c r="AF15" s="396"/>
      <c r="AG15" s="380"/>
    </row>
    <row r="16" spans="1:33" ht="16.5" customHeight="1" thickTop="1" thickBot="1" x14ac:dyDescent="0.3">
      <c r="A16" s="398" t="s">
        <v>75</v>
      </c>
      <c r="B16" s="44">
        <f>O4</f>
        <v>15</v>
      </c>
      <c r="C16" s="62">
        <f>N4</f>
        <v>7</v>
      </c>
      <c r="D16" s="60"/>
      <c r="E16" s="24"/>
      <c r="F16" s="16">
        <f>O8</f>
        <v>15</v>
      </c>
      <c r="G16" s="17">
        <f>N8</f>
        <v>7</v>
      </c>
      <c r="H16" s="43"/>
      <c r="I16" s="25"/>
      <c r="J16" s="44">
        <f>O12</f>
        <v>15</v>
      </c>
      <c r="K16" s="62">
        <f>N12</f>
        <v>0</v>
      </c>
      <c r="L16" s="60"/>
      <c r="M16" s="24"/>
      <c r="N16" s="423"/>
      <c r="O16" s="424"/>
      <c r="P16" s="424"/>
      <c r="Q16" s="425"/>
      <c r="R16" s="128">
        <v>13</v>
      </c>
      <c r="S16" s="129">
        <v>15</v>
      </c>
      <c r="T16" s="134">
        <v>11</v>
      </c>
      <c r="U16" s="135">
        <v>13</v>
      </c>
      <c r="V16" s="407">
        <f>H17+D17+L17+T17</f>
        <v>7</v>
      </c>
      <c r="W16" s="433">
        <f>V16+V18</f>
        <v>7</v>
      </c>
      <c r="X16" s="411">
        <f>J16+J17+L16+B16+B17+D16+F16+F17+H16+R16+R17+T16</f>
        <v>129</v>
      </c>
      <c r="Y16" s="413">
        <f>K17+K16+M16+C17+C16+E16+I16+G16+G17+S16+S17+U16</f>
        <v>62</v>
      </c>
      <c r="Z16" s="411">
        <f>X16+X18</f>
        <v>129</v>
      </c>
      <c r="AA16" s="413">
        <f>Y16+Y18</f>
        <v>62</v>
      </c>
      <c r="AB16" s="419" t="s">
        <v>177</v>
      </c>
      <c r="AC16" s="1"/>
      <c r="AD16" s="421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7</v>
      </c>
      <c r="AE16" s="396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2</v>
      </c>
      <c r="AF16" s="396">
        <f t="shared" ref="AF16" si="4">AD16/AE16</f>
        <v>3.5</v>
      </c>
      <c r="AG16" s="380">
        <f t="shared" ref="AG16" si="5">Z16/AA16</f>
        <v>2.0806451612903225</v>
      </c>
    </row>
    <row r="17" spans="1:33" ht="15.75" customHeight="1" thickBot="1" x14ac:dyDescent="0.3">
      <c r="A17" s="399"/>
      <c r="B17" s="61">
        <f>O5</f>
        <v>15</v>
      </c>
      <c r="C17" s="63">
        <f>N5</f>
        <v>5</v>
      </c>
      <c r="D17" s="382">
        <f>IF(AND(B16=0,B17=0),0,1)*0+IF(AND(B16&gt;C16,B17&gt;C17),1,0)*2+IF(AND(B16&lt;C16,B17&lt;C17),1,0)*IF(AND(B16=0,B17=0),0,1)+IF(D16&gt;E16,1,0)*2+IF(D16&lt;E16,1,0)*1</f>
        <v>2</v>
      </c>
      <c r="E17" s="383"/>
      <c r="F17" s="63">
        <f>O9</f>
        <v>15</v>
      </c>
      <c r="G17" s="19">
        <f>N9</f>
        <v>8</v>
      </c>
      <c r="H17" s="382">
        <f>IF(AND(F16=0,F17=0),0,1)*0+IF(AND(F16&gt;G16,F17&gt;G17),1,0)*2+IF(AND(F16&lt;G16,F17&lt;G17),1,0)*IF(AND(F16=0,F17=0),0,1)+IF(H16&gt;I16,1,0)*2+IF(H16&lt;I16,1,0)*1</f>
        <v>2</v>
      </c>
      <c r="I17" s="383"/>
      <c r="J17" s="61">
        <f>O13</f>
        <v>15</v>
      </c>
      <c r="K17" s="63">
        <f>N13</f>
        <v>0</v>
      </c>
      <c r="L17" s="382">
        <f>IF(AND(J16=0,J17=0),0,1)*0+IF(AND(J16&gt;K16,J17&gt;K17),1,0)*2+IF(AND(J16&lt;K16,J17&lt;K17),1,0)*IF(AND(J16=0,J17=0),0,1)+IF(L16&gt;M16,1,0)*2+IF(L16&lt;M16,1,0)*1</f>
        <v>2</v>
      </c>
      <c r="M17" s="383"/>
      <c r="N17" s="426"/>
      <c r="O17" s="427"/>
      <c r="P17" s="427"/>
      <c r="Q17" s="428"/>
      <c r="R17" s="130">
        <v>15</v>
      </c>
      <c r="S17" s="131">
        <v>7</v>
      </c>
      <c r="T17" s="415">
        <f>IF(AND(R16=0,R17=0),0,1)*0+IF(AND(R16&gt;S16,R17&gt;S17),1,0)*2+IF(AND(R16&lt;S16,R17&lt;S17),1,0)*IF(AND(R16=0,R17=0),0,1)+IF(T16&gt;U16,1,0)*2+IF(T16&lt;U16,1,0)*1</f>
        <v>1</v>
      </c>
      <c r="U17" s="416"/>
      <c r="V17" s="432"/>
      <c r="W17" s="409"/>
      <c r="X17" s="435"/>
      <c r="Y17" s="436"/>
      <c r="Z17" s="386"/>
      <c r="AA17" s="388"/>
      <c r="AB17" s="392"/>
      <c r="AC17" s="1"/>
      <c r="AD17" s="421"/>
      <c r="AE17" s="396"/>
      <c r="AF17" s="396"/>
      <c r="AG17" s="380"/>
    </row>
    <row r="18" spans="1:33" ht="16.5" customHeight="1" thickTop="1" thickBot="1" x14ac:dyDescent="0.3">
      <c r="A18" s="399"/>
      <c r="B18" s="69"/>
      <c r="C18" s="70"/>
      <c r="D18" s="26"/>
      <c r="E18" s="67"/>
      <c r="F18" s="20"/>
      <c r="G18" s="21"/>
      <c r="H18" s="27"/>
      <c r="I18" s="68"/>
      <c r="J18" s="69"/>
      <c r="K18" s="70"/>
      <c r="L18" s="26"/>
      <c r="M18" s="67"/>
      <c r="N18" s="426"/>
      <c r="O18" s="427"/>
      <c r="P18" s="427"/>
      <c r="Q18" s="428"/>
      <c r="R18" s="132"/>
      <c r="S18" s="133"/>
      <c r="T18" s="56"/>
      <c r="U18" s="136"/>
      <c r="V18" s="407">
        <f>D19+H19+L19+T19</f>
        <v>0</v>
      </c>
      <c r="W18" s="409"/>
      <c r="X18" s="411">
        <f>F19+J19+R18+R19+T18+J18+L18+B18+D18+F18+H18+B19</f>
        <v>0</v>
      </c>
      <c r="Y18" s="413">
        <f>K18+M18+C18+E18+I18+G18+C19+G19+K19+S18+S19+U18</f>
        <v>0</v>
      </c>
      <c r="Z18" s="386"/>
      <c r="AA18" s="388"/>
      <c r="AB18" s="392"/>
      <c r="AC18" s="1"/>
      <c r="AD18" s="421"/>
      <c r="AE18" s="396"/>
      <c r="AF18" s="396"/>
      <c r="AG18" s="380"/>
    </row>
    <row r="19" spans="1:33" ht="15.75" customHeight="1" thickBot="1" x14ac:dyDescent="0.3">
      <c r="A19" s="422"/>
      <c r="B19" s="73"/>
      <c r="C19" s="74"/>
      <c r="D19" s="382"/>
      <c r="E19" s="383"/>
      <c r="F19" s="74"/>
      <c r="G19" s="23"/>
      <c r="H19" s="417"/>
      <c r="I19" s="418"/>
      <c r="J19" s="73"/>
      <c r="K19" s="74"/>
      <c r="L19" s="417"/>
      <c r="M19" s="418"/>
      <c r="N19" s="429"/>
      <c r="O19" s="430"/>
      <c r="P19" s="430"/>
      <c r="Q19" s="431"/>
      <c r="R19" s="58"/>
      <c r="S19" s="59"/>
      <c r="T19" s="415"/>
      <c r="U19" s="416"/>
      <c r="V19" s="408"/>
      <c r="W19" s="434"/>
      <c r="X19" s="412"/>
      <c r="Y19" s="414"/>
      <c r="Z19" s="412"/>
      <c r="AA19" s="414"/>
      <c r="AB19" s="420"/>
      <c r="AC19" s="1"/>
      <c r="AD19" s="421"/>
      <c r="AE19" s="396"/>
      <c r="AF19" s="396"/>
      <c r="AG19" s="380"/>
    </row>
    <row r="20" spans="1:33" ht="16.5" customHeight="1" thickTop="1" thickBot="1" x14ac:dyDescent="0.3">
      <c r="A20" s="398" t="s">
        <v>74</v>
      </c>
      <c r="B20" s="44">
        <f>S4</f>
        <v>15</v>
      </c>
      <c r="C20" s="28">
        <f>R4</f>
        <v>2</v>
      </c>
      <c r="D20" s="43"/>
      <c r="E20" s="24"/>
      <c r="F20" s="16">
        <f>S8</f>
        <v>15</v>
      </c>
      <c r="G20" s="17">
        <f>R8</f>
        <v>1</v>
      </c>
      <c r="H20" s="88"/>
      <c r="I20" s="68"/>
      <c r="J20" s="85">
        <f>S12</f>
        <v>15</v>
      </c>
      <c r="K20" s="90">
        <f>R12</f>
        <v>0</v>
      </c>
      <c r="L20" s="88"/>
      <c r="M20" s="67"/>
      <c r="N20" s="45">
        <f>S16</f>
        <v>15</v>
      </c>
      <c r="O20" s="29">
        <f>R16</f>
        <v>13</v>
      </c>
      <c r="P20" s="6">
        <f>U16</f>
        <v>13</v>
      </c>
      <c r="Q20" s="13">
        <f>T16</f>
        <v>11</v>
      </c>
      <c r="R20" s="401"/>
      <c r="S20" s="402"/>
      <c r="T20" s="402"/>
      <c r="U20" s="403"/>
      <c r="V20" s="407">
        <f>P21+L21+H21+D21</f>
        <v>8</v>
      </c>
      <c r="W20" s="409">
        <f>V20+V22</f>
        <v>8</v>
      </c>
      <c r="X20" s="411">
        <f>P20+N20+N21+L20+J20+J21+H20+F20+F21+D20+B20+B21</f>
        <v>125</v>
      </c>
      <c r="Y20" s="413">
        <f>Q20+O20+O21+M20+K20+K21+I20+G20+G21+E20+C20+C21</f>
        <v>50</v>
      </c>
      <c r="Z20" s="386">
        <f>X20+X22</f>
        <v>125</v>
      </c>
      <c r="AA20" s="388">
        <f>Y20+Y22</f>
        <v>50</v>
      </c>
      <c r="AB20" s="392" t="s">
        <v>176</v>
      </c>
      <c r="AC20" s="1"/>
      <c r="AD20" s="394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8</v>
      </c>
      <c r="AE20" s="396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1</v>
      </c>
      <c r="AF20" s="396">
        <f t="shared" ref="AF20" si="6">AD20/AE20</f>
        <v>8</v>
      </c>
      <c r="AG20" s="380">
        <f t="shared" ref="AG20" si="7">Z20/AA20</f>
        <v>2.5</v>
      </c>
    </row>
    <row r="21" spans="1:33" ht="15.75" customHeight="1" thickBot="1" x14ac:dyDescent="0.3">
      <c r="A21" s="399"/>
      <c r="B21" s="61">
        <f>S5</f>
        <v>15</v>
      </c>
      <c r="C21" s="63">
        <f>R5</f>
        <v>3</v>
      </c>
      <c r="D21" s="382">
        <f>IF(AND(B20=0,B21=0),0,1)*0+IF(AND(B20&gt;C20,B21&gt;C21),1,0)*2+IF(AND(B20&lt;C20,B21&lt;C21),1,0)*IF(AND(B20=0,B21=0),0,1)+IF(D20&gt;E20,1,0)*2+IF(D20&lt;E20,1,0)*1</f>
        <v>2</v>
      </c>
      <c r="E21" s="383"/>
      <c r="F21" s="63">
        <f>S9</f>
        <v>15</v>
      </c>
      <c r="G21" s="19">
        <f>R9</f>
        <v>5</v>
      </c>
      <c r="H21" s="382">
        <f>IF(AND(F20=0,F21=0),0,1)*0+IF(AND(F20&gt;G20,F21&gt;G21),1,0)*2+IF(AND(F20&lt;G20,F21&lt;G21),1,0)*IF(AND(F20=0,F21=0),0,1)+IF(H20&gt;I20,1,0)*2+IF(H20&lt;I20,1,0)*1</f>
        <v>2</v>
      </c>
      <c r="I21" s="383"/>
      <c r="J21" s="61">
        <f>S13</f>
        <v>15</v>
      </c>
      <c r="K21" s="63">
        <f>R13</f>
        <v>0</v>
      </c>
      <c r="L21" s="382">
        <f>IF(AND(J20=0,J21=0),0,1)*0+IF(AND(J20&gt;K20,J21&gt;K21),1,0)*2+IF(AND(J20&lt;K20,J21&lt;K21),1,0)*IF(AND(J20=0,J21=0),0,1)+IF(L20&gt;M20,1,0)*2+IF(L20&lt;M20,1,0)*1</f>
        <v>2</v>
      </c>
      <c r="M21" s="383"/>
      <c r="N21" s="48">
        <f>S17</f>
        <v>7</v>
      </c>
      <c r="O21" s="49">
        <f>R17</f>
        <v>15</v>
      </c>
      <c r="P21" s="382">
        <f>IF(AND(N20=0,N21=0),0,1)*0+IF(AND(N20&gt;O20,N21&gt;O21),1,0)*2+IF(AND(N20&lt;O20,N21&lt;O21),1,0)*IF(AND(N20=0,N21=0),0,1)+IF(P20&gt;Q20,1,0)*2+IF(P20&lt;Q20,1,0)*1</f>
        <v>2</v>
      </c>
      <c r="Q21" s="383"/>
      <c r="R21" s="401"/>
      <c r="S21" s="402"/>
      <c r="T21" s="402"/>
      <c r="U21" s="403"/>
      <c r="V21" s="408"/>
      <c r="W21" s="409"/>
      <c r="X21" s="412"/>
      <c r="Y21" s="414"/>
      <c r="Z21" s="386"/>
      <c r="AA21" s="388"/>
      <c r="AB21" s="392"/>
      <c r="AC21" s="1"/>
      <c r="AD21" s="394"/>
      <c r="AE21" s="396"/>
      <c r="AF21" s="396"/>
      <c r="AG21" s="380"/>
    </row>
    <row r="22" spans="1:33" ht="15.75" customHeight="1" thickBot="1" x14ac:dyDescent="0.3">
      <c r="A22" s="399"/>
      <c r="B22" s="69"/>
      <c r="C22" s="70"/>
      <c r="D22" s="22"/>
      <c r="E22" s="67"/>
      <c r="F22" s="20"/>
      <c r="G22" s="21"/>
      <c r="H22" s="22"/>
      <c r="I22" s="68"/>
      <c r="J22" s="69"/>
      <c r="K22" s="30"/>
      <c r="L22" s="22"/>
      <c r="M22" s="67"/>
      <c r="N22" s="54"/>
      <c r="O22" s="31"/>
      <c r="P22" s="12"/>
      <c r="Q22" s="13"/>
      <c r="R22" s="401"/>
      <c r="S22" s="402"/>
      <c r="T22" s="402"/>
      <c r="U22" s="403"/>
      <c r="V22" s="384">
        <f>P23+L23+H23+D23</f>
        <v>0</v>
      </c>
      <c r="W22" s="409"/>
      <c r="X22" s="386">
        <f>P22+N22+N23+L22+J22+J23+H22+F22+F23+D22+B22+B23</f>
        <v>0</v>
      </c>
      <c r="Y22" s="388">
        <f>Q22+O22+O23+M22+K22+K23+I22+G22+G23+E22+C22+C23</f>
        <v>0</v>
      </c>
      <c r="Z22" s="386"/>
      <c r="AA22" s="388"/>
      <c r="AB22" s="392"/>
      <c r="AC22" s="1"/>
      <c r="AD22" s="394"/>
      <c r="AE22" s="396"/>
      <c r="AF22" s="396"/>
      <c r="AG22" s="380"/>
    </row>
    <row r="23" spans="1:33" ht="15.75" customHeight="1" thickBot="1" x14ac:dyDescent="0.3">
      <c r="A23" s="400"/>
      <c r="B23" s="32"/>
      <c r="C23" s="33"/>
      <c r="D23" s="390"/>
      <c r="E23" s="391"/>
      <c r="F23" s="33"/>
      <c r="G23" s="34"/>
      <c r="H23" s="390"/>
      <c r="I23" s="391"/>
      <c r="J23" s="32"/>
      <c r="K23" s="33"/>
      <c r="L23" s="390"/>
      <c r="M23" s="391"/>
      <c r="N23" s="35"/>
      <c r="O23" s="36"/>
      <c r="P23" s="390"/>
      <c r="Q23" s="391"/>
      <c r="R23" s="404"/>
      <c r="S23" s="405"/>
      <c r="T23" s="405"/>
      <c r="U23" s="406"/>
      <c r="V23" s="385"/>
      <c r="W23" s="410"/>
      <c r="X23" s="387"/>
      <c r="Y23" s="389"/>
      <c r="Z23" s="387"/>
      <c r="AA23" s="389"/>
      <c r="AB23" s="393"/>
      <c r="AC23" s="1"/>
      <c r="AD23" s="395"/>
      <c r="AE23" s="397"/>
      <c r="AF23" s="397"/>
      <c r="AG23" s="381"/>
    </row>
    <row r="24" spans="1:33" ht="15.75" thickTop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x14ac:dyDescent="0.25">
      <c r="A26" s="1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</sheetData>
  <mergeCells count="129">
    <mergeCell ref="A4:A7"/>
    <mergeCell ref="B4:E7"/>
    <mergeCell ref="V4:V5"/>
    <mergeCell ref="W4:W7"/>
    <mergeCell ref="X4:X5"/>
    <mergeCell ref="Y4:Y5"/>
    <mergeCell ref="P7:Q7"/>
    <mergeCell ref="T7:U7"/>
    <mergeCell ref="A1:AB1"/>
    <mergeCell ref="B3:E3"/>
    <mergeCell ref="F3:I3"/>
    <mergeCell ref="J3:M3"/>
    <mergeCell ref="N3:Q3"/>
    <mergeCell ref="R3:U3"/>
    <mergeCell ref="V3:W3"/>
    <mergeCell ref="X3:Y3"/>
    <mergeCell ref="Z3:AA3"/>
    <mergeCell ref="A8:A11"/>
    <mergeCell ref="F8:I11"/>
    <mergeCell ref="V8:V9"/>
    <mergeCell ref="W8:W11"/>
    <mergeCell ref="X8:X9"/>
    <mergeCell ref="Y8:Y9"/>
    <mergeCell ref="P11:Q11"/>
    <mergeCell ref="T11:U11"/>
    <mergeCell ref="AG4:AG7"/>
    <mergeCell ref="H5:I5"/>
    <mergeCell ref="L5:M5"/>
    <mergeCell ref="P5:Q5"/>
    <mergeCell ref="T5:U5"/>
    <mergeCell ref="V6:V7"/>
    <mergeCell ref="X6:X7"/>
    <mergeCell ref="Y6:Y7"/>
    <mergeCell ref="H7:I7"/>
    <mergeCell ref="L7:M7"/>
    <mergeCell ref="Z4:Z7"/>
    <mergeCell ref="AA4:AA7"/>
    <mergeCell ref="AB4:AB7"/>
    <mergeCell ref="AD4:AD7"/>
    <mergeCell ref="AE4:AE7"/>
    <mergeCell ref="AF4:AF7"/>
    <mergeCell ref="A12:A15"/>
    <mergeCell ref="J12:M15"/>
    <mergeCell ref="V12:V13"/>
    <mergeCell ref="W12:W15"/>
    <mergeCell ref="X12:X13"/>
    <mergeCell ref="Y12:Y13"/>
    <mergeCell ref="P15:Q15"/>
    <mergeCell ref="T15:U15"/>
    <mergeCell ref="AG8:AG11"/>
    <mergeCell ref="D9:E9"/>
    <mergeCell ref="L9:M9"/>
    <mergeCell ref="P9:Q9"/>
    <mergeCell ref="T9:U9"/>
    <mergeCell ref="V10:V11"/>
    <mergeCell ref="X10:X11"/>
    <mergeCell ref="Y10:Y11"/>
    <mergeCell ref="D11:E11"/>
    <mergeCell ref="L11:M11"/>
    <mergeCell ref="Z8:Z11"/>
    <mergeCell ref="AA8:AA11"/>
    <mergeCell ref="AB8:AB11"/>
    <mergeCell ref="AD8:AD11"/>
    <mergeCell ref="AE8:AE11"/>
    <mergeCell ref="AF8:AF11"/>
    <mergeCell ref="A16:A19"/>
    <mergeCell ref="N16:Q19"/>
    <mergeCell ref="V16:V17"/>
    <mergeCell ref="W16:W19"/>
    <mergeCell ref="X16:X17"/>
    <mergeCell ref="Y16:Y17"/>
    <mergeCell ref="L19:M19"/>
    <mergeCell ref="T19:U19"/>
    <mergeCell ref="AG12:AG15"/>
    <mergeCell ref="D13:E13"/>
    <mergeCell ref="H13:I13"/>
    <mergeCell ref="P13:Q13"/>
    <mergeCell ref="T13:U13"/>
    <mergeCell ref="V14:V15"/>
    <mergeCell ref="X14:X15"/>
    <mergeCell ref="Y14:Y15"/>
    <mergeCell ref="D15:E15"/>
    <mergeCell ref="H15:I15"/>
    <mergeCell ref="Z12:Z15"/>
    <mergeCell ref="AA12:AA15"/>
    <mergeCell ref="AB12:AB15"/>
    <mergeCell ref="AD12:AD15"/>
    <mergeCell ref="AE12:AE15"/>
    <mergeCell ref="AF12:AF15"/>
    <mergeCell ref="A20:A23"/>
    <mergeCell ref="R20:U23"/>
    <mergeCell ref="V20:V21"/>
    <mergeCell ref="W20:W23"/>
    <mergeCell ref="X20:X21"/>
    <mergeCell ref="Y20:Y21"/>
    <mergeCell ref="L23:M23"/>
    <mergeCell ref="P23:Q23"/>
    <mergeCell ref="AG16:AG19"/>
    <mergeCell ref="D17:E17"/>
    <mergeCell ref="H17:I17"/>
    <mergeCell ref="L17:M17"/>
    <mergeCell ref="T17:U17"/>
    <mergeCell ref="V18:V19"/>
    <mergeCell ref="X18:X19"/>
    <mergeCell ref="Y18:Y19"/>
    <mergeCell ref="D19:E19"/>
    <mergeCell ref="H19:I19"/>
    <mergeCell ref="Z16:Z19"/>
    <mergeCell ref="AA16:AA19"/>
    <mergeCell ref="AB16:AB19"/>
    <mergeCell ref="AD16:AD19"/>
    <mergeCell ref="AE16:AE19"/>
    <mergeCell ref="AF16:AF19"/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Z20:Z23"/>
    <mergeCell ref="AA20:AA23"/>
    <mergeCell ref="AB20:AB23"/>
    <mergeCell ref="AD20:AD23"/>
    <mergeCell ref="AE20:AE23"/>
    <mergeCell ref="AF20:AF23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topLeftCell="A7" workbookViewId="0">
      <selection activeCell="V27" sqref="V27"/>
    </sheetView>
  </sheetViews>
  <sheetFormatPr defaultRowHeight="15" x14ac:dyDescent="0.25"/>
  <cols>
    <col min="1" max="1" width="16.42578125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140625" customWidth="1"/>
    <col min="15" max="15" width="3.7109375" customWidth="1"/>
    <col min="16" max="17" width="3.5703125" customWidth="1"/>
    <col min="18" max="19" width="4" customWidth="1"/>
    <col min="20" max="21" width="3.7109375" customWidth="1"/>
    <col min="22" max="22" width="4.28515625" customWidth="1"/>
    <col min="23" max="23" width="4.42578125" customWidth="1"/>
    <col min="24" max="24" width="4.140625" customWidth="1"/>
    <col min="25" max="25" width="4.42578125" customWidth="1"/>
    <col min="26" max="26" width="4.28515625" customWidth="1"/>
    <col min="27" max="27" width="4.85546875" customWidth="1"/>
    <col min="28" max="28" width="9" customWidth="1"/>
    <col min="31" max="31" width="9.5703125" customWidth="1"/>
  </cols>
  <sheetData>
    <row r="1" spans="1:33" ht="36" customHeight="1" x14ac:dyDescent="0.25">
      <c r="A1" s="460" t="s">
        <v>212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  <c r="V1" s="460"/>
      <c r="W1" s="460"/>
      <c r="X1" s="460"/>
      <c r="Y1" s="460"/>
      <c r="Z1" s="460"/>
      <c r="AA1" s="460"/>
      <c r="AB1" s="460"/>
      <c r="AC1" s="1"/>
      <c r="AD1" s="1"/>
      <c r="AE1" s="1"/>
      <c r="AF1" s="1"/>
      <c r="AG1" s="1"/>
    </row>
    <row r="2" spans="1:33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58.5" customHeight="1" thickTop="1" thickBot="1" x14ac:dyDescent="0.3">
      <c r="A3" s="2" t="s">
        <v>0</v>
      </c>
      <c r="B3" s="461">
        <v>1</v>
      </c>
      <c r="C3" s="462"/>
      <c r="D3" s="462"/>
      <c r="E3" s="463"/>
      <c r="F3" s="461">
        <v>2</v>
      </c>
      <c r="G3" s="462"/>
      <c r="H3" s="462"/>
      <c r="I3" s="463"/>
      <c r="J3" s="461">
        <v>3</v>
      </c>
      <c r="K3" s="462"/>
      <c r="L3" s="462"/>
      <c r="M3" s="463"/>
      <c r="N3" s="461">
        <v>4</v>
      </c>
      <c r="O3" s="462"/>
      <c r="P3" s="462"/>
      <c r="Q3" s="462"/>
      <c r="R3" s="461">
        <v>5</v>
      </c>
      <c r="S3" s="462"/>
      <c r="T3" s="462"/>
      <c r="U3" s="463"/>
      <c r="V3" s="464" t="s">
        <v>1</v>
      </c>
      <c r="W3" s="465"/>
      <c r="X3" s="466" t="s">
        <v>2</v>
      </c>
      <c r="Y3" s="467"/>
      <c r="Z3" s="466" t="s">
        <v>3</v>
      </c>
      <c r="AA3" s="467"/>
      <c r="AB3" s="3" t="s">
        <v>4</v>
      </c>
      <c r="AC3" s="1"/>
      <c r="AD3" s="81" t="s">
        <v>6</v>
      </c>
      <c r="AE3" s="82" t="s">
        <v>7</v>
      </c>
      <c r="AF3" s="82" t="s">
        <v>8</v>
      </c>
      <c r="AG3" s="142" t="s">
        <v>9</v>
      </c>
    </row>
    <row r="4" spans="1:33" ht="16.5" customHeight="1" thickTop="1" thickBot="1" x14ac:dyDescent="0.3">
      <c r="A4" s="398" t="s">
        <v>76</v>
      </c>
      <c r="B4" s="451"/>
      <c r="C4" s="452"/>
      <c r="D4" s="452"/>
      <c r="E4" s="453"/>
      <c r="F4" s="143">
        <v>13</v>
      </c>
      <c r="G4" s="144">
        <v>15</v>
      </c>
      <c r="H4" s="145">
        <v>2</v>
      </c>
      <c r="I4" s="139">
        <v>11</v>
      </c>
      <c r="J4" s="143">
        <v>15</v>
      </c>
      <c r="K4" s="146"/>
      <c r="L4" s="145"/>
      <c r="M4" s="140"/>
      <c r="N4" s="143">
        <v>7</v>
      </c>
      <c r="O4" s="146">
        <v>15</v>
      </c>
      <c r="P4" s="145"/>
      <c r="Q4" s="139"/>
      <c r="R4" s="233">
        <v>4</v>
      </c>
      <c r="S4" s="234">
        <v>15</v>
      </c>
      <c r="T4" s="39"/>
      <c r="U4" s="140"/>
      <c r="V4" s="407">
        <f>T5+P5+L5+H5</f>
        <v>5</v>
      </c>
      <c r="W4" s="433">
        <f>V4+V6</f>
        <v>5</v>
      </c>
      <c r="X4" s="411">
        <f>J4+J5+L4+N4+N5+P4+H4+F4+F5+R4+R5+T4</f>
        <v>94</v>
      </c>
      <c r="Y4" s="413">
        <f>K5+K4+M4+O5+O4+U4+I4+G4+G5+Q4+S4+S5</f>
        <v>100</v>
      </c>
      <c r="Z4" s="445">
        <f>X4+X6</f>
        <v>94</v>
      </c>
      <c r="AA4" s="448">
        <f>Y4+Y6</f>
        <v>100</v>
      </c>
      <c r="AB4" s="419" t="s">
        <v>179</v>
      </c>
      <c r="AC4" s="1"/>
      <c r="AD4" s="421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3</v>
      </c>
      <c r="AE4" s="396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6</v>
      </c>
      <c r="AF4" s="396">
        <f>AD4/AE4</f>
        <v>0.5</v>
      </c>
      <c r="AG4" s="380">
        <f>Z4/AA4</f>
        <v>0.94</v>
      </c>
    </row>
    <row r="5" spans="1:33" ht="15.75" customHeight="1" thickBot="1" x14ac:dyDescent="0.3">
      <c r="A5" s="399"/>
      <c r="B5" s="454"/>
      <c r="C5" s="455"/>
      <c r="D5" s="455"/>
      <c r="E5" s="456"/>
      <c r="F5" s="147">
        <v>15</v>
      </c>
      <c r="G5" s="148">
        <v>11</v>
      </c>
      <c r="H5" s="415">
        <f>IF(AND(F4=0,F5=0),0,1)*0+IF(AND(F4&gt;G4,F5&gt;G5),1,0)*2+IF(AND(F4&lt;G4,F5&lt;G5),1,0)*IF(AND(F4=0,F5=0),0,1)+IF(H4&gt;I4,1,0)*2+IF(H4&lt;I4,1,0)*1</f>
        <v>1</v>
      </c>
      <c r="I5" s="416"/>
      <c r="J5" s="147">
        <v>15</v>
      </c>
      <c r="K5" s="148"/>
      <c r="L5" s="415">
        <f>IF(AND(J4=0,J5=0),0,1)*0+IF(AND(J4&gt;K4,J5&gt;K5),1,0)*2+IF(AND(J4&lt;K4,J5&lt;K5),1,0)*IF(AND(J4=0,J5=0),0,1)+IF(L4&gt;M4,1,0)*2+IF(L4&lt;M4,1,0)*1</f>
        <v>2</v>
      </c>
      <c r="M5" s="416"/>
      <c r="N5" s="147">
        <v>7</v>
      </c>
      <c r="O5" s="148">
        <v>15</v>
      </c>
      <c r="P5" s="415">
        <f>IF(AND(N4=0,N5=0),0,1)*0+IF(AND(N4&gt;O4,N5&gt;O5),1,0)*2+IF(AND(N4&lt;O4,N5&lt;O5),1,0)*IF(AND(N4=0,N5=0),0,1)+IF(P4&gt;Q4,1,0)*2+IF(P4&lt;Q4,1,0)*1</f>
        <v>1</v>
      </c>
      <c r="Q5" s="416"/>
      <c r="R5" s="235">
        <v>16</v>
      </c>
      <c r="S5" s="200">
        <v>18</v>
      </c>
      <c r="T5" s="382">
        <f>IF(AND(R4=0,R5=0),0,1)*0+IF(AND(R4&gt;S4,R5&gt;S5),1,0)*2+IF(AND(R4&lt;S4,R5&lt;S5),1,0)*IF(AND(R4=0,R5=0),0,1)+IF(T4&gt;U4,1,0)*2+IF(T4&lt;U4,1,0)*1</f>
        <v>1</v>
      </c>
      <c r="U5" s="383"/>
      <c r="V5" s="432"/>
      <c r="W5" s="409"/>
      <c r="X5" s="435"/>
      <c r="Y5" s="436"/>
      <c r="Z5" s="446"/>
      <c r="AA5" s="449"/>
      <c r="AB5" s="392"/>
      <c r="AC5" s="1"/>
      <c r="AD5" s="421"/>
      <c r="AE5" s="396"/>
      <c r="AF5" s="396"/>
      <c r="AG5" s="380"/>
    </row>
    <row r="6" spans="1:33" ht="16.5" customHeight="1" thickTop="1" thickBot="1" x14ac:dyDescent="0.3">
      <c r="A6" s="399"/>
      <c r="B6" s="454"/>
      <c r="C6" s="455"/>
      <c r="D6" s="455"/>
      <c r="E6" s="456"/>
      <c r="F6" s="108"/>
      <c r="G6" s="109"/>
      <c r="H6" s="110"/>
      <c r="I6" s="139"/>
      <c r="J6" s="108"/>
      <c r="K6" s="109"/>
      <c r="L6" s="110"/>
      <c r="M6" s="140"/>
      <c r="N6" s="108"/>
      <c r="O6" s="109"/>
      <c r="P6" s="110"/>
      <c r="Q6" s="139"/>
      <c r="R6" s="111"/>
      <c r="S6" s="112"/>
      <c r="T6" s="110"/>
      <c r="U6" s="140"/>
      <c r="V6" s="407">
        <f>T7+P7+L7+H7</f>
        <v>0</v>
      </c>
      <c r="W6" s="409"/>
      <c r="X6" s="411">
        <f>J6+J7+L6+N6+N7+P6+H6+F6+F7+T6+R6+R7</f>
        <v>0</v>
      </c>
      <c r="Y6" s="413">
        <f>K7+K6+M6+O7+O6+U6+I6+G6+G7+S6+S7+Q6</f>
        <v>0</v>
      </c>
      <c r="Z6" s="446"/>
      <c r="AA6" s="449"/>
      <c r="AB6" s="392"/>
      <c r="AC6" s="1"/>
      <c r="AD6" s="421"/>
      <c r="AE6" s="396"/>
      <c r="AF6" s="396"/>
      <c r="AG6" s="380"/>
    </row>
    <row r="7" spans="1:33" ht="15.75" customHeight="1" thickBot="1" x14ac:dyDescent="0.3">
      <c r="A7" s="422"/>
      <c r="B7" s="457"/>
      <c r="C7" s="458"/>
      <c r="D7" s="458"/>
      <c r="E7" s="459"/>
      <c r="F7" s="139"/>
      <c r="G7" s="137"/>
      <c r="H7" s="415"/>
      <c r="I7" s="416"/>
      <c r="J7" s="138"/>
      <c r="K7" s="137"/>
      <c r="L7" s="443"/>
      <c r="M7" s="444"/>
      <c r="N7" s="141"/>
      <c r="O7" s="137"/>
      <c r="P7" s="443"/>
      <c r="Q7" s="444"/>
      <c r="R7" s="66"/>
      <c r="S7" s="65"/>
      <c r="T7" s="443"/>
      <c r="U7" s="444"/>
      <c r="V7" s="432"/>
      <c r="W7" s="434"/>
      <c r="X7" s="435"/>
      <c r="Y7" s="436"/>
      <c r="Z7" s="447"/>
      <c r="AA7" s="450"/>
      <c r="AB7" s="420"/>
      <c r="AC7" s="1"/>
      <c r="AD7" s="421"/>
      <c r="AE7" s="396"/>
      <c r="AF7" s="396"/>
      <c r="AG7" s="380"/>
    </row>
    <row r="8" spans="1:33" ht="16.5" customHeight="1" thickTop="1" thickBot="1" x14ac:dyDescent="0.3">
      <c r="A8" s="398" t="s">
        <v>77</v>
      </c>
      <c r="B8" s="4">
        <f>G4</f>
        <v>15</v>
      </c>
      <c r="C8" s="5">
        <f>F4</f>
        <v>13</v>
      </c>
      <c r="D8" s="6">
        <f>I4</f>
        <v>11</v>
      </c>
      <c r="E8" s="7">
        <f>H4</f>
        <v>2</v>
      </c>
      <c r="F8" s="423"/>
      <c r="G8" s="424"/>
      <c r="H8" s="424"/>
      <c r="I8" s="425"/>
      <c r="J8" s="113">
        <v>15</v>
      </c>
      <c r="K8" s="114"/>
      <c r="L8" s="115"/>
      <c r="M8" s="67"/>
      <c r="N8" s="116">
        <v>5</v>
      </c>
      <c r="O8" s="117">
        <v>15</v>
      </c>
      <c r="P8" s="115"/>
      <c r="Q8" s="68"/>
      <c r="R8" s="118">
        <v>13</v>
      </c>
      <c r="S8" s="117">
        <v>15</v>
      </c>
      <c r="T8" s="119"/>
      <c r="U8" s="67"/>
      <c r="V8" s="407">
        <f>T9+P9+L9+D9</f>
        <v>6</v>
      </c>
      <c r="W8" s="433">
        <f>V8+V10</f>
        <v>6</v>
      </c>
      <c r="X8" s="411">
        <f>J8+J9+L8+N8+N9+P8+D8+B8+B9+R8+R9+T8</f>
        <v>109</v>
      </c>
      <c r="Y8" s="413">
        <f>K9+K8+M8+O9+O8+U8+E8+C8+C9+S8+S9+Q8</f>
        <v>92</v>
      </c>
      <c r="Z8" s="411">
        <f>X8+X10</f>
        <v>109</v>
      </c>
      <c r="AA8" s="413">
        <f>Y8+Y10</f>
        <v>92</v>
      </c>
      <c r="AB8" s="419" t="s">
        <v>178</v>
      </c>
      <c r="AC8" s="1"/>
      <c r="AD8" s="421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4</v>
      </c>
      <c r="AE8" s="396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5</v>
      </c>
      <c r="AF8" s="396">
        <f t="shared" ref="AF8" si="0">AD8/AE8</f>
        <v>0.8</v>
      </c>
      <c r="AG8" s="380">
        <f t="shared" ref="AG8" si="1">Z8/AA8</f>
        <v>1.1847826086956521</v>
      </c>
    </row>
    <row r="9" spans="1:33" ht="15.75" customHeight="1" thickBot="1" x14ac:dyDescent="0.3">
      <c r="A9" s="399"/>
      <c r="B9" s="8">
        <f>G5</f>
        <v>11</v>
      </c>
      <c r="C9" s="9">
        <f>F5</f>
        <v>15</v>
      </c>
      <c r="D9" s="382">
        <f>IF(AND(B8=0,B9=0),0,1)*0+IF(AND(B8&gt;C8,B9&gt;C9),1,0)*2+IF(AND(B8&lt;C8,B9&lt;C9),1,0)*IF(AND(B8=0,B9=0),0,1)+IF(D8&gt;E8,1,0)*2+IF(D8&lt;E8,1,0)*1</f>
        <v>2</v>
      </c>
      <c r="E9" s="383"/>
      <c r="F9" s="426"/>
      <c r="G9" s="427"/>
      <c r="H9" s="427"/>
      <c r="I9" s="428"/>
      <c r="J9" s="120">
        <v>15</v>
      </c>
      <c r="K9" s="121"/>
      <c r="L9" s="415">
        <f>IF(AND(J8=0,J9=0),0,1)*0+IF(AND(J8&gt;K8,J9&gt;K9),1,0)*2+IF(AND(J8&lt;K8,J9&lt;K9),1,0)*IF(AND(J8=0,J9=0),0,1)+IF(L8&gt;M8,1,0)*2+IF(L8&lt;M8,1,0)*1</f>
        <v>2</v>
      </c>
      <c r="M9" s="416"/>
      <c r="N9" s="120">
        <v>9</v>
      </c>
      <c r="O9" s="121">
        <v>15</v>
      </c>
      <c r="P9" s="415">
        <f>IF(AND(N8=0,N9=0),0,1)*0+IF(AND(N8&gt;O8,N9&gt;O9),1,0)*2+IF(AND(N8&lt;O8,N9&lt;O9),1,0)*IF(AND(N8=0,N9=0),0,1)+IF(P8&gt;Q8,1,0)*2+IF(P8&lt;Q8,1,0)*1</f>
        <v>1</v>
      </c>
      <c r="Q9" s="416"/>
      <c r="R9" s="122">
        <v>15</v>
      </c>
      <c r="S9" s="121">
        <v>17</v>
      </c>
      <c r="T9" s="415">
        <f>IF(AND(R8=0,R9=0),0,1)*0+IF(AND(R8&gt;S8,R9&gt;S9),1,0)*2+IF(AND(R8&lt;S8,R9&lt;S9),1,0)*IF(AND(R8=0,R9=0),0,1)+IF(T8&gt;U8,1,0)*2+IF(T8&lt;U8,1,0)*1</f>
        <v>1</v>
      </c>
      <c r="U9" s="416"/>
      <c r="V9" s="432"/>
      <c r="W9" s="409"/>
      <c r="X9" s="435"/>
      <c r="Y9" s="436"/>
      <c r="Z9" s="386"/>
      <c r="AA9" s="388"/>
      <c r="AB9" s="392"/>
      <c r="AC9" s="1"/>
      <c r="AD9" s="421"/>
      <c r="AE9" s="396"/>
      <c r="AF9" s="396"/>
      <c r="AG9" s="380"/>
    </row>
    <row r="10" spans="1:33" ht="16.5" customHeight="1" thickTop="1" thickBot="1" x14ac:dyDescent="0.3">
      <c r="A10" s="399"/>
      <c r="B10" s="10"/>
      <c r="C10" s="11"/>
      <c r="D10" s="12"/>
      <c r="E10" s="13"/>
      <c r="F10" s="426"/>
      <c r="G10" s="427"/>
      <c r="H10" s="427"/>
      <c r="I10" s="428"/>
      <c r="J10" s="123"/>
      <c r="K10" s="124"/>
      <c r="L10" s="125"/>
      <c r="M10" s="67"/>
      <c r="N10" s="123"/>
      <c r="O10" s="124"/>
      <c r="P10" s="125"/>
      <c r="Q10" s="68"/>
      <c r="R10" s="126"/>
      <c r="S10" s="124"/>
      <c r="T10" s="68"/>
      <c r="U10" s="127"/>
      <c r="V10" s="407">
        <f>P11+L11+D11+T11</f>
        <v>0</v>
      </c>
      <c r="W10" s="409"/>
      <c r="X10" s="411">
        <f>J10+J11+L10+N10+N11+P10+D10+B10+B11+R10+R11+T10</f>
        <v>0</v>
      </c>
      <c r="Y10" s="413">
        <f>K11+K10+M10+O11+O10+U10+E10+C10+C11+S10+S11+Q10</f>
        <v>0</v>
      </c>
      <c r="Z10" s="386"/>
      <c r="AA10" s="388"/>
      <c r="AB10" s="392"/>
      <c r="AC10" s="1"/>
      <c r="AD10" s="421"/>
      <c r="AE10" s="396"/>
      <c r="AF10" s="396"/>
      <c r="AG10" s="380"/>
    </row>
    <row r="11" spans="1:33" ht="15.75" customHeight="1" thickBot="1" x14ac:dyDescent="0.3">
      <c r="A11" s="422"/>
      <c r="B11" s="14"/>
      <c r="C11" s="15"/>
      <c r="D11" s="382"/>
      <c r="E11" s="383"/>
      <c r="F11" s="429"/>
      <c r="G11" s="430"/>
      <c r="H11" s="430"/>
      <c r="I11" s="431"/>
      <c r="J11" s="73"/>
      <c r="K11" s="74"/>
      <c r="L11" s="415"/>
      <c r="M11" s="416"/>
      <c r="N11" s="73"/>
      <c r="O11" s="74"/>
      <c r="P11" s="443"/>
      <c r="Q11" s="444"/>
      <c r="R11" s="75"/>
      <c r="S11" s="74"/>
      <c r="T11" s="443"/>
      <c r="U11" s="444"/>
      <c r="V11" s="432"/>
      <c r="W11" s="434"/>
      <c r="X11" s="435"/>
      <c r="Y11" s="436"/>
      <c r="Z11" s="412"/>
      <c r="AA11" s="414"/>
      <c r="AB11" s="420"/>
      <c r="AC11" s="1"/>
      <c r="AD11" s="421"/>
      <c r="AE11" s="396"/>
      <c r="AF11" s="396"/>
      <c r="AG11" s="380"/>
    </row>
    <row r="12" spans="1:33" ht="16.5" customHeight="1" thickTop="1" thickBot="1" x14ac:dyDescent="0.3">
      <c r="A12" s="398" t="s">
        <v>78</v>
      </c>
      <c r="B12" s="44">
        <f>K4</f>
        <v>0</v>
      </c>
      <c r="C12" s="62">
        <f>J4</f>
        <v>15</v>
      </c>
      <c r="D12" s="60"/>
      <c r="E12" s="67"/>
      <c r="F12" s="16">
        <f>K8</f>
        <v>0</v>
      </c>
      <c r="G12" s="17">
        <f>J8</f>
        <v>15</v>
      </c>
      <c r="H12" s="43"/>
      <c r="I12" s="68"/>
      <c r="J12" s="437"/>
      <c r="K12" s="438"/>
      <c r="L12" s="438"/>
      <c r="M12" s="439"/>
      <c r="N12" s="205"/>
      <c r="O12" s="114">
        <v>15</v>
      </c>
      <c r="P12" s="115"/>
      <c r="Q12" s="68"/>
      <c r="R12" s="118"/>
      <c r="S12" s="117">
        <v>15</v>
      </c>
      <c r="T12" s="68"/>
      <c r="U12" s="89"/>
      <c r="V12" s="468">
        <f>P13+H13+D13+T13</f>
        <v>0</v>
      </c>
      <c r="W12" s="476">
        <f>V12+V14</f>
        <v>0</v>
      </c>
      <c r="X12" s="470">
        <f>H12+F12+F13+D12+B12+B13+N12+N13+P12+R12+R13+T12</f>
        <v>0</v>
      </c>
      <c r="Y12" s="472">
        <f>I12+G12+G13+E12+C12+C13+O13+O12+U12+S12+S13+Q12</f>
        <v>120</v>
      </c>
      <c r="Z12" s="470">
        <f>X12+X14</f>
        <v>0</v>
      </c>
      <c r="AA12" s="413">
        <f>Y12+Y14</f>
        <v>120</v>
      </c>
      <c r="AB12" s="419"/>
      <c r="AC12" s="1"/>
      <c r="AD12" s="421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0</v>
      </c>
      <c r="AE12" s="396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8</v>
      </c>
      <c r="AF12" s="396">
        <f t="shared" ref="AF12" si="2">AD12/AE12</f>
        <v>0</v>
      </c>
      <c r="AG12" s="380">
        <f t="shared" ref="AG12" si="3">Z12/AA12</f>
        <v>0</v>
      </c>
    </row>
    <row r="13" spans="1:33" ht="15.75" customHeight="1" thickBot="1" x14ac:dyDescent="0.3">
      <c r="A13" s="399"/>
      <c r="B13" s="61">
        <f>K5</f>
        <v>0</v>
      </c>
      <c r="C13" s="63">
        <f>J5</f>
        <v>15</v>
      </c>
      <c r="D13" s="382">
        <f>IF(AND(B12=0,B13=0),0,1)*0+IF(AND(B12&gt;C12,B13&gt;C13),1,0)*2+IF(AND(B12&lt;C12,B13&lt;C13),1,0)*IF(AND(B12=0,B13=0),0,1)+IF(D12&gt;E12,1,0)*2+IF(D12&lt;E12,1,0)*1</f>
        <v>0</v>
      </c>
      <c r="E13" s="383"/>
      <c r="F13" s="18">
        <f>K9</f>
        <v>0</v>
      </c>
      <c r="G13" s="19">
        <f>J9</f>
        <v>15</v>
      </c>
      <c r="H13" s="382">
        <f>IF(AND(F12=0,F13=0),0,1)*0+IF(AND(F12&gt;G12,F13&gt;G13),1,0)*2+IF(AND(F12&lt;G12,F13&lt;G13),1,0)*IF(AND(F12=0,F13=0),0,1)+IF(H12&gt;I12,1,0)*2+IF(H12&lt;I12,1,0)*1</f>
        <v>0</v>
      </c>
      <c r="I13" s="383"/>
      <c r="J13" s="401"/>
      <c r="K13" s="402"/>
      <c r="L13" s="402"/>
      <c r="M13" s="403"/>
      <c r="N13" s="120"/>
      <c r="O13" s="121">
        <v>15</v>
      </c>
      <c r="P13" s="415">
        <f>IF(AND(N12=0,N13=0),0,1)*0+IF(AND(N12&gt;O12,N13&gt;O13),1,0)*2+IF(AND(N12&lt;O12,N13&lt;O13),1,0)*IF(AND(N12=0,N13=0),0,1)+IF(P12&gt;Q12,1,0)*2+IF(P12&lt;Q12,1,0)*1</f>
        <v>0</v>
      </c>
      <c r="Q13" s="416"/>
      <c r="R13" s="122"/>
      <c r="S13" s="121">
        <v>15</v>
      </c>
      <c r="T13" s="382">
        <f>IF(AND(R12=0,R13=0),0,1)*0+IF(AND(R12&gt;S12,R13&gt;S13),1,0)*2+IF(AND(R12&lt;S12,R13&lt;S13),1,0)*IF(AND(R12=0,R13=0),0,1)+IF(T12&gt;U12,1,0)*2+IF(T12&lt;U12,1,0)*1</f>
        <v>0</v>
      </c>
      <c r="U13" s="383"/>
      <c r="V13" s="469"/>
      <c r="W13" s="477"/>
      <c r="X13" s="471"/>
      <c r="Y13" s="473"/>
      <c r="Z13" s="474"/>
      <c r="AA13" s="388"/>
      <c r="AB13" s="392"/>
      <c r="AC13" s="1"/>
      <c r="AD13" s="421"/>
      <c r="AE13" s="396"/>
      <c r="AF13" s="396"/>
      <c r="AG13" s="380"/>
    </row>
    <row r="14" spans="1:33" ht="16.5" customHeight="1" thickTop="1" thickBot="1" x14ac:dyDescent="0.3">
      <c r="A14" s="399"/>
      <c r="B14" s="69"/>
      <c r="C14" s="70"/>
      <c r="D14" s="71"/>
      <c r="E14" s="67"/>
      <c r="F14" s="20"/>
      <c r="G14" s="21"/>
      <c r="H14" s="22"/>
      <c r="I14" s="68"/>
      <c r="J14" s="401"/>
      <c r="K14" s="402"/>
      <c r="L14" s="402"/>
      <c r="M14" s="403"/>
      <c r="N14" s="123"/>
      <c r="O14" s="124"/>
      <c r="P14" s="125"/>
      <c r="Q14" s="68"/>
      <c r="R14" s="126"/>
      <c r="S14" s="124"/>
      <c r="T14" s="68"/>
      <c r="U14" s="127"/>
      <c r="V14" s="468"/>
      <c r="W14" s="477"/>
      <c r="X14" s="470"/>
      <c r="Y14" s="472"/>
      <c r="Z14" s="474"/>
      <c r="AA14" s="388"/>
      <c r="AB14" s="392"/>
      <c r="AC14" s="1"/>
      <c r="AD14" s="421"/>
      <c r="AE14" s="396"/>
      <c r="AF14" s="396"/>
      <c r="AG14" s="380"/>
    </row>
    <row r="15" spans="1:33" ht="15.75" customHeight="1" thickBot="1" x14ac:dyDescent="0.3">
      <c r="A15" s="422"/>
      <c r="B15" s="73"/>
      <c r="C15" s="74"/>
      <c r="D15" s="382"/>
      <c r="E15" s="383"/>
      <c r="F15" s="74"/>
      <c r="G15" s="23"/>
      <c r="H15" s="382"/>
      <c r="I15" s="383"/>
      <c r="J15" s="440"/>
      <c r="K15" s="441"/>
      <c r="L15" s="441"/>
      <c r="M15" s="442"/>
      <c r="N15" s="73"/>
      <c r="O15" s="74"/>
      <c r="P15" s="415"/>
      <c r="Q15" s="416"/>
      <c r="R15" s="75"/>
      <c r="S15" s="74"/>
      <c r="T15" s="415"/>
      <c r="U15" s="416"/>
      <c r="V15" s="469"/>
      <c r="W15" s="478"/>
      <c r="X15" s="471"/>
      <c r="Y15" s="473"/>
      <c r="Z15" s="475"/>
      <c r="AA15" s="414"/>
      <c r="AB15" s="420"/>
      <c r="AC15" s="1"/>
      <c r="AD15" s="421"/>
      <c r="AE15" s="396"/>
      <c r="AF15" s="396"/>
      <c r="AG15" s="380"/>
    </row>
    <row r="16" spans="1:33" ht="16.5" customHeight="1" thickTop="1" thickBot="1" x14ac:dyDescent="0.3">
      <c r="A16" s="398" t="s">
        <v>80</v>
      </c>
      <c r="B16" s="44">
        <f>O4</f>
        <v>15</v>
      </c>
      <c r="C16" s="62">
        <f>N4</f>
        <v>7</v>
      </c>
      <c r="D16" s="60"/>
      <c r="E16" s="24"/>
      <c r="F16" s="16">
        <f>O8</f>
        <v>15</v>
      </c>
      <c r="G16" s="17">
        <f>N8</f>
        <v>5</v>
      </c>
      <c r="H16" s="43"/>
      <c r="I16" s="25"/>
      <c r="J16" s="44">
        <f>O12</f>
        <v>15</v>
      </c>
      <c r="K16" s="62">
        <f>N12</f>
        <v>0</v>
      </c>
      <c r="L16" s="60"/>
      <c r="M16" s="24"/>
      <c r="N16" s="423"/>
      <c r="O16" s="424"/>
      <c r="P16" s="424"/>
      <c r="Q16" s="425"/>
      <c r="R16" s="128">
        <v>15</v>
      </c>
      <c r="S16" s="129">
        <v>7</v>
      </c>
      <c r="T16" s="134"/>
      <c r="U16" s="135"/>
      <c r="V16" s="407">
        <f>H17+D17+L17+T17</f>
        <v>8</v>
      </c>
      <c r="W16" s="433">
        <f>V16+V18</f>
        <v>8</v>
      </c>
      <c r="X16" s="411">
        <f>J16+J17+L16+B16+B17+D16+F16+F17+H16+R16+R17+T16</f>
        <v>120</v>
      </c>
      <c r="Y16" s="413">
        <f>K17+K16+M16+C17+C16+E16+I16+G16+G17+S16+S17+U16</f>
        <v>43</v>
      </c>
      <c r="Z16" s="411">
        <f>X16+X18</f>
        <v>120</v>
      </c>
      <c r="AA16" s="413">
        <f>Y16+Y18</f>
        <v>43</v>
      </c>
      <c r="AB16" s="419" t="s">
        <v>176</v>
      </c>
      <c r="AC16" s="1"/>
      <c r="AD16" s="421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8</v>
      </c>
      <c r="AE16" s="396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0</v>
      </c>
      <c r="AF16" s="396" t="e">
        <f t="shared" ref="AF16" si="4">AD16/AE16</f>
        <v>#DIV/0!</v>
      </c>
      <c r="AG16" s="380">
        <f t="shared" ref="AG16" si="5">Z16/AA16</f>
        <v>2.7906976744186047</v>
      </c>
    </row>
    <row r="17" spans="1:33" ht="15.75" customHeight="1" thickBot="1" x14ac:dyDescent="0.3">
      <c r="A17" s="399"/>
      <c r="B17" s="61">
        <f>O5</f>
        <v>15</v>
      </c>
      <c r="C17" s="63">
        <f>N5</f>
        <v>7</v>
      </c>
      <c r="D17" s="382">
        <f>IF(AND(B16=0,B17=0),0,1)*0+IF(AND(B16&gt;C16,B17&gt;C17),1,0)*2+IF(AND(B16&lt;C16,B17&lt;C17),1,0)*IF(AND(B16=0,B17=0),0,1)+IF(D16&gt;E16,1,0)*2+IF(D16&lt;E16,1,0)*1</f>
        <v>2</v>
      </c>
      <c r="E17" s="383"/>
      <c r="F17" s="63">
        <f>O9</f>
        <v>15</v>
      </c>
      <c r="G17" s="19">
        <f>N9</f>
        <v>9</v>
      </c>
      <c r="H17" s="382">
        <f>IF(AND(F16=0,F17=0),0,1)*0+IF(AND(F16&gt;G16,F17&gt;G17),1,0)*2+IF(AND(F16&lt;G16,F17&lt;G17),1,0)*IF(AND(F16=0,F17=0),0,1)+IF(H16&gt;I16,1,0)*2+IF(H16&lt;I16,1,0)*1</f>
        <v>2</v>
      </c>
      <c r="I17" s="383"/>
      <c r="J17" s="61">
        <f>O13</f>
        <v>15</v>
      </c>
      <c r="K17" s="63">
        <f>N13</f>
        <v>0</v>
      </c>
      <c r="L17" s="382">
        <f>IF(AND(J16=0,J17=0),0,1)*0+IF(AND(J16&gt;K16,J17&gt;K17),1,0)*2+IF(AND(J16&lt;K16,J17&lt;K17),1,0)*IF(AND(J16=0,J17=0),0,1)+IF(L16&gt;M16,1,0)*2+IF(L16&lt;M16,1,0)*1</f>
        <v>2</v>
      </c>
      <c r="M17" s="383"/>
      <c r="N17" s="426"/>
      <c r="O17" s="427"/>
      <c r="P17" s="427"/>
      <c r="Q17" s="428"/>
      <c r="R17" s="130">
        <v>15</v>
      </c>
      <c r="S17" s="131">
        <v>8</v>
      </c>
      <c r="T17" s="415">
        <f>IF(AND(R16=0,R17=0),0,1)*0+IF(AND(R16&gt;S16,R17&gt;S17),1,0)*2+IF(AND(R16&lt;S16,R17&lt;S17),1,0)*IF(AND(R16=0,R17=0),0,1)+IF(T16&gt;U16,1,0)*2+IF(T16&lt;U16,1,0)*1</f>
        <v>2</v>
      </c>
      <c r="U17" s="416"/>
      <c r="V17" s="432"/>
      <c r="W17" s="409"/>
      <c r="X17" s="435"/>
      <c r="Y17" s="436"/>
      <c r="Z17" s="386"/>
      <c r="AA17" s="388"/>
      <c r="AB17" s="392"/>
      <c r="AC17" s="1"/>
      <c r="AD17" s="421"/>
      <c r="AE17" s="396"/>
      <c r="AF17" s="396"/>
      <c r="AG17" s="380"/>
    </row>
    <row r="18" spans="1:33" ht="16.5" customHeight="1" thickTop="1" thickBot="1" x14ac:dyDescent="0.3">
      <c r="A18" s="399"/>
      <c r="B18" s="69"/>
      <c r="C18" s="70"/>
      <c r="D18" s="26"/>
      <c r="E18" s="67"/>
      <c r="F18" s="20"/>
      <c r="G18" s="21"/>
      <c r="H18" s="27"/>
      <c r="I18" s="68"/>
      <c r="J18" s="69"/>
      <c r="K18" s="70"/>
      <c r="L18" s="26"/>
      <c r="M18" s="67"/>
      <c r="N18" s="426"/>
      <c r="O18" s="427"/>
      <c r="P18" s="427"/>
      <c r="Q18" s="428"/>
      <c r="R18" s="132"/>
      <c r="S18" s="133"/>
      <c r="T18" s="56"/>
      <c r="U18" s="136"/>
      <c r="V18" s="407">
        <f>D19+H19+L19+T19</f>
        <v>0</v>
      </c>
      <c r="W18" s="409"/>
      <c r="X18" s="411">
        <f>F19+J19+R18+R19+T18+J18+L18+B18+D18+F18+H18+B19</f>
        <v>0</v>
      </c>
      <c r="Y18" s="413">
        <f>K18+M18+C18+E18+I18+G18+C19+G19+K19+S18+S19+U18</f>
        <v>0</v>
      </c>
      <c r="Z18" s="386"/>
      <c r="AA18" s="388"/>
      <c r="AB18" s="392"/>
      <c r="AC18" s="1"/>
      <c r="AD18" s="421"/>
      <c r="AE18" s="396"/>
      <c r="AF18" s="396"/>
      <c r="AG18" s="380"/>
    </row>
    <row r="19" spans="1:33" ht="15.75" customHeight="1" thickBot="1" x14ac:dyDescent="0.3">
      <c r="A19" s="422"/>
      <c r="B19" s="73"/>
      <c r="C19" s="74"/>
      <c r="D19" s="382"/>
      <c r="E19" s="383"/>
      <c r="F19" s="74"/>
      <c r="G19" s="23"/>
      <c r="H19" s="417"/>
      <c r="I19" s="418"/>
      <c r="J19" s="73"/>
      <c r="K19" s="74"/>
      <c r="L19" s="417"/>
      <c r="M19" s="418"/>
      <c r="N19" s="429"/>
      <c r="O19" s="430"/>
      <c r="P19" s="430"/>
      <c r="Q19" s="431"/>
      <c r="R19" s="58"/>
      <c r="S19" s="59"/>
      <c r="T19" s="415"/>
      <c r="U19" s="416"/>
      <c r="V19" s="408"/>
      <c r="W19" s="434"/>
      <c r="X19" s="412"/>
      <c r="Y19" s="414"/>
      <c r="Z19" s="412"/>
      <c r="AA19" s="414"/>
      <c r="AB19" s="420"/>
      <c r="AC19" s="1"/>
      <c r="AD19" s="421"/>
      <c r="AE19" s="396"/>
      <c r="AF19" s="396"/>
      <c r="AG19" s="380"/>
    </row>
    <row r="20" spans="1:33" ht="16.5" customHeight="1" thickTop="1" thickBot="1" x14ac:dyDescent="0.3">
      <c r="A20" s="398" t="s">
        <v>79</v>
      </c>
      <c r="B20" s="44">
        <f>S4</f>
        <v>15</v>
      </c>
      <c r="C20" s="28">
        <f>R4</f>
        <v>4</v>
      </c>
      <c r="D20" s="43"/>
      <c r="E20" s="24"/>
      <c r="F20" s="16">
        <f>S8</f>
        <v>15</v>
      </c>
      <c r="G20" s="17">
        <f>R8</f>
        <v>13</v>
      </c>
      <c r="H20" s="88"/>
      <c r="I20" s="68"/>
      <c r="J20" s="85">
        <f>S12</f>
        <v>15</v>
      </c>
      <c r="K20" s="90">
        <f>R12</f>
        <v>0</v>
      </c>
      <c r="L20" s="88"/>
      <c r="M20" s="67"/>
      <c r="N20" s="45">
        <f>S16</f>
        <v>7</v>
      </c>
      <c r="O20" s="29">
        <f>R16</f>
        <v>15</v>
      </c>
      <c r="P20" s="6"/>
      <c r="Q20" s="13"/>
      <c r="R20" s="401"/>
      <c r="S20" s="402"/>
      <c r="T20" s="402"/>
      <c r="U20" s="403"/>
      <c r="V20" s="407">
        <f>P21+L21+H21+D21</f>
        <v>7</v>
      </c>
      <c r="W20" s="409">
        <f>V20+V22</f>
        <v>7</v>
      </c>
      <c r="X20" s="411">
        <f>P20+N20+N21+L20+J20+J21+H20+F20+F21+D20+B20+B21</f>
        <v>110</v>
      </c>
      <c r="Y20" s="413">
        <f>Q20+O20+O21+M20+K20+K21+I20+G20+G21+E20+C20+C21</f>
        <v>78</v>
      </c>
      <c r="Z20" s="386">
        <f>X20+X22</f>
        <v>110</v>
      </c>
      <c r="AA20" s="388">
        <f>Y20+Y22</f>
        <v>78</v>
      </c>
      <c r="AB20" s="392" t="s">
        <v>177</v>
      </c>
      <c r="AC20" s="1"/>
      <c r="AD20" s="394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6</v>
      </c>
      <c r="AE20" s="396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2</v>
      </c>
      <c r="AF20" s="396">
        <f t="shared" ref="AF20" si="6">AD20/AE20</f>
        <v>3</v>
      </c>
      <c r="AG20" s="380">
        <f t="shared" ref="AG20" si="7">Z20/AA20</f>
        <v>1.4102564102564104</v>
      </c>
    </row>
    <row r="21" spans="1:33" ht="15.75" customHeight="1" thickBot="1" x14ac:dyDescent="0.3">
      <c r="A21" s="399"/>
      <c r="B21" s="61">
        <f>S5</f>
        <v>18</v>
      </c>
      <c r="C21" s="63">
        <f>R5</f>
        <v>16</v>
      </c>
      <c r="D21" s="382">
        <f>IF(AND(B20=0,B21=0),0,1)*0+IF(AND(B20&gt;C20,B21&gt;C21),1,0)*2+IF(AND(B20&lt;C20,B21&lt;C21),1,0)*IF(AND(B20=0,B21=0),0,1)+IF(D20&gt;E20,1,0)*2+IF(D20&lt;E20,1,0)*1</f>
        <v>2</v>
      </c>
      <c r="E21" s="383"/>
      <c r="F21" s="63">
        <f>S9</f>
        <v>17</v>
      </c>
      <c r="G21" s="19">
        <f>R9</f>
        <v>15</v>
      </c>
      <c r="H21" s="382">
        <f>IF(AND(F20=0,F21=0),0,1)*0+IF(AND(F20&gt;G20,F21&gt;G21),1,0)*2+IF(AND(F20&lt;G20,F21&lt;G21),1,0)*IF(AND(F20=0,F21=0),0,1)+IF(H20&gt;I20,1,0)*2+IF(H20&lt;I20,1,0)*1</f>
        <v>2</v>
      </c>
      <c r="I21" s="383"/>
      <c r="J21" s="61">
        <f>S13</f>
        <v>15</v>
      </c>
      <c r="K21" s="63">
        <f>R13</f>
        <v>0</v>
      </c>
      <c r="L21" s="382">
        <f>IF(AND(J20=0,J21=0),0,1)*0+IF(AND(J20&gt;K20,J21&gt;K21),1,0)*2+IF(AND(J20&lt;K20,J21&lt;K21),1,0)*IF(AND(J20=0,J21=0),0,1)+IF(L20&gt;M20,1,0)*2+IF(L20&lt;M20,1,0)*1</f>
        <v>2</v>
      </c>
      <c r="M21" s="383"/>
      <c r="N21" s="48">
        <f>S17</f>
        <v>8</v>
      </c>
      <c r="O21" s="49">
        <f>R17</f>
        <v>15</v>
      </c>
      <c r="P21" s="382">
        <f>IF(AND(N20=0,N21=0),0,1)*0+IF(AND(N20&gt;O20,N21&gt;O21),1,0)*2+IF(AND(N20&lt;O20,N21&lt;O21),1,0)*IF(AND(N20=0,N21=0),0,1)+IF(P20&gt;Q20,1,0)*2+IF(P20&lt;Q20,1,0)*1</f>
        <v>1</v>
      </c>
      <c r="Q21" s="383"/>
      <c r="R21" s="401"/>
      <c r="S21" s="402"/>
      <c r="T21" s="402"/>
      <c r="U21" s="403"/>
      <c r="V21" s="408"/>
      <c r="W21" s="409"/>
      <c r="X21" s="412"/>
      <c r="Y21" s="414"/>
      <c r="Z21" s="386"/>
      <c r="AA21" s="388"/>
      <c r="AB21" s="392"/>
      <c r="AC21" s="1"/>
      <c r="AD21" s="394"/>
      <c r="AE21" s="396"/>
      <c r="AF21" s="396"/>
      <c r="AG21" s="380"/>
    </row>
    <row r="22" spans="1:33" ht="15.75" customHeight="1" thickBot="1" x14ac:dyDescent="0.3">
      <c r="A22" s="399"/>
      <c r="B22" s="69"/>
      <c r="C22" s="70"/>
      <c r="D22" s="22"/>
      <c r="E22" s="67"/>
      <c r="F22" s="20"/>
      <c r="G22" s="21"/>
      <c r="H22" s="22"/>
      <c r="I22" s="68"/>
      <c r="J22" s="69"/>
      <c r="K22" s="30"/>
      <c r="L22" s="22"/>
      <c r="M22" s="67"/>
      <c r="N22" s="54"/>
      <c r="O22" s="31"/>
      <c r="P22" s="12"/>
      <c r="Q22" s="13"/>
      <c r="R22" s="401"/>
      <c r="S22" s="402"/>
      <c r="T22" s="402"/>
      <c r="U22" s="403"/>
      <c r="V22" s="384">
        <f>P23+L23+H23+D23</f>
        <v>0</v>
      </c>
      <c r="W22" s="409"/>
      <c r="X22" s="386">
        <f>P22+N22+N23+L22+J22+J23+H22+F22+F23+D22+B22+B23</f>
        <v>0</v>
      </c>
      <c r="Y22" s="388">
        <f>Q22+O22+O23+M22+K22+K23+I22+G22+G23+E22+C22+C23</f>
        <v>0</v>
      </c>
      <c r="Z22" s="386"/>
      <c r="AA22" s="388"/>
      <c r="AB22" s="392"/>
      <c r="AC22" s="1"/>
      <c r="AD22" s="394"/>
      <c r="AE22" s="396"/>
      <c r="AF22" s="396"/>
      <c r="AG22" s="380"/>
    </row>
    <row r="23" spans="1:33" ht="15.75" customHeight="1" thickBot="1" x14ac:dyDescent="0.3">
      <c r="A23" s="400"/>
      <c r="B23" s="32"/>
      <c r="C23" s="33"/>
      <c r="D23" s="390"/>
      <c r="E23" s="391"/>
      <c r="F23" s="33"/>
      <c r="G23" s="34"/>
      <c r="H23" s="390"/>
      <c r="I23" s="391"/>
      <c r="J23" s="32"/>
      <c r="K23" s="33"/>
      <c r="L23" s="390"/>
      <c r="M23" s="391"/>
      <c r="N23" s="35"/>
      <c r="O23" s="36"/>
      <c r="P23" s="390"/>
      <c r="Q23" s="391"/>
      <c r="R23" s="404"/>
      <c r="S23" s="405"/>
      <c r="T23" s="405"/>
      <c r="U23" s="406"/>
      <c r="V23" s="385"/>
      <c r="W23" s="410"/>
      <c r="X23" s="387"/>
      <c r="Y23" s="389"/>
      <c r="Z23" s="387"/>
      <c r="AA23" s="389"/>
      <c r="AB23" s="393"/>
      <c r="AC23" s="1"/>
      <c r="AD23" s="395"/>
      <c r="AE23" s="397"/>
      <c r="AF23" s="397"/>
      <c r="AG23" s="381"/>
    </row>
    <row r="24" spans="1:33" ht="15.75" thickTop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x14ac:dyDescent="0.25">
      <c r="A26" s="1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</sheetData>
  <mergeCells count="129">
    <mergeCell ref="A4:A7"/>
    <mergeCell ref="B4:E7"/>
    <mergeCell ref="V4:V5"/>
    <mergeCell ref="W4:W7"/>
    <mergeCell ref="X4:X5"/>
    <mergeCell ref="Y4:Y5"/>
    <mergeCell ref="P7:Q7"/>
    <mergeCell ref="T7:U7"/>
    <mergeCell ref="A1:AB1"/>
    <mergeCell ref="B3:E3"/>
    <mergeCell ref="F3:I3"/>
    <mergeCell ref="J3:M3"/>
    <mergeCell ref="N3:Q3"/>
    <mergeCell ref="R3:U3"/>
    <mergeCell ref="V3:W3"/>
    <mergeCell ref="X3:Y3"/>
    <mergeCell ref="Z3:AA3"/>
    <mergeCell ref="A8:A11"/>
    <mergeCell ref="F8:I11"/>
    <mergeCell ref="V8:V9"/>
    <mergeCell ref="W8:W11"/>
    <mergeCell ref="X8:X9"/>
    <mergeCell ref="Y8:Y9"/>
    <mergeCell ref="P11:Q11"/>
    <mergeCell ref="T11:U11"/>
    <mergeCell ref="AG4:AG7"/>
    <mergeCell ref="H5:I5"/>
    <mergeCell ref="L5:M5"/>
    <mergeCell ref="P5:Q5"/>
    <mergeCell ref="T5:U5"/>
    <mergeCell ref="V6:V7"/>
    <mergeCell ref="X6:X7"/>
    <mergeCell ref="Y6:Y7"/>
    <mergeCell ref="H7:I7"/>
    <mergeCell ref="L7:M7"/>
    <mergeCell ref="Z4:Z7"/>
    <mergeCell ref="AA4:AA7"/>
    <mergeCell ref="AB4:AB7"/>
    <mergeCell ref="AD4:AD7"/>
    <mergeCell ref="AE4:AE7"/>
    <mergeCell ref="AF4:AF7"/>
    <mergeCell ref="A12:A15"/>
    <mergeCell ref="J12:M15"/>
    <mergeCell ref="V12:V13"/>
    <mergeCell ref="W12:W15"/>
    <mergeCell ref="X12:X13"/>
    <mergeCell ref="Y12:Y13"/>
    <mergeCell ref="P15:Q15"/>
    <mergeCell ref="T15:U15"/>
    <mergeCell ref="AG8:AG11"/>
    <mergeCell ref="D9:E9"/>
    <mergeCell ref="L9:M9"/>
    <mergeCell ref="P9:Q9"/>
    <mergeCell ref="T9:U9"/>
    <mergeCell ref="V10:V11"/>
    <mergeCell ref="X10:X11"/>
    <mergeCell ref="Y10:Y11"/>
    <mergeCell ref="D11:E11"/>
    <mergeCell ref="L11:M11"/>
    <mergeCell ref="Z8:Z11"/>
    <mergeCell ref="AA8:AA11"/>
    <mergeCell ref="AB8:AB11"/>
    <mergeCell ref="AD8:AD11"/>
    <mergeCell ref="AE8:AE11"/>
    <mergeCell ref="AF8:AF11"/>
    <mergeCell ref="A16:A19"/>
    <mergeCell ref="N16:Q19"/>
    <mergeCell ref="V16:V17"/>
    <mergeCell ref="W16:W19"/>
    <mergeCell ref="X16:X17"/>
    <mergeCell ref="Y16:Y17"/>
    <mergeCell ref="L19:M19"/>
    <mergeCell ref="T19:U19"/>
    <mergeCell ref="AG12:AG15"/>
    <mergeCell ref="D13:E13"/>
    <mergeCell ref="H13:I13"/>
    <mergeCell ref="P13:Q13"/>
    <mergeCell ref="T13:U13"/>
    <mergeCell ref="V14:V15"/>
    <mergeCell ref="X14:X15"/>
    <mergeCell ref="Y14:Y15"/>
    <mergeCell ref="D15:E15"/>
    <mergeCell ref="H15:I15"/>
    <mergeCell ref="Z12:Z15"/>
    <mergeCell ref="AA12:AA15"/>
    <mergeCell ref="AB12:AB15"/>
    <mergeCell ref="AD12:AD15"/>
    <mergeCell ref="AE12:AE15"/>
    <mergeCell ref="AF12:AF15"/>
    <mergeCell ref="A20:A23"/>
    <mergeCell ref="R20:U23"/>
    <mergeCell ref="V20:V21"/>
    <mergeCell ref="W20:W23"/>
    <mergeCell ref="X20:X21"/>
    <mergeCell ref="Y20:Y21"/>
    <mergeCell ref="L23:M23"/>
    <mergeCell ref="P23:Q23"/>
    <mergeCell ref="AG16:AG19"/>
    <mergeCell ref="D17:E17"/>
    <mergeCell ref="H17:I17"/>
    <mergeCell ref="L17:M17"/>
    <mergeCell ref="T17:U17"/>
    <mergeCell ref="V18:V19"/>
    <mergeCell ref="X18:X19"/>
    <mergeCell ref="Y18:Y19"/>
    <mergeCell ref="D19:E19"/>
    <mergeCell ref="H19:I19"/>
    <mergeCell ref="Z16:Z19"/>
    <mergeCell ref="AA16:AA19"/>
    <mergeCell ref="AB16:AB19"/>
    <mergeCell ref="AD16:AD19"/>
    <mergeCell ref="AE16:AE19"/>
    <mergeCell ref="AF16:AF19"/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Z20:Z23"/>
    <mergeCell ref="AA20:AA23"/>
    <mergeCell ref="AB20:AB23"/>
    <mergeCell ref="AD20:AD23"/>
    <mergeCell ref="AE20:AE23"/>
    <mergeCell ref="AF20:AF23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topLeftCell="A4" zoomScaleNormal="100" workbookViewId="0">
      <selection activeCell="F8" sqref="F8:I11"/>
    </sheetView>
  </sheetViews>
  <sheetFormatPr defaultRowHeight="15" x14ac:dyDescent="0.25"/>
  <cols>
    <col min="1" max="1" width="16.140625" customWidth="1"/>
    <col min="2" max="4" width="4" customWidth="1"/>
    <col min="5" max="6" width="4.140625" customWidth="1"/>
    <col min="7" max="7" width="4" customWidth="1"/>
    <col min="8" max="9" width="3.85546875" customWidth="1"/>
    <col min="10" max="10" width="4" customWidth="1"/>
    <col min="11" max="13" width="3.5703125" customWidth="1"/>
    <col min="14" max="14" width="4" customWidth="1"/>
    <col min="15" max="17" width="3.42578125" customWidth="1"/>
    <col min="18" max="18" width="4" customWidth="1"/>
    <col min="19" max="22" width="4.28515625" customWidth="1"/>
    <col min="23" max="23" width="4.140625" customWidth="1"/>
    <col min="24" max="24" width="7.140625" customWidth="1"/>
    <col min="25" max="25" width="15.28515625" customWidth="1"/>
    <col min="26" max="26" width="8.7109375" customWidth="1"/>
    <col min="27" max="27" width="9.5703125" customWidth="1"/>
    <col min="28" max="28" width="9.42578125" customWidth="1"/>
    <col min="29" max="29" width="10.7109375" customWidth="1"/>
    <col min="31" max="31" width="9.85546875" customWidth="1"/>
  </cols>
  <sheetData>
    <row r="1" spans="1:29" ht="36.75" customHeight="1" x14ac:dyDescent="0.25">
      <c r="A1" s="460" t="s">
        <v>211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  <c r="V1" s="460"/>
      <c r="W1" s="460"/>
      <c r="X1" s="460"/>
      <c r="Y1" s="1"/>
      <c r="Z1" s="1"/>
      <c r="AA1" s="1"/>
      <c r="AB1" s="1"/>
      <c r="AC1" s="1"/>
    </row>
    <row r="2" spans="1:29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59.25" customHeight="1" thickTop="1" thickBot="1" x14ac:dyDescent="0.3">
      <c r="A3" s="2" t="s">
        <v>0</v>
      </c>
      <c r="B3" s="461">
        <v>1</v>
      </c>
      <c r="C3" s="462"/>
      <c r="D3" s="462"/>
      <c r="E3" s="463"/>
      <c r="F3" s="461">
        <v>2</v>
      </c>
      <c r="G3" s="462"/>
      <c r="H3" s="462"/>
      <c r="I3" s="463"/>
      <c r="J3" s="461">
        <v>3</v>
      </c>
      <c r="K3" s="462"/>
      <c r="L3" s="462"/>
      <c r="M3" s="463"/>
      <c r="N3" s="461">
        <v>4</v>
      </c>
      <c r="O3" s="462"/>
      <c r="P3" s="462"/>
      <c r="Q3" s="463"/>
      <c r="R3" s="464" t="s">
        <v>1</v>
      </c>
      <c r="S3" s="465"/>
      <c r="T3" s="466" t="s">
        <v>2</v>
      </c>
      <c r="U3" s="467"/>
      <c r="V3" s="466" t="s">
        <v>3</v>
      </c>
      <c r="W3" s="467"/>
      <c r="X3" s="3" t="s">
        <v>4</v>
      </c>
      <c r="Y3" s="1"/>
      <c r="Z3" s="81" t="s">
        <v>6</v>
      </c>
      <c r="AA3" s="82" t="s">
        <v>7</v>
      </c>
      <c r="AB3" s="82" t="s">
        <v>8</v>
      </c>
      <c r="AC3" s="142" t="s">
        <v>9</v>
      </c>
    </row>
    <row r="4" spans="1:29" ht="16.5" customHeight="1" thickTop="1" thickBot="1" x14ac:dyDescent="0.3">
      <c r="A4" s="398" t="s">
        <v>81</v>
      </c>
      <c r="B4" s="515"/>
      <c r="C4" s="516"/>
      <c r="D4" s="516"/>
      <c r="E4" s="517"/>
      <c r="F4" s="143">
        <v>15</v>
      </c>
      <c r="G4" s="144">
        <v>0</v>
      </c>
      <c r="H4" s="145"/>
      <c r="I4" s="139"/>
      <c r="J4" s="143">
        <v>15</v>
      </c>
      <c r="K4" s="146">
        <v>0</v>
      </c>
      <c r="L4" s="145"/>
      <c r="M4" s="140"/>
      <c r="N4" s="143">
        <v>11</v>
      </c>
      <c r="O4" s="146">
        <v>15</v>
      </c>
      <c r="P4" s="145"/>
      <c r="Q4" s="140"/>
      <c r="R4" s="497">
        <f>P5+L5+H5</f>
        <v>5</v>
      </c>
      <c r="S4" s="493">
        <f>R4+R6</f>
        <v>5</v>
      </c>
      <c r="T4" s="479">
        <f>J4+J5+L4+N4+N5+P4+H4+F4+F5</f>
        <v>80</v>
      </c>
      <c r="U4" s="495">
        <f>K5+K4+M4+O5+O4+Q4+I4+G4+G5</f>
        <v>30</v>
      </c>
      <c r="V4" s="525">
        <f>T4+T6</f>
        <v>80</v>
      </c>
      <c r="W4" s="524">
        <f>U4+U6</f>
        <v>30</v>
      </c>
      <c r="X4" s="480" t="s">
        <v>177</v>
      </c>
      <c r="Y4" s="1"/>
      <c r="Z4" s="483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4</v>
      </c>
      <c r="AA4" s="485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2</v>
      </c>
      <c r="AB4" s="485">
        <f>Z4/AA4</f>
        <v>2</v>
      </c>
      <c r="AC4" s="481">
        <f>V4/W4</f>
        <v>2.6666666666666665</v>
      </c>
    </row>
    <row r="5" spans="1:29" ht="15.75" customHeight="1" thickBot="1" x14ac:dyDescent="0.3">
      <c r="A5" s="399"/>
      <c r="B5" s="518"/>
      <c r="C5" s="519"/>
      <c r="D5" s="519"/>
      <c r="E5" s="520"/>
      <c r="F5" s="147">
        <v>15</v>
      </c>
      <c r="G5" s="148">
        <v>0</v>
      </c>
      <c r="H5" s="415">
        <f>IF(AND(F4=0,F5=0),0,1)*0+IF(AND(F4&gt;G4,F5&gt;G5),1,0)*2+IF(AND(F4&lt;G4,F5&lt;G5),1,0)*IF(AND(F4=0,F5=0),0,1)+IF(H4&gt;I4,1,0)*2+IF(H4&lt;I4,1,0)*1</f>
        <v>2</v>
      </c>
      <c r="I5" s="416"/>
      <c r="J5" s="147">
        <v>15</v>
      </c>
      <c r="K5" s="148">
        <v>0</v>
      </c>
      <c r="L5" s="415">
        <f>IF(AND(J4=0,J5=0),0,1)*0+IF(AND(J4&gt;K4,J5&gt;K5),1,0)*2+IF(AND(J4&lt;K4,J5&lt;K5),1,0)*IF(AND(J4=0,J5=0),0,1)+IF(L4&gt;M4,1,0)*2+IF(L4&lt;M4,1,0)*1</f>
        <v>2</v>
      </c>
      <c r="M5" s="416"/>
      <c r="N5" s="147">
        <v>9</v>
      </c>
      <c r="O5" s="148">
        <v>15</v>
      </c>
      <c r="P5" s="415">
        <f>IF(AND(N4=0,N5=0),0,1)*0+IF(AND(N4&gt;O4,N5&gt;O5),1,0)*2+IF(AND(N4&lt;O4,N5&lt;O5),1,0)*IF(AND(N4=0,N5=0),0,1)+IF(P4&gt;Q4,1,0)*2+IF(P4&lt;Q4,1,0)*1</f>
        <v>1</v>
      </c>
      <c r="Q5" s="383"/>
      <c r="R5" s="498"/>
      <c r="S5" s="409"/>
      <c r="T5" s="494"/>
      <c r="U5" s="496"/>
      <c r="V5" s="446"/>
      <c r="W5" s="449"/>
      <c r="X5" s="392"/>
      <c r="Y5" s="1"/>
      <c r="Z5" s="483"/>
      <c r="AA5" s="485"/>
      <c r="AB5" s="485"/>
      <c r="AC5" s="481"/>
    </row>
    <row r="6" spans="1:29" ht="16.5" customHeight="1" thickTop="1" thickBot="1" x14ac:dyDescent="0.3">
      <c r="A6" s="399"/>
      <c r="B6" s="518"/>
      <c r="C6" s="519"/>
      <c r="D6" s="519"/>
      <c r="E6" s="520"/>
      <c r="F6" s="108"/>
      <c r="G6" s="109"/>
      <c r="H6" s="110"/>
      <c r="I6" s="139"/>
      <c r="J6" s="108"/>
      <c r="K6" s="109"/>
      <c r="L6" s="110"/>
      <c r="M6" s="140"/>
      <c r="N6" s="108"/>
      <c r="O6" s="109"/>
      <c r="P6" s="76"/>
      <c r="Q6" s="140"/>
      <c r="R6" s="497">
        <f>P7+L7+H7</f>
        <v>0</v>
      </c>
      <c r="S6" s="409"/>
      <c r="T6" s="479">
        <f>J6+J7+L6+N6+N7+P6+H6+F6+F7</f>
        <v>0</v>
      </c>
      <c r="U6" s="495">
        <f>K7+K6+M6+O7+O6+Q6+I6+G6+G7</f>
        <v>0</v>
      </c>
      <c r="V6" s="446"/>
      <c r="W6" s="449"/>
      <c r="X6" s="392"/>
      <c r="Y6" s="1"/>
      <c r="Z6" s="483"/>
      <c r="AA6" s="485"/>
      <c r="AB6" s="485"/>
      <c r="AC6" s="481"/>
    </row>
    <row r="7" spans="1:29" ht="15.75" customHeight="1" thickBot="1" x14ac:dyDescent="0.3">
      <c r="A7" s="422"/>
      <c r="B7" s="521"/>
      <c r="C7" s="522"/>
      <c r="D7" s="522"/>
      <c r="E7" s="523"/>
      <c r="F7" s="139"/>
      <c r="G7" s="137"/>
      <c r="H7" s="415"/>
      <c r="I7" s="416"/>
      <c r="J7" s="138"/>
      <c r="K7" s="137"/>
      <c r="L7" s="443"/>
      <c r="M7" s="444"/>
      <c r="N7" s="141"/>
      <c r="O7" s="137"/>
      <c r="P7" s="443"/>
      <c r="Q7" s="444"/>
      <c r="R7" s="498"/>
      <c r="S7" s="434"/>
      <c r="T7" s="494"/>
      <c r="U7" s="496"/>
      <c r="V7" s="447"/>
      <c r="W7" s="450"/>
      <c r="X7" s="420"/>
      <c r="Y7" s="1"/>
      <c r="Z7" s="483"/>
      <c r="AA7" s="485"/>
      <c r="AB7" s="485"/>
      <c r="AC7" s="481"/>
    </row>
    <row r="8" spans="1:29" ht="16.5" customHeight="1" thickTop="1" thickBot="1" x14ac:dyDescent="0.3">
      <c r="A8" s="398" t="s">
        <v>83</v>
      </c>
      <c r="B8" s="149">
        <f>G4</f>
        <v>0</v>
      </c>
      <c r="C8" s="150">
        <f>F4</f>
        <v>15</v>
      </c>
      <c r="D8" s="151"/>
      <c r="E8" s="152"/>
      <c r="F8" s="499"/>
      <c r="G8" s="500"/>
      <c r="H8" s="500"/>
      <c r="I8" s="501"/>
      <c r="J8" s="153"/>
      <c r="K8" s="154"/>
      <c r="L8" s="155"/>
      <c r="M8" s="156"/>
      <c r="N8" s="236">
        <v>0</v>
      </c>
      <c r="O8" s="237">
        <v>15</v>
      </c>
      <c r="P8" s="155"/>
      <c r="Q8" s="156"/>
      <c r="R8" s="487">
        <f>P9+L9+D9</f>
        <v>0</v>
      </c>
      <c r="S8" s="514">
        <f>R8+R10</f>
        <v>0</v>
      </c>
      <c r="T8" s="489">
        <f>J8+J9+L8+N8+N9+P8+D8+B8+B9</f>
        <v>0</v>
      </c>
      <c r="U8" s="491">
        <f>K9+K8+M8+O9+O8+Q8+E8+C8+C9</f>
        <v>60</v>
      </c>
      <c r="V8" s="489">
        <f>T8+T10</f>
        <v>0</v>
      </c>
      <c r="W8" s="495">
        <f>U8+U10</f>
        <v>60</v>
      </c>
      <c r="X8" s="480"/>
      <c r="Y8" s="1"/>
      <c r="Z8" s="483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0</v>
      </c>
      <c r="AA8" s="485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4</v>
      </c>
      <c r="AB8" s="485">
        <f t="shared" ref="AB8" si="0">Z8/AA8</f>
        <v>0</v>
      </c>
      <c r="AC8" s="481">
        <f t="shared" ref="AC8" si="1">V8/W8</f>
        <v>0</v>
      </c>
    </row>
    <row r="9" spans="1:29" ht="15.75" customHeight="1" thickBot="1" x14ac:dyDescent="0.3">
      <c r="A9" s="399"/>
      <c r="B9" s="157">
        <f>G5</f>
        <v>0</v>
      </c>
      <c r="C9" s="158">
        <f>F5</f>
        <v>15</v>
      </c>
      <c r="D9" s="382">
        <f>IF(AND(B8=0,B9=0),0,1)*0+IF(AND(B8&gt;C8,B9&gt;C9),1,0)*2+IF(AND(B8&lt;C8,B9&lt;C9),1,0)*IF(AND(B8=0,B9=0),0,1)+IF(D8&gt;E8,1,0)*2+IF(D8&lt;E8,1,0)*1</f>
        <v>0</v>
      </c>
      <c r="E9" s="383"/>
      <c r="F9" s="502"/>
      <c r="G9" s="503"/>
      <c r="H9" s="503"/>
      <c r="I9" s="504"/>
      <c r="J9" s="159"/>
      <c r="K9" s="160"/>
      <c r="L9" s="415"/>
      <c r="M9" s="416"/>
      <c r="N9" s="159">
        <v>0</v>
      </c>
      <c r="O9" s="160">
        <v>15</v>
      </c>
      <c r="P9" s="382">
        <f>IF(AND(N8=0,N9=0),0,1)*0+IF(AND(N8&gt;O8,N9&gt;O9),1,0)*2+IF(AND(N8&lt;O8,N9&lt;O9),1,0)*IF(AND(N8=0,N9=0),0,1)+IF(P8&gt;Q8,1,0)*2+IF(P8&lt;Q8,1,0)*1</f>
        <v>0</v>
      </c>
      <c r="Q9" s="383"/>
      <c r="R9" s="488"/>
      <c r="S9" s="477"/>
      <c r="T9" s="490"/>
      <c r="U9" s="492"/>
      <c r="V9" s="474"/>
      <c r="W9" s="388"/>
      <c r="X9" s="392"/>
      <c r="Y9" s="1"/>
      <c r="Z9" s="483"/>
      <c r="AA9" s="485"/>
      <c r="AB9" s="485"/>
      <c r="AC9" s="481"/>
    </row>
    <row r="10" spans="1:29" ht="16.5" customHeight="1" thickTop="1" thickBot="1" x14ac:dyDescent="0.3">
      <c r="A10" s="399"/>
      <c r="B10" s="161"/>
      <c r="C10" s="162"/>
      <c r="D10" s="163"/>
      <c r="E10" s="164"/>
      <c r="F10" s="502"/>
      <c r="G10" s="503"/>
      <c r="H10" s="503"/>
      <c r="I10" s="504"/>
      <c r="J10" s="238"/>
      <c r="K10" s="239"/>
      <c r="L10" s="240"/>
      <c r="M10" s="156"/>
      <c r="N10" s="238"/>
      <c r="O10" s="239"/>
      <c r="P10" s="167"/>
      <c r="Q10" s="156"/>
      <c r="R10" s="487"/>
      <c r="S10" s="477"/>
      <c r="T10" s="489"/>
      <c r="U10" s="491"/>
      <c r="V10" s="474"/>
      <c r="W10" s="388"/>
      <c r="X10" s="392"/>
      <c r="Y10" s="1"/>
      <c r="Z10" s="483"/>
      <c r="AA10" s="485"/>
      <c r="AB10" s="485"/>
      <c r="AC10" s="481"/>
    </row>
    <row r="11" spans="1:29" ht="15.75" customHeight="1" thickBot="1" x14ac:dyDescent="0.3">
      <c r="A11" s="422"/>
      <c r="B11" s="168"/>
      <c r="C11" s="169"/>
      <c r="D11" s="382"/>
      <c r="E11" s="383"/>
      <c r="F11" s="511"/>
      <c r="G11" s="512"/>
      <c r="H11" s="512"/>
      <c r="I11" s="513"/>
      <c r="J11" s="170"/>
      <c r="K11" s="171"/>
      <c r="L11" s="415"/>
      <c r="M11" s="416"/>
      <c r="N11" s="170"/>
      <c r="O11" s="171"/>
      <c r="P11" s="443"/>
      <c r="Q11" s="444"/>
      <c r="R11" s="488"/>
      <c r="S11" s="478"/>
      <c r="T11" s="490"/>
      <c r="U11" s="492"/>
      <c r="V11" s="475"/>
      <c r="W11" s="414"/>
      <c r="X11" s="420"/>
      <c r="Y11" s="1"/>
      <c r="Z11" s="483"/>
      <c r="AA11" s="485"/>
      <c r="AB11" s="485"/>
      <c r="AC11" s="481"/>
    </row>
    <row r="12" spans="1:29" ht="16.5" customHeight="1" thickTop="1" thickBot="1" x14ac:dyDescent="0.3">
      <c r="A12" s="510" t="s">
        <v>84</v>
      </c>
      <c r="B12" s="153">
        <f>K4</f>
        <v>0</v>
      </c>
      <c r="C12" s="172">
        <f>J4</f>
        <v>15</v>
      </c>
      <c r="D12" s="173"/>
      <c r="E12" s="174"/>
      <c r="F12" s="175"/>
      <c r="G12" s="176"/>
      <c r="H12" s="177"/>
      <c r="I12" s="178"/>
      <c r="J12" s="499"/>
      <c r="K12" s="500"/>
      <c r="L12" s="500"/>
      <c r="M12" s="501"/>
      <c r="N12" s="179">
        <v>0</v>
      </c>
      <c r="O12" s="154">
        <v>15</v>
      </c>
      <c r="P12" s="155"/>
      <c r="Q12" s="156"/>
      <c r="R12" s="487">
        <f>P13+H13+D13</f>
        <v>0</v>
      </c>
      <c r="S12" s="514">
        <f t="shared" ref="S12" si="2">R12+R14</f>
        <v>0</v>
      </c>
      <c r="T12" s="489">
        <f>H12+F12+F13+D12+B12+B13+N12+N13+P12</f>
        <v>0</v>
      </c>
      <c r="U12" s="491">
        <f>I12+G12+G13+E12+C12+C13+O13+O12+Q12</f>
        <v>60</v>
      </c>
      <c r="V12" s="489">
        <f>T12+T14</f>
        <v>0</v>
      </c>
      <c r="W12" s="495">
        <f>U12+U14</f>
        <v>60</v>
      </c>
      <c r="X12" s="480"/>
      <c r="Y12" s="1"/>
      <c r="Z12" s="483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0</v>
      </c>
      <c r="AA12" s="485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4</v>
      </c>
      <c r="AB12" s="485">
        <f t="shared" ref="AB12" si="3">Z12/AA12</f>
        <v>0</v>
      </c>
      <c r="AC12" s="481">
        <f t="shared" ref="AC12" si="4">V12/W12</f>
        <v>0</v>
      </c>
    </row>
    <row r="13" spans="1:29" ht="15.75" customHeight="1" thickBot="1" x14ac:dyDescent="0.3">
      <c r="A13" s="399"/>
      <c r="B13" s="180">
        <f>K5</f>
        <v>0</v>
      </c>
      <c r="C13" s="181">
        <f>J5</f>
        <v>15</v>
      </c>
      <c r="D13" s="382">
        <f>IF(AND(B12=0,B13=0),0,1)*0+IF(AND(B12&gt;C12,B13&gt;C13),1,0)*2+IF(AND(B12&lt;C12,B13&lt;C13),1,0)*IF(AND(B12=0,B13=0),0,1)+IF(D12&gt;E12,1,0)*2+IF(D12&lt;E12,1,0)*1</f>
        <v>0</v>
      </c>
      <c r="E13" s="383"/>
      <c r="F13" s="182"/>
      <c r="G13" s="183"/>
      <c r="H13" s="382"/>
      <c r="I13" s="383"/>
      <c r="J13" s="502"/>
      <c r="K13" s="503"/>
      <c r="L13" s="503"/>
      <c r="M13" s="504"/>
      <c r="N13" s="159">
        <v>0</v>
      </c>
      <c r="O13" s="160">
        <v>15</v>
      </c>
      <c r="P13" s="382">
        <f>IF(AND(N12=0,N13=0),0,1)*0+IF(AND(N12&gt;O12,N13&gt;O13),1,0)*2+IF(AND(N12&lt;O12,N13&lt;O13),1,0)*IF(AND(N12=0,N13=0),0,1)+IF(P12&gt;Q12,1,0)*2+IF(P12&lt;Q12,1,0)*1</f>
        <v>0</v>
      </c>
      <c r="Q13" s="383"/>
      <c r="R13" s="488"/>
      <c r="S13" s="477"/>
      <c r="T13" s="490"/>
      <c r="U13" s="492"/>
      <c r="V13" s="474"/>
      <c r="W13" s="388"/>
      <c r="X13" s="392"/>
      <c r="Y13" s="1"/>
      <c r="Z13" s="483"/>
      <c r="AA13" s="485"/>
      <c r="AB13" s="485"/>
      <c r="AC13" s="481"/>
    </row>
    <row r="14" spans="1:29" ht="16.5" customHeight="1" thickTop="1" thickBot="1" x14ac:dyDescent="0.3">
      <c r="A14" s="399"/>
      <c r="B14" s="184"/>
      <c r="C14" s="185"/>
      <c r="D14" s="186"/>
      <c r="E14" s="174"/>
      <c r="F14" s="187"/>
      <c r="G14" s="188"/>
      <c r="H14" s="189"/>
      <c r="I14" s="178"/>
      <c r="J14" s="502"/>
      <c r="K14" s="503"/>
      <c r="L14" s="503"/>
      <c r="M14" s="504"/>
      <c r="N14" s="165"/>
      <c r="O14" s="166"/>
      <c r="P14" s="167"/>
      <c r="Q14" s="156"/>
      <c r="R14" s="487"/>
      <c r="S14" s="477"/>
      <c r="T14" s="489"/>
      <c r="U14" s="491"/>
      <c r="V14" s="474"/>
      <c r="W14" s="388"/>
      <c r="X14" s="392"/>
      <c r="Y14" s="1"/>
      <c r="Z14" s="483"/>
      <c r="AA14" s="485"/>
      <c r="AB14" s="485"/>
      <c r="AC14" s="481"/>
    </row>
    <row r="15" spans="1:29" ht="15.75" customHeight="1" thickBot="1" x14ac:dyDescent="0.3">
      <c r="A15" s="422"/>
      <c r="B15" s="190"/>
      <c r="C15" s="191"/>
      <c r="D15" s="382"/>
      <c r="E15" s="383"/>
      <c r="F15" s="171"/>
      <c r="G15" s="192"/>
      <c r="H15" s="382"/>
      <c r="I15" s="383"/>
      <c r="J15" s="511"/>
      <c r="K15" s="512"/>
      <c r="L15" s="512"/>
      <c r="M15" s="513"/>
      <c r="N15" s="170"/>
      <c r="O15" s="171"/>
      <c r="P15" s="382">
        <f>IF(AND(N14=0,N15=0),0,1)*0+IF(AND(N14&gt;O14,N15&gt;O15),1,0)*2+IF(AND(N14&lt;O14,N15&lt;O15),1,0)*IF(AND(N14=0,N15=0),0,1)+IF(P14&gt;Q14,1,0)*2+IF(P14&lt;Q14,1,0)*1</f>
        <v>0</v>
      </c>
      <c r="Q15" s="383"/>
      <c r="R15" s="488"/>
      <c r="S15" s="478"/>
      <c r="T15" s="490"/>
      <c r="U15" s="492"/>
      <c r="V15" s="475"/>
      <c r="W15" s="414"/>
      <c r="X15" s="420"/>
      <c r="Y15" s="1"/>
      <c r="Z15" s="483"/>
      <c r="AA15" s="485"/>
      <c r="AB15" s="485"/>
      <c r="AC15" s="481"/>
    </row>
    <row r="16" spans="1:29" ht="16.5" customHeight="1" thickTop="1" thickBot="1" x14ac:dyDescent="0.3">
      <c r="A16" s="398" t="s">
        <v>85</v>
      </c>
      <c r="B16" s="153">
        <f>O4</f>
        <v>15</v>
      </c>
      <c r="C16" s="172">
        <f>N4</f>
        <v>11</v>
      </c>
      <c r="D16" s="173"/>
      <c r="E16" s="174"/>
      <c r="F16" s="175">
        <f>O8</f>
        <v>15</v>
      </c>
      <c r="G16" s="176">
        <f>N8</f>
        <v>0</v>
      </c>
      <c r="H16" s="177"/>
      <c r="I16" s="178"/>
      <c r="J16" s="179">
        <f>O12</f>
        <v>15</v>
      </c>
      <c r="K16" s="154">
        <f>N12</f>
        <v>0</v>
      </c>
      <c r="L16" s="193"/>
      <c r="M16" s="156"/>
      <c r="N16" s="499"/>
      <c r="O16" s="500"/>
      <c r="P16" s="500"/>
      <c r="Q16" s="501"/>
      <c r="R16" s="497">
        <f>H17+D17+L17</f>
        <v>6</v>
      </c>
      <c r="S16" s="493">
        <f>R16+R18</f>
        <v>6</v>
      </c>
      <c r="T16" s="479">
        <f>J16+J17+L16+B16+B17+D16+F16+F17+H16</f>
        <v>90</v>
      </c>
      <c r="U16" s="495">
        <f>K17+K16+M16+C17+C16+E16+I16+G16+G17</f>
        <v>20</v>
      </c>
      <c r="V16" s="479">
        <f>T16+T18</f>
        <v>90</v>
      </c>
      <c r="W16" s="495">
        <f>U16+U18</f>
        <v>20</v>
      </c>
      <c r="X16" s="480" t="s">
        <v>176</v>
      </c>
      <c r="Y16" s="1"/>
      <c r="Z16" s="483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6</v>
      </c>
      <c r="AA16" s="485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0</v>
      </c>
      <c r="AB16" s="485" t="e">
        <f t="shared" ref="AB16" si="5">Z16/AA16</f>
        <v>#DIV/0!</v>
      </c>
      <c r="AC16" s="481">
        <f t="shared" ref="AC16" si="6">V16/W16</f>
        <v>4.5</v>
      </c>
    </row>
    <row r="17" spans="1:29" ht="15.75" customHeight="1" thickBot="1" x14ac:dyDescent="0.3">
      <c r="A17" s="399"/>
      <c r="B17" s="180">
        <f>O5</f>
        <v>15</v>
      </c>
      <c r="C17" s="181">
        <f>N5</f>
        <v>9</v>
      </c>
      <c r="D17" s="382">
        <f>IF(AND(B16=0,B17=0),0,1)*0+IF(AND(B16&gt;C16,B17&gt;C17),1,0)*2+IF(AND(B16&lt;C16,B17&lt;C17),1,0)*IF(AND(B16=0,B17=0),0,1)+IF(D16&gt;E16,1,0)*2+IF(D16&lt;E16,1,0)*1</f>
        <v>2</v>
      </c>
      <c r="E17" s="383"/>
      <c r="F17" s="160">
        <f>O9</f>
        <v>15</v>
      </c>
      <c r="G17" s="183">
        <f>N9</f>
        <v>0</v>
      </c>
      <c r="H17" s="382">
        <f>IF(AND(F16=0,F17=0),0,1)*0+IF(AND(F16&gt;G16,F17&gt;G17),1,0)*2+IF(AND(F16&lt;G16,F17&lt;G17),1,0)*IF(AND(F16=0,F17=0),0,1)+IF(H16&gt;I16,1,0)*2+IF(H16&lt;I16,1,0)*1</f>
        <v>2</v>
      </c>
      <c r="I17" s="383"/>
      <c r="J17" s="159">
        <f>O13</f>
        <v>15</v>
      </c>
      <c r="K17" s="160">
        <f>N13</f>
        <v>0</v>
      </c>
      <c r="L17" s="382">
        <f>IF(AND(J16=0,J17=0),0,1)*0+IF(AND(J16&gt;K16,J17&gt;K17),1,0)*2+IF(AND(J16&lt;K16,J17&lt;K17),1,0)*IF(AND(J16=0,J17=0),0,1)+IF(L16&gt;M16,1,0)*2+IF(L16&lt;M16,1,0)*1</f>
        <v>2</v>
      </c>
      <c r="M17" s="383"/>
      <c r="N17" s="502"/>
      <c r="O17" s="503"/>
      <c r="P17" s="503"/>
      <c r="Q17" s="504"/>
      <c r="R17" s="498"/>
      <c r="S17" s="409"/>
      <c r="T17" s="494"/>
      <c r="U17" s="496"/>
      <c r="V17" s="386"/>
      <c r="W17" s="388"/>
      <c r="X17" s="392"/>
      <c r="Y17" s="1"/>
      <c r="Z17" s="483"/>
      <c r="AA17" s="485"/>
      <c r="AB17" s="485"/>
      <c r="AC17" s="481"/>
    </row>
    <row r="18" spans="1:29" ht="16.5" customHeight="1" thickTop="1" thickBot="1" x14ac:dyDescent="0.3">
      <c r="A18" s="399"/>
      <c r="B18" s="184"/>
      <c r="C18" s="185"/>
      <c r="D18" s="186"/>
      <c r="E18" s="174"/>
      <c r="F18" s="187"/>
      <c r="G18" s="188"/>
      <c r="H18" s="189"/>
      <c r="I18" s="178"/>
      <c r="J18" s="165"/>
      <c r="K18" s="166"/>
      <c r="L18" s="167"/>
      <c r="M18" s="156"/>
      <c r="N18" s="502"/>
      <c r="O18" s="503"/>
      <c r="P18" s="503"/>
      <c r="Q18" s="504"/>
      <c r="R18" s="497">
        <f>H19+D19+L19</f>
        <v>0</v>
      </c>
      <c r="S18" s="409"/>
      <c r="T18" s="479">
        <f>J18+J19+L18+B18+B19+D18+F18+F19+H18</f>
        <v>0</v>
      </c>
      <c r="U18" s="495">
        <f>K19+K18+M18+C19+C18+E18+I18+G18+G19</f>
        <v>0</v>
      </c>
      <c r="V18" s="386"/>
      <c r="W18" s="388"/>
      <c r="X18" s="392"/>
      <c r="Y18" s="1"/>
      <c r="Z18" s="483"/>
      <c r="AA18" s="485"/>
      <c r="AB18" s="485"/>
      <c r="AC18" s="481"/>
    </row>
    <row r="19" spans="1:29" ht="15.75" customHeight="1" thickBot="1" x14ac:dyDescent="0.3">
      <c r="A19" s="400"/>
      <c r="B19" s="194"/>
      <c r="C19" s="195"/>
      <c r="D19" s="508"/>
      <c r="E19" s="509"/>
      <c r="F19" s="196"/>
      <c r="G19" s="197"/>
      <c r="H19" s="508"/>
      <c r="I19" s="509"/>
      <c r="J19" s="198"/>
      <c r="K19" s="196"/>
      <c r="L19" s="508"/>
      <c r="M19" s="509"/>
      <c r="N19" s="505"/>
      <c r="O19" s="506"/>
      <c r="P19" s="506"/>
      <c r="Q19" s="507"/>
      <c r="R19" s="385"/>
      <c r="S19" s="410"/>
      <c r="T19" s="387"/>
      <c r="U19" s="389"/>
      <c r="V19" s="387"/>
      <c r="W19" s="389"/>
      <c r="X19" s="393"/>
      <c r="Y19" s="1"/>
      <c r="Z19" s="484"/>
      <c r="AA19" s="486"/>
      <c r="AB19" s="486"/>
      <c r="AC19" s="482"/>
    </row>
    <row r="20" spans="1:29" ht="16.5" customHeight="1" thickTop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5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5.75" customHeight="1" x14ac:dyDescent="0.25">
      <c r="A22" s="1" t="s">
        <v>82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5.75" customHeight="1" x14ac:dyDescent="0.25"/>
  </sheetData>
  <mergeCells count="96">
    <mergeCell ref="A1:X1"/>
    <mergeCell ref="B3:E3"/>
    <mergeCell ref="F3:I3"/>
    <mergeCell ref="J3:M3"/>
    <mergeCell ref="N3:Q3"/>
    <mergeCell ref="V3:W3"/>
    <mergeCell ref="R3:S3"/>
    <mergeCell ref="T3:U3"/>
    <mergeCell ref="Z4:Z7"/>
    <mergeCell ref="AA4:AA7"/>
    <mergeCell ref="AB4:AB7"/>
    <mergeCell ref="AC4:AC7"/>
    <mergeCell ref="A4:A7"/>
    <mergeCell ref="B4:E7"/>
    <mergeCell ref="W4:W7"/>
    <mergeCell ref="P7:Q7"/>
    <mergeCell ref="V4:V7"/>
    <mergeCell ref="X4:X7"/>
    <mergeCell ref="H5:I5"/>
    <mergeCell ref="L5:M5"/>
    <mergeCell ref="P5:Q5"/>
    <mergeCell ref="H7:I7"/>
    <mergeCell ref="L7:M7"/>
    <mergeCell ref="R4:R5"/>
    <mergeCell ref="A8:A11"/>
    <mergeCell ref="F8:I11"/>
    <mergeCell ref="W8:W11"/>
    <mergeCell ref="P11:Q11"/>
    <mergeCell ref="R8:R9"/>
    <mergeCell ref="S8:S11"/>
    <mergeCell ref="D9:E9"/>
    <mergeCell ref="L9:M9"/>
    <mergeCell ref="P9:Q9"/>
    <mergeCell ref="D11:E11"/>
    <mergeCell ref="L11:M11"/>
    <mergeCell ref="R10:R11"/>
    <mergeCell ref="T10:T11"/>
    <mergeCell ref="U10:U11"/>
    <mergeCell ref="T8:T9"/>
    <mergeCell ref="U8:U9"/>
    <mergeCell ref="A12:A15"/>
    <mergeCell ref="J12:M15"/>
    <mergeCell ref="W12:W15"/>
    <mergeCell ref="P15:Q15"/>
    <mergeCell ref="R12:R13"/>
    <mergeCell ref="S12:S15"/>
    <mergeCell ref="D13:E13"/>
    <mergeCell ref="H13:I13"/>
    <mergeCell ref="P13:Q13"/>
    <mergeCell ref="D15:E15"/>
    <mergeCell ref="H15:I15"/>
    <mergeCell ref="V12:V15"/>
    <mergeCell ref="A16:A19"/>
    <mergeCell ref="N16:Q19"/>
    <mergeCell ref="W16:W19"/>
    <mergeCell ref="L19:M19"/>
    <mergeCell ref="R16:R17"/>
    <mergeCell ref="S16:S19"/>
    <mergeCell ref="D17:E17"/>
    <mergeCell ref="H17:I17"/>
    <mergeCell ref="L17:M17"/>
    <mergeCell ref="D19:E19"/>
    <mergeCell ref="H19:I19"/>
    <mergeCell ref="R18:R19"/>
    <mergeCell ref="T18:T19"/>
    <mergeCell ref="U18:U19"/>
    <mergeCell ref="T16:T17"/>
    <mergeCell ref="U16:U17"/>
    <mergeCell ref="S4:S7"/>
    <mergeCell ref="T4:T5"/>
    <mergeCell ref="U4:U5"/>
    <mergeCell ref="R6:R7"/>
    <mergeCell ref="T6:T7"/>
    <mergeCell ref="U6:U7"/>
    <mergeCell ref="V8:V11"/>
    <mergeCell ref="X8:X11"/>
    <mergeCell ref="AC8:AC11"/>
    <mergeCell ref="Z8:Z11"/>
    <mergeCell ref="AA8:AA11"/>
    <mergeCell ref="AB8:AB11"/>
    <mergeCell ref="X12:X15"/>
    <mergeCell ref="AC12:AC15"/>
    <mergeCell ref="R14:R15"/>
    <mergeCell ref="T14:T15"/>
    <mergeCell ref="U14:U15"/>
    <mergeCell ref="Z12:Z15"/>
    <mergeCell ref="AA12:AA15"/>
    <mergeCell ref="AB12:AB15"/>
    <mergeCell ref="T12:T13"/>
    <mergeCell ref="U12:U13"/>
    <mergeCell ref="V16:V19"/>
    <mergeCell ref="X16:X19"/>
    <mergeCell ref="AC16:AC19"/>
    <mergeCell ref="Z16:Z19"/>
    <mergeCell ref="AA16:AA19"/>
    <mergeCell ref="AB16:AB19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topLeftCell="A4" zoomScaleNormal="100" workbookViewId="0">
      <selection activeCell="AB25" sqref="AB25"/>
    </sheetView>
  </sheetViews>
  <sheetFormatPr defaultRowHeight="15" x14ac:dyDescent="0.25"/>
  <cols>
    <col min="1" max="1" width="21.5703125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28515625" customWidth="1"/>
    <col min="10" max="10" width="4.140625" customWidth="1"/>
    <col min="11" max="11" width="4" customWidth="1"/>
    <col min="12" max="12" width="3.7109375" customWidth="1"/>
    <col min="13" max="13" width="3.85546875" customWidth="1"/>
    <col min="14" max="14" width="4.140625" customWidth="1"/>
    <col min="15" max="15" width="3.7109375" customWidth="1"/>
    <col min="16" max="16" width="3.42578125" customWidth="1"/>
    <col min="17" max="17" width="3.5703125" customWidth="1"/>
    <col min="18" max="18" width="4" customWidth="1"/>
    <col min="19" max="20" width="3.42578125" customWidth="1"/>
    <col min="21" max="21" width="3.7109375" customWidth="1"/>
    <col min="22" max="22" width="5" customWidth="1"/>
    <col min="23" max="23" width="4.7109375" customWidth="1"/>
    <col min="24" max="24" width="4.85546875" customWidth="1"/>
    <col min="25" max="25" width="4.5703125" customWidth="1"/>
    <col min="26" max="27" width="4.7109375" customWidth="1"/>
    <col min="28" max="28" width="8.140625" customWidth="1"/>
    <col min="31" max="31" width="10.5703125" customWidth="1"/>
  </cols>
  <sheetData>
    <row r="1" spans="1:33" ht="36" customHeight="1" x14ac:dyDescent="0.25">
      <c r="A1" s="460" t="s">
        <v>210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  <c r="V1" s="460"/>
      <c r="W1" s="460"/>
      <c r="X1" s="460"/>
      <c r="Y1" s="460"/>
      <c r="Z1" s="460"/>
      <c r="AA1" s="460"/>
      <c r="AB1" s="460"/>
      <c r="AC1" s="1"/>
      <c r="AD1" s="1"/>
      <c r="AE1" s="1"/>
      <c r="AF1" s="1"/>
    </row>
    <row r="2" spans="1:33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3" ht="63.75" customHeight="1" thickTop="1" thickBot="1" x14ac:dyDescent="0.3">
      <c r="A3" s="2" t="s">
        <v>0</v>
      </c>
      <c r="B3" s="461">
        <v>1</v>
      </c>
      <c r="C3" s="462"/>
      <c r="D3" s="462"/>
      <c r="E3" s="463"/>
      <c r="F3" s="461">
        <v>2</v>
      </c>
      <c r="G3" s="462"/>
      <c r="H3" s="462"/>
      <c r="I3" s="463"/>
      <c r="J3" s="461">
        <v>3</v>
      </c>
      <c r="K3" s="462"/>
      <c r="L3" s="462"/>
      <c r="M3" s="463"/>
      <c r="N3" s="461">
        <v>4</v>
      </c>
      <c r="O3" s="462"/>
      <c r="P3" s="462"/>
      <c r="Q3" s="462"/>
      <c r="R3" s="461">
        <v>5</v>
      </c>
      <c r="S3" s="462"/>
      <c r="T3" s="462"/>
      <c r="U3" s="463"/>
      <c r="V3" s="464" t="s">
        <v>1</v>
      </c>
      <c r="W3" s="465"/>
      <c r="X3" s="466" t="s">
        <v>2</v>
      </c>
      <c r="Y3" s="467"/>
      <c r="Z3" s="466" t="s">
        <v>3</v>
      </c>
      <c r="AA3" s="467"/>
      <c r="AB3" s="3" t="s">
        <v>4</v>
      </c>
      <c r="AC3" s="1"/>
      <c r="AD3" s="81" t="s">
        <v>6</v>
      </c>
      <c r="AE3" s="82" t="s">
        <v>7</v>
      </c>
      <c r="AF3" s="82" t="s">
        <v>8</v>
      </c>
      <c r="AG3" s="142" t="s">
        <v>9</v>
      </c>
    </row>
    <row r="4" spans="1:33" ht="16.5" customHeight="1" thickTop="1" thickBot="1" x14ac:dyDescent="0.3">
      <c r="A4" s="398" t="s">
        <v>10</v>
      </c>
      <c r="B4" s="451"/>
      <c r="C4" s="452"/>
      <c r="D4" s="452"/>
      <c r="E4" s="453"/>
      <c r="F4" s="37">
        <v>1</v>
      </c>
      <c r="G4" s="38">
        <v>15</v>
      </c>
      <c r="H4" s="39"/>
      <c r="I4" s="79"/>
      <c r="J4" s="37">
        <v>17</v>
      </c>
      <c r="K4" s="40">
        <v>19</v>
      </c>
      <c r="L4" s="39">
        <v>11</v>
      </c>
      <c r="M4" s="80">
        <v>9</v>
      </c>
      <c r="N4" s="37">
        <v>11</v>
      </c>
      <c r="O4" s="40">
        <v>15</v>
      </c>
      <c r="P4" s="39"/>
      <c r="Q4" s="79"/>
      <c r="R4" s="50">
        <v>2</v>
      </c>
      <c r="S4" s="51">
        <v>15</v>
      </c>
      <c r="T4" s="39"/>
      <c r="U4" s="80"/>
      <c r="V4" s="407">
        <f>T5+P5+L5+H5</f>
        <v>5</v>
      </c>
      <c r="W4" s="433">
        <f>V4+V6</f>
        <v>5</v>
      </c>
      <c r="X4" s="411">
        <f>J4+J5+L4+N4+N5+P4+H4+F4+F5+R4+R5+T4</f>
        <v>62</v>
      </c>
      <c r="Y4" s="413">
        <f>K5+K4+M4+O5+O4+U4+I4+G4+G5+Q4+S4+S5</f>
        <v>130</v>
      </c>
      <c r="Z4" s="445">
        <f>X4+X6</f>
        <v>62</v>
      </c>
      <c r="AA4" s="448">
        <f>Y4+Y6</f>
        <v>130</v>
      </c>
      <c r="AB4" s="419" t="s">
        <v>179</v>
      </c>
      <c r="AC4" s="1"/>
      <c r="AD4" s="421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2</v>
      </c>
      <c r="AE4" s="396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7</v>
      </c>
      <c r="AF4" s="396">
        <f>AD4/AE4</f>
        <v>0.2857142857142857</v>
      </c>
      <c r="AG4" s="380">
        <f>Z4/AA4</f>
        <v>0.47692307692307695</v>
      </c>
    </row>
    <row r="5" spans="1:33" ht="15.75" customHeight="1" thickBot="1" x14ac:dyDescent="0.3">
      <c r="A5" s="399"/>
      <c r="B5" s="454"/>
      <c r="C5" s="455"/>
      <c r="D5" s="455"/>
      <c r="E5" s="456"/>
      <c r="F5" s="41">
        <v>1</v>
      </c>
      <c r="G5" s="42">
        <v>15</v>
      </c>
      <c r="H5" s="382">
        <f>IF(AND(F4=0,F5=0),0,1)*0+IF(AND(F4&gt;G4,F5&gt;G5),1,0)*2+IF(AND(F4&lt;G4,F5&lt;G5),1,0)*IF(AND(F4=0,F5=0),0,1)+IF(H4&gt;I4,1,0)*2+IF(H4&lt;I4,1,0)*1</f>
        <v>1</v>
      </c>
      <c r="I5" s="383"/>
      <c r="J5" s="41">
        <v>15</v>
      </c>
      <c r="K5" s="42">
        <v>12</v>
      </c>
      <c r="L5" s="382">
        <f>IF(AND(J4=0,J5=0),0,1)*0+IF(AND(J4&gt;K4,J5&gt;K5),1,0)*2+IF(AND(J4&lt;K4,J5&lt;K5),1,0)*IF(AND(J4=0,J5=0),0,1)+IF(L4&gt;M4,1,0)*2+IF(L4&lt;M4,1,0)*1</f>
        <v>2</v>
      </c>
      <c r="M5" s="383"/>
      <c r="N5" s="41">
        <v>3</v>
      </c>
      <c r="O5" s="42">
        <v>15</v>
      </c>
      <c r="P5" s="382">
        <f>IF(AND(N4=0,N5=0),0,1)*0+IF(AND(N4&gt;O4,N5&gt;O5),1,0)*2+IF(AND(N4&lt;O4,N5&lt;O5),1,0)*IF(AND(N4=0,N5=0),0,1)+IF(P4&gt;Q4,1,0)*2+IF(P4&lt;Q4,1,0)*1</f>
        <v>1</v>
      </c>
      <c r="Q5" s="383"/>
      <c r="R5" s="52">
        <v>1</v>
      </c>
      <c r="S5" s="53">
        <v>15</v>
      </c>
      <c r="T5" s="382">
        <f>IF(AND(R4=0,R5=0),0,1)*0+IF(AND(R4&gt;S4,R5&gt;S5),1,0)*2+IF(AND(R4&lt;S4,R5&lt;S5),1,0)*IF(AND(R4=0,R5=0),0,1)+IF(T4&gt;U4,1,0)*2+IF(T4&lt;U4,1,0)*1</f>
        <v>1</v>
      </c>
      <c r="U5" s="383"/>
      <c r="V5" s="432"/>
      <c r="W5" s="409"/>
      <c r="X5" s="435"/>
      <c r="Y5" s="436"/>
      <c r="Z5" s="446"/>
      <c r="AA5" s="449"/>
      <c r="AB5" s="392"/>
      <c r="AC5" s="1"/>
      <c r="AD5" s="421"/>
      <c r="AE5" s="396"/>
      <c r="AF5" s="396"/>
      <c r="AG5" s="380"/>
    </row>
    <row r="6" spans="1:33" ht="16.5" customHeight="1" thickTop="1" thickBot="1" x14ac:dyDescent="0.3">
      <c r="A6" s="399"/>
      <c r="B6" s="454"/>
      <c r="C6" s="455"/>
      <c r="D6" s="455"/>
      <c r="E6" s="456"/>
      <c r="F6" s="108"/>
      <c r="G6" s="109"/>
      <c r="H6" s="110"/>
      <c r="I6" s="79"/>
      <c r="J6" s="108"/>
      <c r="K6" s="109"/>
      <c r="L6" s="110"/>
      <c r="M6" s="80"/>
      <c r="N6" s="108"/>
      <c r="O6" s="109"/>
      <c r="P6" s="110"/>
      <c r="Q6" s="79"/>
      <c r="R6" s="111"/>
      <c r="S6" s="112"/>
      <c r="T6" s="110"/>
      <c r="U6" s="80"/>
      <c r="V6" s="407">
        <f>T7+P7+L7+H7</f>
        <v>0</v>
      </c>
      <c r="W6" s="409"/>
      <c r="X6" s="411">
        <f>J6+J7+L6+N6+N7+P6+H6+F6+F7+T6+R6+R7</f>
        <v>0</v>
      </c>
      <c r="Y6" s="413">
        <f>K7+K6+M6+O7+O6+U6+I6+G6+G7+S6+S7+Q6</f>
        <v>0</v>
      </c>
      <c r="Z6" s="446"/>
      <c r="AA6" s="449"/>
      <c r="AB6" s="392"/>
      <c r="AC6" s="1"/>
      <c r="AD6" s="421"/>
      <c r="AE6" s="396"/>
      <c r="AF6" s="396"/>
      <c r="AG6" s="380"/>
    </row>
    <row r="7" spans="1:33" ht="15.75" customHeight="1" thickBot="1" x14ac:dyDescent="0.3">
      <c r="A7" s="422"/>
      <c r="B7" s="457"/>
      <c r="C7" s="458"/>
      <c r="D7" s="458"/>
      <c r="E7" s="459"/>
      <c r="F7" s="79"/>
      <c r="G7" s="77"/>
      <c r="H7" s="415">
        <f>IF(AND(F6=0,F7=0),0,1)*0+IF(AND(F6&gt;G6,F7&gt;G7),1,0)*2+IF(AND(F6&lt;G6,F7&lt;G7),1,0)*IF(AND(F6=0,F7=0),0,1)+IF(H6&gt;I6,1,0)*2+IF(H6&lt;I6,1,0)*1</f>
        <v>0</v>
      </c>
      <c r="I7" s="416"/>
      <c r="J7" s="78"/>
      <c r="K7" s="77"/>
      <c r="L7" s="443">
        <f>IF(AND(J6=0,J7=0),0,1)*0+IF(AND(J6&gt;K6,J7&gt;K7),1,0)*2+IF(AND(J6&lt;K6,J7&lt;K7),1,0)*IF(AND(J6=0,J7=0),0,1)+IF(L6&gt;M6,1,0)*2+IF(L6&lt;M6,1,0)*1</f>
        <v>0</v>
      </c>
      <c r="M7" s="444"/>
      <c r="N7" s="83"/>
      <c r="O7" s="77"/>
      <c r="P7" s="443">
        <f>IF(AND(N6=0,N7=0),0,1)*0+IF(AND(N6&gt;O6,N7&gt;O7),1,0)*2+IF(AND(N6&lt;O6,N7&lt;O7),1,0)*IF(AND(N6=0,N7=0),0,1)+IF(P6&gt;Q6,1,0)*2+IF(P6&lt;Q6,1,0)*1</f>
        <v>0</v>
      </c>
      <c r="Q7" s="444"/>
      <c r="R7" s="66"/>
      <c r="S7" s="65"/>
      <c r="T7" s="443">
        <f>IF(AND(R6=0,R7=0),0,1)*0+IF(AND(R6&gt;S6,R7&gt;S7),1,0)*2+IF(AND(R6&lt;S6,R7&lt;S7),1,0)*IF(AND(R6=0,R7=0),0,1)+IF(T6&gt;U6,1,0)*2+IF(T6&lt;U6,1,0)*1</f>
        <v>0</v>
      </c>
      <c r="U7" s="444"/>
      <c r="V7" s="432"/>
      <c r="W7" s="434"/>
      <c r="X7" s="435"/>
      <c r="Y7" s="436"/>
      <c r="Z7" s="447"/>
      <c r="AA7" s="450"/>
      <c r="AB7" s="420"/>
      <c r="AC7" s="1"/>
      <c r="AD7" s="421"/>
      <c r="AE7" s="396"/>
      <c r="AF7" s="396"/>
      <c r="AG7" s="380"/>
    </row>
    <row r="8" spans="1:33" ht="16.5" customHeight="1" thickTop="1" thickBot="1" x14ac:dyDescent="0.3">
      <c r="A8" s="398" t="s">
        <v>11</v>
      </c>
      <c r="B8" s="4">
        <f>G4</f>
        <v>15</v>
      </c>
      <c r="C8" s="5">
        <f>F4</f>
        <v>1</v>
      </c>
      <c r="D8" s="6">
        <f>I4</f>
        <v>0</v>
      </c>
      <c r="E8" s="7">
        <f>H4</f>
        <v>0</v>
      </c>
      <c r="F8" s="423"/>
      <c r="G8" s="424"/>
      <c r="H8" s="424"/>
      <c r="I8" s="425"/>
      <c r="J8" s="113">
        <v>15</v>
      </c>
      <c r="K8" s="114">
        <v>2</v>
      </c>
      <c r="L8" s="115"/>
      <c r="M8" s="67"/>
      <c r="N8" s="116">
        <v>15</v>
      </c>
      <c r="O8" s="117">
        <v>2</v>
      </c>
      <c r="P8" s="115"/>
      <c r="Q8" s="68"/>
      <c r="R8" s="118">
        <v>15</v>
      </c>
      <c r="S8" s="117">
        <v>6</v>
      </c>
      <c r="T8" s="119"/>
      <c r="U8" s="67"/>
      <c r="V8" s="407">
        <f>T9+P9+L9+D9</f>
        <v>8</v>
      </c>
      <c r="W8" s="433">
        <f>V8+V10</f>
        <v>8</v>
      </c>
      <c r="X8" s="411">
        <f>J8+J9+L8+N8+N9+P8+D8+B8+B9+R8+R9+T8</f>
        <v>120</v>
      </c>
      <c r="Y8" s="413">
        <f>K9+K8+M8+O9+O8+U8+E8+C8+C9+S8+S9+Q8</f>
        <v>33</v>
      </c>
      <c r="Z8" s="411">
        <f>X8+X10</f>
        <v>120</v>
      </c>
      <c r="AA8" s="413">
        <f>Y8+Y10</f>
        <v>33</v>
      </c>
      <c r="AB8" s="419" t="s">
        <v>176</v>
      </c>
      <c r="AC8" s="1"/>
      <c r="AD8" s="421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8</v>
      </c>
      <c r="AE8" s="396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0</v>
      </c>
      <c r="AF8" s="396" t="e">
        <f t="shared" ref="AF8" si="0">AD8/AE8</f>
        <v>#DIV/0!</v>
      </c>
      <c r="AG8" s="380">
        <f t="shared" ref="AG8" si="1">Z8/AA8</f>
        <v>3.6363636363636362</v>
      </c>
    </row>
    <row r="9" spans="1:33" ht="15.75" customHeight="1" thickBot="1" x14ac:dyDescent="0.3">
      <c r="A9" s="399"/>
      <c r="B9" s="8">
        <f>G5</f>
        <v>15</v>
      </c>
      <c r="C9" s="9">
        <f>F5</f>
        <v>1</v>
      </c>
      <c r="D9" s="382">
        <f>IF(AND(B8=0,B9=0),0,1)*0+IF(AND(B8&gt;C8,B9&gt;C9),1,0)*2+IF(AND(B8&lt;C8,B9&lt;C9),1,0)*IF(AND(B8=0,B9=0),0,1)+IF(D8&gt;E8,1,0)*2+IF(D8&lt;E8,1,0)*1</f>
        <v>2</v>
      </c>
      <c r="E9" s="383"/>
      <c r="F9" s="426"/>
      <c r="G9" s="427"/>
      <c r="H9" s="427"/>
      <c r="I9" s="428"/>
      <c r="J9" s="120">
        <v>15</v>
      </c>
      <c r="K9" s="121">
        <v>2</v>
      </c>
      <c r="L9" s="415">
        <f>IF(AND(J8=0,J9=0),0,1)*0+IF(AND(J8&gt;K8,J9&gt;K9),1,0)*2+IF(AND(J8&lt;K8,J9&lt;K9),1,0)*IF(AND(J8=0,J9=0),0,1)+IF(L8&gt;M8,1,0)*2+IF(L8&lt;M8,1,0)*1</f>
        <v>2</v>
      </c>
      <c r="M9" s="416"/>
      <c r="N9" s="120">
        <v>15</v>
      </c>
      <c r="O9" s="121">
        <v>10</v>
      </c>
      <c r="P9" s="415">
        <f>IF(AND(N8=0,N9=0),0,1)*0+IF(AND(N8&gt;O8,N9&gt;O9),1,0)*2+IF(AND(N8&lt;O8,N9&lt;O9),1,0)*IF(AND(N8=0,N9=0),0,1)+IF(P8&gt;Q8,1,0)*2+IF(P8&lt;Q8,1,0)*1</f>
        <v>2</v>
      </c>
      <c r="Q9" s="416"/>
      <c r="R9" s="122">
        <v>15</v>
      </c>
      <c r="S9" s="121">
        <v>9</v>
      </c>
      <c r="T9" s="415">
        <f>IF(AND(R8=0,R9=0),0,1)*0+IF(AND(R8&gt;S8,R9&gt;S9),1,0)*2+IF(AND(R8&lt;S8,R9&lt;S9),1,0)*IF(AND(R8=0,R9=0),0,1)+IF(T8&gt;U8,1,0)*2+IF(T8&lt;U8,1,0)*1</f>
        <v>2</v>
      </c>
      <c r="U9" s="416"/>
      <c r="V9" s="432"/>
      <c r="W9" s="409"/>
      <c r="X9" s="435"/>
      <c r="Y9" s="436"/>
      <c r="Z9" s="386"/>
      <c r="AA9" s="388"/>
      <c r="AB9" s="392"/>
      <c r="AC9" s="1"/>
      <c r="AD9" s="421"/>
      <c r="AE9" s="396"/>
      <c r="AF9" s="396"/>
      <c r="AG9" s="380"/>
    </row>
    <row r="10" spans="1:33" ht="16.5" customHeight="1" thickTop="1" thickBot="1" x14ac:dyDescent="0.3">
      <c r="A10" s="399"/>
      <c r="B10" s="10">
        <f>G6</f>
        <v>0</v>
      </c>
      <c r="C10" s="11">
        <f>F6</f>
        <v>0</v>
      </c>
      <c r="D10" s="12">
        <f>I6</f>
        <v>0</v>
      </c>
      <c r="E10" s="13">
        <f>H6</f>
        <v>0</v>
      </c>
      <c r="F10" s="426"/>
      <c r="G10" s="427"/>
      <c r="H10" s="427"/>
      <c r="I10" s="428"/>
      <c r="J10" s="123"/>
      <c r="K10" s="124"/>
      <c r="L10" s="125"/>
      <c r="M10" s="67"/>
      <c r="N10" s="123"/>
      <c r="O10" s="124"/>
      <c r="P10" s="125"/>
      <c r="Q10" s="68"/>
      <c r="R10" s="126"/>
      <c r="S10" s="124"/>
      <c r="T10" s="68"/>
      <c r="U10" s="127"/>
      <c r="V10" s="407">
        <f>P11+L11+D11+T11</f>
        <v>0</v>
      </c>
      <c r="W10" s="409"/>
      <c r="X10" s="411">
        <f>J10+J11+L10+N10+N11+P10+D10+B10+B11+R10+R11+T10</f>
        <v>0</v>
      </c>
      <c r="Y10" s="413">
        <f>K11+K10+M10+O11+O10+U10+E10+C10+C11+S10+S11+Q10</f>
        <v>0</v>
      </c>
      <c r="Z10" s="386"/>
      <c r="AA10" s="388"/>
      <c r="AB10" s="392"/>
      <c r="AC10" s="1"/>
      <c r="AD10" s="421"/>
      <c r="AE10" s="396"/>
      <c r="AF10" s="396"/>
      <c r="AG10" s="380"/>
    </row>
    <row r="11" spans="1:33" ht="15.75" customHeight="1" thickBot="1" x14ac:dyDescent="0.3">
      <c r="A11" s="422"/>
      <c r="B11" s="14">
        <f>G7</f>
        <v>0</v>
      </c>
      <c r="C11" s="15">
        <f>F7</f>
        <v>0</v>
      </c>
      <c r="D11" s="382">
        <f>IF(AND(B10=0,B11=0),0,1)*0+IF(AND(B10&gt;C10,B11&gt;C11),1,0)*2+IF(AND(B10&lt;C10,B11&lt;C11),1,0)*IF(AND(B10=0,B11=0),0,1)+IF(D10&gt;E10,1,0)*2+IF(D10&lt;E10,1,0)*1</f>
        <v>0</v>
      </c>
      <c r="E11" s="383"/>
      <c r="F11" s="429"/>
      <c r="G11" s="430"/>
      <c r="H11" s="430"/>
      <c r="I11" s="431"/>
      <c r="J11" s="73"/>
      <c r="K11" s="74"/>
      <c r="L11" s="415">
        <f>IF(AND(J10=0,J11=0),0,1)*0+IF(AND(J10&gt;K10,J11&gt;K11),1,0)*2+IF(AND(J10&lt;K10,J11&lt;K11),1,0)*IF(AND(J10=0,J11=0),0,1)+IF(L10&gt;M10,1,0)*2+IF(L10&lt;M10,1,0)*1</f>
        <v>0</v>
      </c>
      <c r="M11" s="416"/>
      <c r="N11" s="73"/>
      <c r="O11" s="74"/>
      <c r="P11" s="443">
        <f>IF(AND(N10=0,N11=0),0,1)*0+IF(AND(N10&gt;O10,N11&gt;O11),1,0)*2+IF(AND(N10&lt;O10,N11&lt;O11),1,0)*IF(AND(N10=0,N11=0),0,1)+IF(P10&gt;Q10,1,0)*2+IF(P10&lt;Q10,1,0)*1</f>
        <v>0</v>
      </c>
      <c r="Q11" s="444"/>
      <c r="R11" s="75"/>
      <c r="S11" s="74"/>
      <c r="T11" s="443">
        <f>IF(AND(R10=0,R11=0),0,1)*0+IF(AND(R10&gt;S10,R11&gt;S11),1,0)*2+IF(AND(R10&lt;S10,R11&lt;S11),1,0)*IF(AND(R10=0,R11=0),0,1)+IF(T10&gt;U10,1,0)*2+IF(T10&lt;U10,1,0)*1</f>
        <v>0</v>
      </c>
      <c r="U11" s="444"/>
      <c r="V11" s="432"/>
      <c r="W11" s="434"/>
      <c r="X11" s="435"/>
      <c r="Y11" s="436"/>
      <c r="Z11" s="412"/>
      <c r="AA11" s="414"/>
      <c r="AB11" s="420"/>
      <c r="AC11" s="1"/>
      <c r="AD11" s="421"/>
      <c r="AE11" s="396"/>
      <c r="AF11" s="396"/>
      <c r="AG11" s="380"/>
    </row>
    <row r="12" spans="1:33" ht="16.5" customHeight="1" thickTop="1" thickBot="1" x14ac:dyDescent="0.3">
      <c r="A12" s="398" t="s">
        <v>15</v>
      </c>
      <c r="B12" s="44">
        <f>K4</f>
        <v>19</v>
      </c>
      <c r="C12" s="62">
        <f>J4</f>
        <v>17</v>
      </c>
      <c r="D12" s="60">
        <f>M4</f>
        <v>9</v>
      </c>
      <c r="E12" s="67">
        <f>L4</f>
        <v>11</v>
      </c>
      <c r="F12" s="16">
        <f>K8</f>
        <v>2</v>
      </c>
      <c r="G12" s="17">
        <f>J8</f>
        <v>15</v>
      </c>
      <c r="H12" s="43">
        <f>M8</f>
        <v>0</v>
      </c>
      <c r="I12" s="68">
        <f>L8</f>
        <v>0</v>
      </c>
      <c r="J12" s="437"/>
      <c r="K12" s="438"/>
      <c r="L12" s="438"/>
      <c r="M12" s="439"/>
      <c r="N12" s="44">
        <v>8</v>
      </c>
      <c r="O12" s="62">
        <v>15</v>
      </c>
      <c r="P12" s="84"/>
      <c r="Q12" s="68"/>
      <c r="R12" s="87">
        <v>2</v>
      </c>
      <c r="S12" s="86">
        <v>15</v>
      </c>
      <c r="T12" s="68"/>
      <c r="U12" s="89"/>
      <c r="V12" s="407">
        <f>P13+H13+D13+T13</f>
        <v>4</v>
      </c>
      <c r="W12" s="433">
        <f>V12+V14</f>
        <v>4</v>
      </c>
      <c r="X12" s="411">
        <f>H12+F12+F13+D12+B12+B13+N12+N13+P12+R12+R13+T12</f>
        <v>64</v>
      </c>
      <c r="Y12" s="413">
        <f>I12+G12+G13+E12+C12+C13+O13+O12+U12+S12+S13+Q12</f>
        <v>133</v>
      </c>
      <c r="Z12" s="411">
        <f>X12+X14</f>
        <v>64</v>
      </c>
      <c r="AA12" s="413">
        <f>Y12+Y14</f>
        <v>133</v>
      </c>
      <c r="AB12" s="419" t="s">
        <v>180</v>
      </c>
      <c r="AC12" s="1"/>
      <c r="AD12" s="421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1</v>
      </c>
      <c r="AE12" s="396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8</v>
      </c>
      <c r="AF12" s="396">
        <f t="shared" ref="AF12" si="2">AD12/AE12</f>
        <v>0.125</v>
      </c>
      <c r="AG12" s="380">
        <f t="shared" ref="AG12" si="3">Z12/AA12</f>
        <v>0.48120300751879697</v>
      </c>
    </row>
    <row r="13" spans="1:33" ht="15.75" customHeight="1" thickBot="1" x14ac:dyDescent="0.3">
      <c r="A13" s="399"/>
      <c r="B13" s="61">
        <f>K5</f>
        <v>12</v>
      </c>
      <c r="C13" s="63">
        <f>J5</f>
        <v>15</v>
      </c>
      <c r="D13" s="382">
        <f>IF(AND(B12=0,B13=0),0,1)*0+IF(AND(B12&gt;C12,B13&gt;C13),1,0)*2+IF(AND(B12&lt;C12,B13&lt;C13),1,0)*IF(AND(B12=0,B13=0),0,1)+IF(D12&gt;E12,1,0)*2+IF(D12&lt;E12,1,0)*1</f>
        <v>1</v>
      </c>
      <c r="E13" s="383"/>
      <c r="F13" s="18">
        <f>K9</f>
        <v>2</v>
      </c>
      <c r="G13" s="19">
        <f>J9</f>
        <v>15</v>
      </c>
      <c r="H13" s="382">
        <f>IF(AND(F12=0,F13=0),0,1)*0+IF(AND(F12&gt;G12,F13&gt;G13),1,0)*2+IF(AND(F12&lt;G12,F13&lt;G13),1,0)*IF(AND(F12=0,F13=0),0,1)+IF(H12&gt;I12,1,0)*2+IF(H12&lt;I12,1,0)*1</f>
        <v>1</v>
      </c>
      <c r="I13" s="383"/>
      <c r="J13" s="401"/>
      <c r="K13" s="402"/>
      <c r="L13" s="402"/>
      <c r="M13" s="403"/>
      <c r="N13" s="61">
        <v>8</v>
      </c>
      <c r="O13" s="63">
        <v>15</v>
      </c>
      <c r="P13" s="382">
        <f>IF(AND(N12=0,N13=0),0,1)*0+IF(AND(N12&gt;O12,N13&gt;O13),1,0)*2+IF(AND(N12&lt;O12,N13&lt;O13),1,0)*IF(AND(N12=0,N13=0),0,1)+IF(P12&gt;Q12,1,0)*2+IF(P12&lt;Q12,1,0)*1</f>
        <v>1</v>
      </c>
      <c r="Q13" s="383"/>
      <c r="R13" s="64">
        <v>2</v>
      </c>
      <c r="S13" s="63">
        <v>15</v>
      </c>
      <c r="T13" s="382">
        <f>IF(AND(R12=0,R13=0),0,1)*0+IF(AND(R12&gt;S12,R13&gt;S13),1,0)*2+IF(AND(R12&lt;S12,R13&lt;S13),1,0)*IF(AND(R12=0,R13=0),0,1)+IF(T12&gt;U12,1,0)*2+IF(T12&lt;U12,1,0)*1</f>
        <v>1</v>
      </c>
      <c r="U13" s="383"/>
      <c r="V13" s="432"/>
      <c r="W13" s="409"/>
      <c r="X13" s="435"/>
      <c r="Y13" s="436"/>
      <c r="Z13" s="386"/>
      <c r="AA13" s="388"/>
      <c r="AB13" s="392"/>
      <c r="AC13" s="1"/>
      <c r="AD13" s="421"/>
      <c r="AE13" s="396"/>
      <c r="AF13" s="396"/>
      <c r="AG13" s="380"/>
    </row>
    <row r="14" spans="1:33" ht="16.5" customHeight="1" thickTop="1" thickBot="1" x14ac:dyDescent="0.3">
      <c r="A14" s="399"/>
      <c r="B14" s="69">
        <f>K6</f>
        <v>0</v>
      </c>
      <c r="C14" s="70">
        <f>J6</f>
        <v>0</v>
      </c>
      <c r="D14" s="71">
        <f>M6</f>
        <v>0</v>
      </c>
      <c r="E14" s="67">
        <f>L6</f>
        <v>0</v>
      </c>
      <c r="F14" s="20">
        <f>K10</f>
        <v>0</v>
      </c>
      <c r="G14" s="21">
        <f>J10</f>
        <v>0</v>
      </c>
      <c r="H14" s="22">
        <f>M10</f>
        <v>0</v>
      </c>
      <c r="I14" s="68">
        <f>L10</f>
        <v>0</v>
      </c>
      <c r="J14" s="401"/>
      <c r="K14" s="402"/>
      <c r="L14" s="402"/>
      <c r="M14" s="403"/>
      <c r="N14" s="123"/>
      <c r="O14" s="124"/>
      <c r="P14" s="125"/>
      <c r="Q14" s="68"/>
      <c r="R14" s="126"/>
      <c r="S14" s="124"/>
      <c r="T14" s="68"/>
      <c r="U14" s="127"/>
      <c r="V14" s="407">
        <f>P15+H15+D15+T15</f>
        <v>0</v>
      </c>
      <c r="W14" s="409"/>
      <c r="X14" s="411">
        <f>H14+F14+F15+D14+B14+B15+N14+N15+P14+R14+R15+T14</f>
        <v>0</v>
      </c>
      <c r="Y14" s="413">
        <f>I14+G14+G15+E14+C14+C15+O15+O14+U14+S14+S15+Q14</f>
        <v>0</v>
      </c>
      <c r="Z14" s="386"/>
      <c r="AA14" s="388"/>
      <c r="AB14" s="392"/>
      <c r="AC14" s="1"/>
      <c r="AD14" s="421"/>
      <c r="AE14" s="396"/>
      <c r="AF14" s="396"/>
      <c r="AG14" s="380"/>
    </row>
    <row r="15" spans="1:33" ht="15.75" customHeight="1" thickBot="1" x14ac:dyDescent="0.3">
      <c r="A15" s="422"/>
      <c r="B15" s="73">
        <f>K7</f>
        <v>0</v>
      </c>
      <c r="C15" s="74">
        <f>J7</f>
        <v>0</v>
      </c>
      <c r="D15" s="382">
        <f>IF(AND(B14=0,B15=0),0,1)*0+IF(AND(B14&gt;C14,B15&gt;C15),1,0)*2+IF(AND(B14&lt;C14,B15&lt;C15),1,0)*IF(AND(B14=0,B15=0),0,1)+IF(D14&gt;E14,1,0)*2+IF(D14&lt;E14,1,0)*1</f>
        <v>0</v>
      </c>
      <c r="E15" s="383"/>
      <c r="F15" s="74">
        <f>K11</f>
        <v>0</v>
      </c>
      <c r="G15" s="23">
        <f>J11</f>
        <v>0</v>
      </c>
      <c r="H15" s="382">
        <f>IF(AND(F14=0,F15=0),0,1)*0+IF(AND(F14&gt;G14,F15&gt;G15),1,0)*2+IF(AND(F14&lt;G14,F15&lt;G15),1,0)*IF(AND(F14=0,F15=0),0,1)+IF(H14&gt;I14,1,0)*2+IF(H14&lt;I14,1,0)*1</f>
        <v>0</v>
      </c>
      <c r="I15" s="383"/>
      <c r="J15" s="440"/>
      <c r="K15" s="441"/>
      <c r="L15" s="441"/>
      <c r="M15" s="442"/>
      <c r="N15" s="73"/>
      <c r="O15" s="74"/>
      <c r="P15" s="415">
        <f>IF(AND(N14=0,N15=0),0,1)*0+IF(AND(N14&gt;O14,N15&gt;O15),1,0)*2+IF(AND(N14&lt;O14,N15&lt;O15),1,0)*IF(AND(N14=0,N15=0),0,1)+IF(P14&gt;Q14,1,0)*2+IF(P14&lt;Q14,1,0)*1</f>
        <v>0</v>
      </c>
      <c r="Q15" s="416"/>
      <c r="R15" s="75"/>
      <c r="S15" s="74"/>
      <c r="T15" s="415">
        <f>IF(AND(R14=0,R15=0),0,1)*0+IF(AND(R14&gt;S14,R15&gt;S15),1,0)*2+IF(AND(R14&lt;S14,R15&lt;S15),1,0)*IF(AND(R14=0,R15=0),0,1)+IF(T14&gt;U14,1,0)*2+IF(T14&lt;U14,1,0)*1</f>
        <v>0</v>
      </c>
      <c r="U15" s="416"/>
      <c r="V15" s="432"/>
      <c r="W15" s="434"/>
      <c r="X15" s="435"/>
      <c r="Y15" s="436"/>
      <c r="Z15" s="412"/>
      <c r="AA15" s="414"/>
      <c r="AB15" s="420"/>
      <c r="AC15" s="1"/>
      <c r="AD15" s="421"/>
      <c r="AE15" s="396"/>
      <c r="AF15" s="396"/>
      <c r="AG15" s="380"/>
    </row>
    <row r="16" spans="1:33" ht="16.5" customHeight="1" thickTop="1" thickBot="1" x14ac:dyDescent="0.3">
      <c r="A16" s="398" t="s">
        <v>12</v>
      </c>
      <c r="B16" s="44">
        <f>O4</f>
        <v>15</v>
      </c>
      <c r="C16" s="62">
        <f>N4</f>
        <v>11</v>
      </c>
      <c r="D16" s="60">
        <f>Q4</f>
        <v>0</v>
      </c>
      <c r="E16" s="24">
        <f>P4</f>
        <v>0</v>
      </c>
      <c r="F16" s="16">
        <f>O8</f>
        <v>2</v>
      </c>
      <c r="G16" s="17">
        <f>N8</f>
        <v>15</v>
      </c>
      <c r="H16" s="43">
        <f>Q8</f>
        <v>0</v>
      </c>
      <c r="I16" s="25">
        <f>P8</f>
        <v>0</v>
      </c>
      <c r="J16" s="44">
        <f>O12</f>
        <v>15</v>
      </c>
      <c r="K16" s="62">
        <f>N12</f>
        <v>8</v>
      </c>
      <c r="L16" s="60">
        <f>Q12</f>
        <v>0</v>
      </c>
      <c r="M16" s="24">
        <f>P12</f>
        <v>0</v>
      </c>
      <c r="N16" s="423"/>
      <c r="O16" s="424"/>
      <c r="P16" s="424"/>
      <c r="Q16" s="425"/>
      <c r="R16" s="128">
        <v>4</v>
      </c>
      <c r="S16" s="129">
        <v>15</v>
      </c>
      <c r="T16" s="134"/>
      <c r="U16" s="135"/>
      <c r="V16" s="407">
        <f>H17+D17+L17+T17</f>
        <v>6</v>
      </c>
      <c r="W16" s="433">
        <f>V16+V18</f>
        <v>6</v>
      </c>
      <c r="X16" s="411">
        <f>J16+J17+L16+B16+B17+D16+F16+F17+H16+R16+R17+T16</f>
        <v>85</v>
      </c>
      <c r="Y16" s="413">
        <f>K17+K16+M16+C17+C16+E16+I16+G16+G17+S16+S17+U16</f>
        <v>90</v>
      </c>
      <c r="Z16" s="411">
        <f>X16+X18</f>
        <v>85</v>
      </c>
      <c r="AA16" s="413">
        <f>Y16+Y18</f>
        <v>90</v>
      </c>
      <c r="AB16" s="419" t="s">
        <v>178</v>
      </c>
      <c r="AC16" s="1"/>
      <c r="AD16" s="421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4</v>
      </c>
      <c r="AE16" s="396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4</v>
      </c>
      <c r="AF16" s="396">
        <f t="shared" ref="AF16" si="4">AD16/AE16</f>
        <v>1</v>
      </c>
      <c r="AG16" s="380">
        <f t="shared" ref="AG16" si="5">Z16/AA16</f>
        <v>0.94444444444444442</v>
      </c>
    </row>
    <row r="17" spans="1:33" ht="15.75" customHeight="1" thickBot="1" x14ac:dyDescent="0.3">
      <c r="A17" s="399"/>
      <c r="B17" s="61">
        <f>O5</f>
        <v>15</v>
      </c>
      <c r="C17" s="63">
        <f>N5</f>
        <v>3</v>
      </c>
      <c r="D17" s="382">
        <f>IF(AND(B16=0,B17=0),0,1)*0+IF(AND(B16&gt;C16,B17&gt;C17),1,0)*2+IF(AND(B16&lt;C16,B17&lt;C17),1,0)*IF(AND(B16=0,B17=0),0,1)+IF(D16&gt;E16,1,0)*2+IF(D16&lt;E16,1,0)*1</f>
        <v>2</v>
      </c>
      <c r="E17" s="383"/>
      <c r="F17" s="63">
        <f>O9</f>
        <v>10</v>
      </c>
      <c r="G17" s="19">
        <f>N9</f>
        <v>15</v>
      </c>
      <c r="H17" s="382">
        <f>IF(AND(F16=0,F17=0),0,1)*0+IF(AND(F16&gt;G16,F17&gt;G17),1,0)*2+IF(AND(F16&lt;G16,F17&lt;G17),1,0)*IF(AND(F16=0,F17=0),0,1)+IF(H16&gt;I16,1,0)*2+IF(H16&lt;I16,1,0)*1</f>
        <v>1</v>
      </c>
      <c r="I17" s="383"/>
      <c r="J17" s="61">
        <f>O13</f>
        <v>15</v>
      </c>
      <c r="K17" s="63">
        <f>N13</f>
        <v>8</v>
      </c>
      <c r="L17" s="382">
        <f>IF(AND(J16=0,J17=0),0,1)*0+IF(AND(J16&gt;K16,J17&gt;K17),1,0)*2+IF(AND(J16&lt;K16,J17&lt;K17),1,0)*IF(AND(J16=0,J17=0),0,1)+IF(L16&gt;M16,1,0)*2+IF(L16&lt;M16,1,0)*1</f>
        <v>2</v>
      </c>
      <c r="M17" s="383"/>
      <c r="N17" s="426"/>
      <c r="O17" s="427"/>
      <c r="P17" s="427"/>
      <c r="Q17" s="428"/>
      <c r="R17" s="130">
        <v>9</v>
      </c>
      <c r="S17" s="131">
        <v>15</v>
      </c>
      <c r="T17" s="415">
        <f>IF(AND(R16=0,R17=0),0,1)*0+IF(AND(R16&gt;S16,R17&gt;S17),1,0)*2+IF(AND(R16&lt;S16,R17&lt;S17),1,0)*IF(AND(R16=0,R17=0),0,1)+IF(T16&gt;U16,1,0)*2+IF(T16&lt;U16,1,0)*1</f>
        <v>1</v>
      </c>
      <c r="U17" s="416"/>
      <c r="V17" s="432"/>
      <c r="W17" s="409"/>
      <c r="X17" s="435"/>
      <c r="Y17" s="436"/>
      <c r="Z17" s="386"/>
      <c r="AA17" s="388"/>
      <c r="AB17" s="392"/>
      <c r="AC17" s="1"/>
      <c r="AD17" s="421"/>
      <c r="AE17" s="396"/>
      <c r="AF17" s="396"/>
      <c r="AG17" s="380"/>
    </row>
    <row r="18" spans="1:33" ht="16.5" customHeight="1" thickTop="1" thickBot="1" x14ac:dyDescent="0.3">
      <c r="A18" s="399"/>
      <c r="B18" s="69">
        <f>O6</f>
        <v>0</v>
      </c>
      <c r="C18" s="70">
        <f>N6</f>
        <v>0</v>
      </c>
      <c r="D18" s="26">
        <f>Q6</f>
        <v>0</v>
      </c>
      <c r="E18" s="67">
        <f>P6</f>
        <v>0</v>
      </c>
      <c r="F18" s="20">
        <f>O10</f>
        <v>0</v>
      </c>
      <c r="G18" s="21">
        <f>N10</f>
        <v>0</v>
      </c>
      <c r="H18" s="27">
        <f>Q10</f>
        <v>0</v>
      </c>
      <c r="I18" s="68">
        <f>P10</f>
        <v>0</v>
      </c>
      <c r="J18" s="69">
        <f>O14</f>
        <v>0</v>
      </c>
      <c r="K18" s="70">
        <f>N14</f>
        <v>0</v>
      </c>
      <c r="L18" s="26">
        <f>Q14</f>
        <v>0</v>
      </c>
      <c r="M18" s="67">
        <f>P14</f>
        <v>0</v>
      </c>
      <c r="N18" s="426"/>
      <c r="O18" s="427"/>
      <c r="P18" s="427"/>
      <c r="Q18" s="428"/>
      <c r="R18" s="132"/>
      <c r="S18" s="133"/>
      <c r="T18" s="56"/>
      <c r="U18" s="136"/>
      <c r="V18" s="407">
        <f>D19+H19+L19+T19</f>
        <v>0</v>
      </c>
      <c r="W18" s="409"/>
      <c r="X18" s="411">
        <f>F19+J19+R18+R19+T18+J18+L18+B18+D18+F18+H18+B19</f>
        <v>0</v>
      </c>
      <c r="Y18" s="413">
        <f>K18+M18+C18+E18+I18+G18+C19+G19+K19+S18+S19+U18</f>
        <v>0</v>
      </c>
      <c r="Z18" s="386"/>
      <c r="AA18" s="388"/>
      <c r="AB18" s="392"/>
      <c r="AC18" s="1"/>
      <c r="AD18" s="421"/>
      <c r="AE18" s="396"/>
      <c r="AF18" s="396"/>
      <c r="AG18" s="380"/>
    </row>
    <row r="19" spans="1:33" ht="15.75" customHeight="1" thickBot="1" x14ac:dyDescent="0.3">
      <c r="A19" s="422"/>
      <c r="B19" s="73">
        <f>O7</f>
        <v>0</v>
      </c>
      <c r="C19" s="74">
        <f>N7</f>
        <v>0</v>
      </c>
      <c r="D19" s="382">
        <f>IF(AND(B18=0,B19=0),0,1)*0+IF(AND(B18&gt;C18,B19&gt;C19),1,0)*2+IF(AND(B18&lt;C18,B19&lt;C19),1,0)*IF(AND(B18=0,B19=0),0,1)+IF(D18&gt;E18,1,0)*2+IF(D18&lt;E18,1,0)*1</f>
        <v>0</v>
      </c>
      <c r="E19" s="383"/>
      <c r="F19" s="74">
        <f>O11</f>
        <v>0</v>
      </c>
      <c r="G19" s="23">
        <f>N11</f>
        <v>0</v>
      </c>
      <c r="H19" s="417">
        <f>IF(AND(F18=0,F19=0),0,1)*0+IF(AND(F18&gt;G18,F19&gt;G19),1,0)*2+IF(AND(F18&lt;G18,F19&lt;G19),1,0)*IF(AND(F18=0,F19=0),0,1)+IF(H18&gt;I18,1,0)*2+IF(H18&lt;I18,1,0)*1</f>
        <v>0</v>
      </c>
      <c r="I19" s="418"/>
      <c r="J19" s="73">
        <f>O15</f>
        <v>0</v>
      </c>
      <c r="K19" s="74">
        <f>N15</f>
        <v>0</v>
      </c>
      <c r="L19" s="417">
        <f>IF(AND(J18=0,J19=0),0,1)*0+IF(AND(J18&gt;K18,J19&gt;K19),1,0)*2+IF(AND(J18&lt;K18,J19&lt;K19),1,0)*IF(AND(J18=0,J19=0),0,1)+IF(L18&gt;M18,1,0)*2+IF(L18&lt;M18,1,0)*1</f>
        <v>0</v>
      </c>
      <c r="M19" s="418"/>
      <c r="N19" s="429"/>
      <c r="O19" s="430"/>
      <c r="P19" s="430"/>
      <c r="Q19" s="431"/>
      <c r="R19" s="58"/>
      <c r="S19" s="59"/>
      <c r="T19" s="415">
        <f>IF(AND(R18=0,R19=0),0,1)*0+IF(AND(R18&gt;S18,R19&gt;S19),1,0)*2+IF(AND(R18&lt;S18,R19&lt;S19),1,0)*IF(AND(R18=0,R19=0),0,1)+IF(T18&gt;U18,1,0)*2+IF(T18&lt;U18,1,0)*1</f>
        <v>0</v>
      </c>
      <c r="U19" s="416"/>
      <c r="V19" s="408"/>
      <c r="W19" s="434"/>
      <c r="X19" s="412"/>
      <c r="Y19" s="414"/>
      <c r="Z19" s="412"/>
      <c r="AA19" s="414"/>
      <c r="AB19" s="420"/>
      <c r="AC19" s="1"/>
      <c r="AD19" s="421"/>
      <c r="AE19" s="396"/>
      <c r="AF19" s="396"/>
      <c r="AG19" s="380"/>
    </row>
    <row r="20" spans="1:33" ht="16.5" customHeight="1" thickTop="1" thickBot="1" x14ac:dyDescent="0.3">
      <c r="A20" s="398" t="s">
        <v>18</v>
      </c>
      <c r="B20" s="44">
        <f>S4</f>
        <v>15</v>
      </c>
      <c r="C20" s="28">
        <f>R4</f>
        <v>2</v>
      </c>
      <c r="D20" s="43">
        <f>U4</f>
        <v>0</v>
      </c>
      <c r="E20" s="24">
        <f>T4</f>
        <v>0</v>
      </c>
      <c r="F20" s="16">
        <f>S8</f>
        <v>6</v>
      </c>
      <c r="G20" s="17">
        <f>R8</f>
        <v>15</v>
      </c>
      <c r="H20" s="88">
        <f>U8</f>
        <v>0</v>
      </c>
      <c r="I20" s="68">
        <f>T8</f>
        <v>0</v>
      </c>
      <c r="J20" s="85">
        <f>S12</f>
        <v>15</v>
      </c>
      <c r="K20" s="90">
        <f>R12</f>
        <v>2</v>
      </c>
      <c r="L20" s="88">
        <f>U12</f>
        <v>0</v>
      </c>
      <c r="M20" s="67">
        <f>T12</f>
        <v>0</v>
      </c>
      <c r="N20" s="45">
        <f>S16</f>
        <v>15</v>
      </c>
      <c r="O20" s="29">
        <f>R16</f>
        <v>4</v>
      </c>
      <c r="P20" s="6">
        <f>U16</f>
        <v>0</v>
      </c>
      <c r="Q20" s="13">
        <f>T16</f>
        <v>0</v>
      </c>
      <c r="R20" s="401"/>
      <c r="S20" s="402"/>
      <c r="T20" s="402"/>
      <c r="U20" s="403"/>
      <c r="V20" s="407">
        <f>P21+L21+H21+D21</f>
        <v>7</v>
      </c>
      <c r="W20" s="409">
        <f>V20+V22</f>
        <v>7</v>
      </c>
      <c r="X20" s="411">
        <f>P20+N20+N21+L20+J20+J21+H20+F20+F21+D20+B20+B21</f>
        <v>105</v>
      </c>
      <c r="Y20" s="413">
        <f>Q20+O20+O21+M20+K20+K21+I20+G20+G21+E20+C20+C21</f>
        <v>50</v>
      </c>
      <c r="Z20" s="386">
        <f>X20+X22</f>
        <v>105</v>
      </c>
      <c r="AA20" s="388">
        <f>Y20+Y22</f>
        <v>50</v>
      </c>
      <c r="AB20" s="392" t="s">
        <v>177</v>
      </c>
      <c r="AC20" s="1"/>
      <c r="AD20" s="394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6</v>
      </c>
      <c r="AE20" s="396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2</v>
      </c>
      <c r="AF20" s="396">
        <f t="shared" ref="AF20" si="6">AD20/AE20</f>
        <v>3</v>
      </c>
      <c r="AG20" s="380">
        <f t="shared" ref="AG20" si="7">Z20/AA20</f>
        <v>2.1</v>
      </c>
    </row>
    <row r="21" spans="1:33" ht="15.75" customHeight="1" thickBot="1" x14ac:dyDescent="0.3">
      <c r="A21" s="399"/>
      <c r="B21" s="61">
        <f>S5</f>
        <v>15</v>
      </c>
      <c r="C21" s="63">
        <f>R5</f>
        <v>1</v>
      </c>
      <c r="D21" s="382">
        <f>IF(AND(B20=0,B21=0),0,1)*0+IF(AND(B20&gt;C20,B21&gt;C21),1,0)*2+IF(AND(B20&lt;C20,B21&lt;C21),1,0)*IF(AND(B20=0,B21=0),0,1)+IF(D20&gt;E20,1,0)*2+IF(D20&lt;E20,1,0)*1</f>
        <v>2</v>
      </c>
      <c r="E21" s="383"/>
      <c r="F21" s="63">
        <f>S9</f>
        <v>9</v>
      </c>
      <c r="G21" s="19">
        <f>R9</f>
        <v>15</v>
      </c>
      <c r="H21" s="382">
        <f>IF(AND(F20=0,F21=0),0,1)*0+IF(AND(F20&gt;G20,F21&gt;G21),1,0)*2+IF(AND(F20&lt;G20,F21&lt;G21),1,0)*IF(AND(F20=0,F21=0),0,1)+IF(H20&gt;I20,1,0)*2+IF(H20&lt;I20,1,0)*1</f>
        <v>1</v>
      </c>
      <c r="I21" s="383"/>
      <c r="J21" s="61">
        <f>S13</f>
        <v>15</v>
      </c>
      <c r="K21" s="63">
        <f>R13</f>
        <v>2</v>
      </c>
      <c r="L21" s="382">
        <f>IF(AND(J20=0,J21=0),0,1)*0+IF(AND(J20&gt;K20,J21&gt;K21),1,0)*2+IF(AND(J20&lt;K20,J21&lt;K21),1,0)*IF(AND(J20=0,J21=0),0,1)+IF(L20&gt;M20,1,0)*2+IF(L20&lt;M20,1,0)*1</f>
        <v>2</v>
      </c>
      <c r="M21" s="383"/>
      <c r="N21" s="48">
        <f>S17</f>
        <v>15</v>
      </c>
      <c r="O21" s="49">
        <f>R17</f>
        <v>9</v>
      </c>
      <c r="P21" s="382">
        <f>IF(AND(N20=0,N21=0),0,1)*0+IF(AND(N20&gt;O20,N21&gt;O21),1,0)*2+IF(AND(N20&lt;O20,N21&lt;O21),1,0)*IF(AND(N20=0,N21=0),0,1)+IF(P20&gt;Q20,1,0)*2+IF(P20&lt;Q20,1,0)*1</f>
        <v>2</v>
      </c>
      <c r="Q21" s="383"/>
      <c r="R21" s="401"/>
      <c r="S21" s="402"/>
      <c r="T21" s="402"/>
      <c r="U21" s="403"/>
      <c r="V21" s="408"/>
      <c r="W21" s="409"/>
      <c r="X21" s="412"/>
      <c r="Y21" s="414"/>
      <c r="Z21" s="386"/>
      <c r="AA21" s="388"/>
      <c r="AB21" s="392"/>
      <c r="AC21" s="1"/>
      <c r="AD21" s="394"/>
      <c r="AE21" s="396"/>
      <c r="AF21" s="396"/>
      <c r="AG21" s="380"/>
    </row>
    <row r="22" spans="1:33" ht="15.75" customHeight="1" thickBot="1" x14ac:dyDescent="0.3">
      <c r="A22" s="399"/>
      <c r="B22" s="69">
        <f>S6</f>
        <v>0</v>
      </c>
      <c r="C22" s="70">
        <f>R6</f>
        <v>0</v>
      </c>
      <c r="D22" s="22">
        <f>U6</f>
        <v>0</v>
      </c>
      <c r="E22" s="67">
        <f>T6</f>
        <v>0</v>
      </c>
      <c r="F22" s="20">
        <f>S10</f>
        <v>0</v>
      </c>
      <c r="G22" s="21">
        <f>R10</f>
        <v>0</v>
      </c>
      <c r="H22" s="22">
        <f>U10</f>
        <v>0</v>
      </c>
      <c r="I22" s="68">
        <f>T10</f>
        <v>0</v>
      </c>
      <c r="J22" s="69">
        <f>S14</f>
        <v>0</v>
      </c>
      <c r="K22" s="30">
        <f>R14</f>
        <v>0</v>
      </c>
      <c r="L22" s="22">
        <f>U14</f>
        <v>0</v>
      </c>
      <c r="M22" s="67">
        <f>T14</f>
        <v>0</v>
      </c>
      <c r="N22" s="54">
        <f>S18</f>
        <v>0</v>
      </c>
      <c r="O22" s="31">
        <f>R18</f>
        <v>0</v>
      </c>
      <c r="P22" s="12">
        <f>U18</f>
        <v>0</v>
      </c>
      <c r="Q22" s="13">
        <f>T18</f>
        <v>0</v>
      </c>
      <c r="R22" s="401"/>
      <c r="S22" s="402"/>
      <c r="T22" s="402"/>
      <c r="U22" s="403"/>
      <c r="V22" s="384">
        <f>P23+L23+H23+D23</f>
        <v>0</v>
      </c>
      <c r="W22" s="409"/>
      <c r="X22" s="386">
        <f>P22+N22+N23+L22+J22+J23+H22+F22+F23+D22+B22+B23</f>
        <v>0</v>
      </c>
      <c r="Y22" s="388">
        <f>Q22+O22+O23+M22+K22+K23+I22+G22+G23+E22+C22+C23</f>
        <v>0</v>
      </c>
      <c r="Z22" s="386"/>
      <c r="AA22" s="388"/>
      <c r="AB22" s="392"/>
      <c r="AC22" s="1"/>
      <c r="AD22" s="394"/>
      <c r="AE22" s="396"/>
      <c r="AF22" s="396"/>
      <c r="AG22" s="380"/>
    </row>
    <row r="23" spans="1:33" ht="15.75" customHeight="1" thickBot="1" x14ac:dyDescent="0.3">
      <c r="A23" s="400"/>
      <c r="B23" s="32">
        <f>S7</f>
        <v>0</v>
      </c>
      <c r="C23" s="33">
        <f>R7</f>
        <v>0</v>
      </c>
      <c r="D23" s="390">
        <f>IF(AND(B22=0,B23=0),0,1)*0+IF(AND(B22&gt;C22,B23&gt;C23),1,0)*2+IF(AND(B22&lt;C22,B23&lt;C23),1,0)*IF(AND(B22=0,B23=0),0,1)+IF(D22&gt;E22,1,0)*2+IF(D22&lt;E22,1,0)*1</f>
        <v>0</v>
      </c>
      <c r="E23" s="391"/>
      <c r="F23" s="33">
        <f>S11</f>
        <v>0</v>
      </c>
      <c r="G23" s="34">
        <f>R11</f>
        <v>0</v>
      </c>
      <c r="H23" s="390">
        <f>IF(AND(F22=0,F23=0),0,1)*0+IF(AND(F22&gt;G22,F23&gt;G23),1,0)*2+IF(AND(F22&lt;G22,F23&lt;G23),1,0)*IF(AND(F22=0,F23=0),0,1)+IF(H22&gt;I22,1,0)*2+IF(H22&lt;I22,1,0)*1</f>
        <v>0</v>
      </c>
      <c r="I23" s="391"/>
      <c r="J23" s="32">
        <f>S15</f>
        <v>0</v>
      </c>
      <c r="K23" s="33">
        <f>R15</f>
        <v>0</v>
      </c>
      <c r="L23" s="390">
        <f>IF(AND(J22=0,J23=0),0,1)*0+IF(AND(J22&gt;K22,J23&gt;K23),1,0)*2+IF(AND(J22&lt;K22,J23&lt;K23),1,0)*IF(AND(J22=0,J23=0),0,1)+IF(L22&gt;M22,1,0)*2+IF(L22&lt;M22,1,0)*1</f>
        <v>0</v>
      </c>
      <c r="M23" s="391"/>
      <c r="N23" s="35">
        <f>S19</f>
        <v>0</v>
      </c>
      <c r="O23" s="36">
        <f>R19</f>
        <v>0</v>
      </c>
      <c r="P23" s="390">
        <f>IF(AND(N22=0,N23=0),0,1)*0+IF(AND(N22&gt;O22,N23&gt;O23),1,0)*2+IF(AND(N22&lt;O22,N23&lt;O23),1,0)*IF(AND(N22=0,N23=0),0,1)+IF(P22&gt;Q22,1,0)*2+IF(P22&lt;Q22,1,0)*1</f>
        <v>0</v>
      </c>
      <c r="Q23" s="391"/>
      <c r="R23" s="404"/>
      <c r="S23" s="405"/>
      <c r="T23" s="405"/>
      <c r="U23" s="406"/>
      <c r="V23" s="385"/>
      <c r="W23" s="410"/>
      <c r="X23" s="387"/>
      <c r="Y23" s="389"/>
      <c r="Z23" s="387"/>
      <c r="AA23" s="389"/>
      <c r="AB23" s="393"/>
      <c r="AC23" s="1"/>
      <c r="AD23" s="395"/>
      <c r="AE23" s="397"/>
      <c r="AF23" s="397"/>
      <c r="AG23" s="381"/>
    </row>
    <row r="24" spans="1:33" ht="15.75" thickTop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3" x14ac:dyDescent="0.25">
      <c r="A26" s="1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</sheetData>
  <mergeCells count="129">
    <mergeCell ref="H15:I15"/>
    <mergeCell ref="P15:Q15"/>
    <mergeCell ref="D13:E13"/>
    <mergeCell ref="H13:I13"/>
    <mergeCell ref="A16:A19"/>
    <mergeCell ref="N16:Q19"/>
    <mergeCell ref="W16:W19"/>
    <mergeCell ref="D19:E19"/>
    <mergeCell ref="H19:I19"/>
    <mergeCell ref="L19:M19"/>
    <mergeCell ref="D17:E17"/>
    <mergeCell ref="H17:I17"/>
    <mergeCell ref="A12:A15"/>
    <mergeCell ref="J12:M15"/>
    <mergeCell ref="W12:W15"/>
    <mergeCell ref="D15:E15"/>
    <mergeCell ref="L17:M17"/>
    <mergeCell ref="P13:Q13"/>
    <mergeCell ref="D11:E11"/>
    <mergeCell ref="D9:E9"/>
    <mergeCell ref="L9:M9"/>
    <mergeCell ref="P9:Q9"/>
    <mergeCell ref="L11:M11"/>
    <mergeCell ref="P11:Q11"/>
    <mergeCell ref="V8:V9"/>
    <mergeCell ref="A8:A11"/>
    <mergeCell ref="F8:I11"/>
    <mergeCell ref="A1:AB1"/>
    <mergeCell ref="R3:U3"/>
    <mergeCell ref="X3:Y3"/>
    <mergeCell ref="Z3:AA3"/>
    <mergeCell ref="V4:V5"/>
    <mergeCell ref="X4:X5"/>
    <mergeCell ref="Y4:Y5"/>
    <mergeCell ref="Z4:Z7"/>
    <mergeCell ref="AA4:AA7"/>
    <mergeCell ref="AB4:AB7"/>
    <mergeCell ref="B3:E3"/>
    <mergeCell ref="F3:I3"/>
    <mergeCell ref="J3:M3"/>
    <mergeCell ref="N3:Q3"/>
    <mergeCell ref="V3:W3"/>
    <mergeCell ref="A4:A7"/>
    <mergeCell ref="B4:E7"/>
    <mergeCell ref="W4:W7"/>
    <mergeCell ref="H5:I5"/>
    <mergeCell ref="L5:M5"/>
    <mergeCell ref="P5:Q5"/>
    <mergeCell ref="H7:I7"/>
    <mergeCell ref="L7:M7"/>
    <mergeCell ref="P7:Q7"/>
    <mergeCell ref="AB8:AB11"/>
    <mergeCell ref="AD4:AD7"/>
    <mergeCell ref="AE4:AE7"/>
    <mergeCell ref="AF4:AF7"/>
    <mergeCell ref="T5:U5"/>
    <mergeCell ref="V6:V7"/>
    <mergeCell ref="X6:X7"/>
    <mergeCell ref="Y6:Y7"/>
    <mergeCell ref="T7:U7"/>
    <mergeCell ref="W8:W11"/>
    <mergeCell ref="T9:U9"/>
    <mergeCell ref="V10:V11"/>
    <mergeCell ref="X10:X11"/>
    <mergeCell ref="Y10:Y11"/>
    <mergeCell ref="T11:U11"/>
    <mergeCell ref="X8:X9"/>
    <mergeCell ref="Y8:Y9"/>
    <mergeCell ref="Z8:Z11"/>
    <mergeCell ref="AA8:AA11"/>
    <mergeCell ref="AB12:AB15"/>
    <mergeCell ref="T13:U13"/>
    <mergeCell ref="V14:V15"/>
    <mergeCell ref="X14:X15"/>
    <mergeCell ref="Y14:Y15"/>
    <mergeCell ref="T15:U15"/>
    <mergeCell ref="V12:V13"/>
    <mergeCell ref="X12:X13"/>
    <mergeCell ref="Y12:Y13"/>
    <mergeCell ref="Z12:Z15"/>
    <mergeCell ref="AA12:AA15"/>
    <mergeCell ref="A20:A23"/>
    <mergeCell ref="R20:U23"/>
    <mergeCell ref="V20:V21"/>
    <mergeCell ref="W20:W23"/>
    <mergeCell ref="X20:X21"/>
    <mergeCell ref="AB16:AB19"/>
    <mergeCell ref="T17:U17"/>
    <mergeCell ref="V18:V19"/>
    <mergeCell ref="X18:X19"/>
    <mergeCell ref="Y18:Y19"/>
    <mergeCell ref="T19:U19"/>
    <mergeCell ref="V16:V17"/>
    <mergeCell ref="X16:X17"/>
    <mergeCell ref="Y16:Y17"/>
    <mergeCell ref="Z16:Z19"/>
    <mergeCell ref="AA16:AA19"/>
    <mergeCell ref="D21:E21"/>
    <mergeCell ref="H21:I21"/>
    <mergeCell ref="L21:M21"/>
    <mergeCell ref="Z20:Z23"/>
    <mergeCell ref="AA20:AA23"/>
    <mergeCell ref="AB20:AB23"/>
    <mergeCell ref="P21:Q21"/>
    <mergeCell ref="V22:V23"/>
    <mergeCell ref="X22:X23"/>
    <mergeCell ref="Y22:Y23"/>
    <mergeCell ref="D23:E23"/>
    <mergeCell ref="H23:I23"/>
    <mergeCell ref="L23:M23"/>
    <mergeCell ref="P23:Q23"/>
    <mergeCell ref="Y20:Y21"/>
    <mergeCell ref="AD20:AD23"/>
    <mergeCell ref="AE20:AE23"/>
    <mergeCell ref="AF20:AF23"/>
    <mergeCell ref="AG20:AG23"/>
    <mergeCell ref="AG4:AG7"/>
    <mergeCell ref="AG8:AG11"/>
    <mergeCell ref="AD12:AD15"/>
    <mergeCell ref="AE12:AE15"/>
    <mergeCell ref="AF12:AF15"/>
    <mergeCell ref="AG12:AG15"/>
    <mergeCell ref="AD16:AD19"/>
    <mergeCell ref="AE16:AE19"/>
    <mergeCell ref="AF16:AF19"/>
    <mergeCell ref="AG16:AG19"/>
    <mergeCell ref="AD8:AD11"/>
    <mergeCell ref="AE8:AE11"/>
    <mergeCell ref="AF8:AF1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34</vt:i4>
      </vt:variant>
    </vt:vector>
  </HeadingPairs>
  <TitlesOfParts>
    <vt:vector size="34" baseType="lpstr">
      <vt:lpstr>Gr1</vt:lpstr>
      <vt:lpstr>Gr2</vt:lpstr>
      <vt:lpstr>Gr3</vt:lpstr>
      <vt:lpstr>Gr4</vt:lpstr>
      <vt:lpstr>Gr5</vt:lpstr>
      <vt:lpstr>Gr6</vt:lpstr>
      <vt:lpstr>Gr7</vt:lpstr>
      <vt:lpstr>Gr8</vt:lpstr>
      <vt:lpstr>Gr9</vt:lpstr>
      <vt:lpstr>Gr10</vt:lpstr>
      <vt:lpstr>Gr11</vt:lpstr>
      <vt:lpstr>Gr12</vt:lpstr>
      <vt:lpstr>Gr13</vt:lpstr>
      <vt:lpstr>Gr14</vt:lpstr>
      <vt:lpstr>Gr15</vt:lpstr>
      <vt:lpstr>Gr16</vt:lpstr>
      <vt:lpstr>Gr17</vt:lpstr>
      <vt:lpstr>Gr18</vt:lpstr>
      <vt:lpstr>Gr19</vt:lpstr>
      <vt:lpstr>Gr20</vt:lpstr>
      <vt:lpstr>Gr21</vt:lpstr>
      <vt:lpstr>Gr22</vt:lpstr>
      <vt:lpstr>Gr23</vt:lpstr>
      <vt:lpstr>Gr24</vt:lpstr>
      <vt:lpstr>Gr25</vt:lpstr>
      <vt:lpstr>Gr26</vt:lpstr>
      <vt:lpstr>Gr27</vt:lpstr>
      <vt:lpstr>Gr28</vt:lpstr>
      <vt:lpstr>Gr29</vt:lpstr>
      <vt:lpstr>Gr30</vt:lpstr>
      <vt:lpstr>Gr31</vt:lpstr>
      <vt:lpstr>Gr32</vt:lpstr>
      <vt:lpstr>Gr33</vt:lpstr>
      <vt:lpstr>Gr34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Jaroszek</dc:creator>
  <cp:lastModifiedBy>Konrad Jaroszek</cp:lastModifiedBy>
  <cp:lastPrinted>2017-11-29T07:58:08Z</cp:lastPrinted>
  <dcterms:created xsi:type="dcterms:W3CDTF">2016-11-14T12:15:05Z</dcterms:created>
  <dcterms:modified xsi:type="dcterms:W3CDTF">2019-02-05T21:42:11Z</dcterms:modified>
</cp:coreProperties>
</file>