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etap eliminacji miejskich\"/>
    </mc:Choice>
  </mc:AlternateContent>
  <bookViews>
    <workbookView xWindow="0" yWindow="0" windowWidth="19200" windowHeight="12180" firstSheet="1" activeTab="11"/>
  </bookViews>
  <sheets>
    <sheet name="Gr1" sheetId="1" r:id="rId1"/>
    <sheet name="Gr2" sheetId="3" r:id="rId2"/>
    <sheet name="Gr3" sheetId="18" r:id="rId3"/>
    <sheet name="Gr4" sheetId="4" r:id="rId4"/>
    <sheet name="Gr5" sheetId="8" r:id="rId5"/>
    <sheet name="Gr6" sheetId="9" r:id="rId6"/>
    <sheet name="Gr7" sheetId="10" r:id="rId7"/>
    <sheet name="Gr8" sheetId="11" r:id="rId8"/>
    <sheet name="Gr9" sheetId="17" r:id="rId9"/>
    <sheet name="Gr10" sheetId="12" r:id="rId10"/>
    <sheet name="Gr11" sheetId="13" r:id="rId11"/>
    <sheet name="Gr12" sheetId="19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2" l="1"/>
  <c r="L9" i="12"/>
  <c r="L7" i="12"/>
  <c r="H7" i="12"/>
  <c r="L5" i="12"/>
  <c r="H5" i="12"/>
  <c r="P15" i="13"/>
  <c r="P13" i="13"/>
  <c r="P11" i="13"/>
  <c r="L11" i="13"/>
  <c r="P9" i="13"/>
  <c r="L9" i="13"/>
  <c r="P7" i="13"/>
  <c r="L7" i="13"/>
  <c r="H7" i="13"/>
  <c r="P5" i="13"/>
  <c r="L5" i="13"/>
  <c r="H5" i="13"/>
  <c r="P15" i="19"/>
  <c r="P13" i="19"/>
  <c r="P11" i="19"/>
  <c r="L11" i="19"/>
  <c r="P9" i="19"/>
  <c r="L9" i="19"/>
  <c r="P7" i="19"/>
  <c r="L7" i="19"/>
  <c r="H7" i="19"/>
  <c r="P5" i="19"/>
  <c r="L5" i="19"/>
  <c r="H5" i="19"/>
  <c r="T19" i="17" l="1"/>
  <c r="T17" i="17"/>
  <c r="T15" i="17"/>
  <c r="P15" i="17"/>
  <c r="T11" i="17"/>
  <c r="P11" i="17"/>
  <c r="L11" i="17"/>
  <c r="T9" i="17"/>
  <c r="P9" i="17"/>
  <c r="L9" i="17"/>
  <c r="T7" i="17"/>
  <c r="P7" i="17"/>
  <c r="L7" i="17"/>
  <c r="H7" i="17"/>
  <c r="P15" i="11"/>
  <c r="P11" i="11"/>
  <c r="L11" i="11"/>
  <c r="P9" i="11"/>
  <c r="L9" i="11"/>
  <c r="P7" i="11"/>
  <c r="L7" i="11"/>
  <c r="H7" i="11"/>
  <c r="P15" i="10"/>
  <c r="T11" i="10"/>
  <c r="P11" i="10"/>
  <c r="L11" i="10"/>
  <c r="T9" i="10"/>
  <c r="P9" i="10"/>
  <c r="L9" i="10"/>
  <c r="T7" i="10"/>
  <c r="P7" i="10"/>
  <c r="L7" i="10"/>
  <c r="H7" i="10"/>
  <c r="O23" i="19" l="1"/>
  <c r="N23" i="19"/>
  <c r="K23" i="19"/>
  <c r="J23" i="19"/>
  <c r="G23" i="19"/>
  <c r="F23" i="19"/>
  <c r="C23" i="19"/>
  <c r="B23" i="19"/>
  <c r="Q22" i="19"/>
  <c r="P22" i="19"/>
  <c r="O22" i="19"/>
  <c r="N22" i="19"/>
  <c r="P23" i="19" s="1"/>
  <c r="M22" i="19"/>
  <c r="L22" i="19"/>
  <c r="K22" i="19"/>
  <c r="J22" i="19"/>
  <c r="I22" i="19"/>
  <c r="H22" i="19"/>
  <c r="G22" i="19"/>
  <c r="F22" i="19"/>
  <c r="E22" i="19"/>
  <c r="D22" i="19"/>
  <c r="C22" i="19"/>
  <c r="B22" i="19"/>
  <c r="D23" i="19" s="1"/>
  <c r="O21" i="19"/>
  <c r="N21" i="19"/>
  <c r="K21" i="19"/>
  <c r="J21" i="19"/>
  <c r="G21" i="19"/>
  <c r="F21" i="19"/>
  <c r="C21" i="19"/>
  <c r="B21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T19" i="19"/>
  <c r="K19" i="19"/>
  <c r="J19" i="19"/>
  <c r="G19" i="19"/>
  <c r="F19" i="19"/>
  <c r="C19" i="19"/>
  <c r="B19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T17" i="19"/>
  <c r="K17" i="19"/>
  <c r="J17" i="19"/>
  <c r="G17" i="19"/>
  <c r="F17" i="19"/>
  <c r="C17" i="19"/>
  <c r="B17" i="19"/>
  <c r="M16" i="19"/>
  <c r="L16" i="19"/>
  <c r="L17" i="19" s="1"/>
  <c r="K16" i="19"/>
  <c r="J16" i="19"/>
  <c r="I16" i="19"/>
  <c r="H16" i="19"/>
  <c r="G16" i="19"/>
  <c r="F16" i="19"/>
  <c r="E16" i="19"/>
  <c r="D16" i="19"/>
  <c r="C16" i="19"/>
  <c r="B16" i="19"/>
  <c r="T15" i="19"/>
  <c r="G15" i="19"/>
  <c r="F15" i="19"/>
  <c r="C15" i="19"/>
  <c r="B15" i="19"/>
  <c r="I14" i="19"/>
  <c r="H14" i="19"/>
  <c r="G14" i="19"/>
  <c r="F14" i="19"/>
  <c r="E14" i="19"/>
  <c r="D14" i="19"/>
  <c r="C14" i="19"/>
  <c r="B14" i="19"/>
  <c r="T13" i="19"/>
  <c r="G13" i="19"/>
  <c r="F13" i="19"/>
  <c r="C13" i="19"/>
  <c r="B13" i="19"/>
  <c r="I12" i="19"/>
  <c r="H12" i="19"/>
  <c r="G12" i="19"/>
  <c r="F12" i="19"/>
  <c r="E12" i="19"/>
  <c r="D12" i="19"/>
  <c r="C12" i="19"/>
  <c r="B12" i="19"/>
  <c r="T11" i="19"/>
  <c r="C11" i="19"/>
  <c r="B11" i="19"/>
  <c r="E10" i="19"/>
  <c r="D10" i="19"/>
  <c r="C10" i="19"/>
  <c r="B10" i="19"/>
  <c r="T9" i="19"/>
  <c r="C9" i="19"/>
  <c r="B9" i="19"/>
  <c r="E8" i="19"/>
  <c r="D8" i="19"/>
  <c r="C8" i="19"/>
  <c r="B8" i="19"/>
  <c r="T7" i="19"/>
  <c r="Y6" i="19"/>
  <c r="X6" i="19"/>
  <c r="T5" i="19"/>
  <c r="AE4" i="19"/>
  <c r="AD4" i="19"/>
  <c r="Y4" i="19"/>
  <c r="X4" i="19"/>
  <c r="Z4" i="19" s="1"/>
  <c r="K19" i="18"/>
  <c r="J19" i="18"/>
  <c r="G19" i="18"/>
  <c r="F19" i="18"/>
  <c r="C19" i="18"/>
  <c r="B19" i="18"/>
  <c r="M18" i="18"/>
  <c r="L18" i="18"/>
  <c r="K18" i="18"/>
  <c r="U18" i="18" s="1"/>
  <c r="J18" i="18"/>
  <c r="L19" i="18" s="1"/>
  <c r="I18" i="18"/>
  <c r="H18" i="18"/>
  <c r="G18" i="18"/>
  <c r="F18" i="18"/>
  <c r="H19" i="18" s="1"/>
  <c r="E18" i="18"/>
  <c r="D18" i="18"/>
  <c r="C18" i="18"/>
  <c r="B18" i="18"/>
  <c r="D19" i="18" s="1"/>
  <c r="K17" i="18"/>
  <c r="J17" i="18"/>
  <c r="G17" i="18"/>
  <c r="F17" i="18"/>
  <c r="C17" i="18"/>
  <c r="B17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P15" i="18"/>
  <c r="G15" i="18"/>
  <c r="F15" i="18"/>
  <c r="C15" i="18"/>
  <c r="B15" i="18"/>
  <c r="T14" i="18"/>
  <c r="I14" i="18"/>
  <c r="U14" i="18" s="1"/>
  <c r="H14" i="18"/>
  <c r="G14" i="18"/>
  <c r="F14" i="18"/>
  <c r="H15" i="18" s="1"/>
  <c r="E14" i="18"/>
  <c r="D14" i="18"/>
  <c r="C14" i="18"/>
  <c r="D15" i="18" s="1"/>
  <c r="B14" i="18"/>
  <c r="P13" i="18"/>
  <c r="G13" i="18"/>
  <c r="F13" i="18"/>
  <c r="C13" i="18"/>
  <c r="B13" i="18"/>
  <c r="I12" i="18"/>
  <c r="U12" i="18" s="1"/>
  <c r="W12" i="18" s="1"/>
  <c r="H12" i="18"/>
  <c r="G12" i="18"/>
  <c r="F12" i="18"/>
  <c r="E12" i="18"/>
  <c r="D13" i="18" s="1"/>
  <c r="D12" i="18"/>
  <c r="C12" i="18"/>
  <c r="B12" i="18"/>
  <c r="P11" i="18"/>
  <c r="R10" i="18" s="1"/>
  <c r="L11" i="18"/>
  <c r="C11" i="18"/>
  <c r="B11" i="18"/>
  <c r="D11" i="18" s="1"/>
  <c r="E10" i="18"/>
  <c r="U10" i="18" s="1"/>
  <c r="D10" i="18"/>
  <c r="C10" i="18"/>
  <c r="B10" i="18"/>
  <c r="P9" i="18"/>
  <c r="L9" i="18"/>
  <c r="C9" i="18"/>
  <c r="B9" i="18"/>
  <c r="E8" i="18"/>
  <c r="U8" i="18" s="1"/>
  <c r="W8" i="18" s="1"/>
  <c r="D8" i="18"/>
  <c r="C8" i="18"/>
  <c r="B8" i="18"/>
  <c r="Z8" i="18" s="1"/>
  <c r="P7" i="18"/>
  <c r="L7" i="18"/>
  <c r="R6" i="18" s="1"/>
  <c r="H7" i="18"/>
  <c r="U6" i="18"/>
  <c r="T6" i="18"/>
  <c r="P5" i="18"/>
  <c r="L5" i="18"/>
  <c r="H5" i="18"/>
  <c r="AA4" i="18"/>
  <c r="Z4" i="18"/>
  <c r="U4" i="18"/>
  <c r="W4" i="18" s="1"/>
  <c r="T4" i="18"/>
  <c r="V4" i="18" s="1"/>
  <c r="L19" i="19" l="1"/>
  <c r="D11" i="19"/>
  <c r="V10" i="19" s="1"/>
  <c r="Y10" i="19"/>
  <c r="X14" i="19"/>
  <c r="Y18" i="19"/>
  <c r="AA4" i="19"/>
  <c r="AG4" i="19" s="1"/>
  <c r="H15" i="19"/>
  <c r="X18" i="19"/>
  <c r="D19" i="19"/>
  <c r="H23" i="19"/>
  <c r="X8" i="19"/>
  <c r="AD12" i="19"/>
  <c r="D17" i="19"/>
  <c r="D21" i="19"/>
  <c r="AE20" i="19"/>
  <c r="L21" i="19"/>
  <c r="P21" i="19"/>
  <c r="X20" i="19"/>
  <c r="H21" i="19"/>
  <c r="Y20" i="19"/>
  <c r="L23" i="19"/>
  <c r="Y22" i="19"/>
  <c r="Y16" i="19"/>
  <c r="AA16" i="19" s="1"/>
  <c r="AD16" i="19"/>
  <c r="AF16" i="19" s="1"/>
  <c r="H17" i="19"/>
  <c r="V16" i="19" s="1"/>
  <c r="H19" i="19"/>
  <c r="AE16" i="19"/>
  <c r="V6" i="19"/>
  <c r="X12" i="19"/>
  <c r="V4" i="19"/>
  <c r="AE12" i="19"/>
  <c r="H13" i="19"/>
  <c r="D15" i="19"/>
  <c r="Y14" i="19"/>
  <c r="Y8" i="19"/>
  <c r="AF4" i="19"/>
  <c r="AE8" i="19"/>
  <c r="D9" i="19"/>
  <c r="V8" i="19" s="1"/>
  <c r="Y12" i="19"/>
  <c r="X16" i="19"/>
  <c r="X10" i="19"/>
  <c r="D13" i="19"/>
  <c r="V12" i="19" s="1"/>
  <c r="AD20" i="19"/>
  <c r="AD8" i="19"/>
  <c r="X22" i="19"/>
  <c r="L17" i="18"/>
  <c r="H17" i="18"/>
  <c r="Z12" i="18"/>
  <c r="H13" i="18"/>
  <c r="AB4" i="18"/>
  <c r="D17" i="18"/>
  <c r="AA16" i="18"/>
  <c r="Z16" i="18"/>
  <c r="T16" i="18"/>
  <c r="T12" i="18"/>
  <c r="V12" i="18" s="1"/>
  <c r="R8" i="18"/>
  <c r="S8" i="18" s="1"/>
  <c r="D9" i="18"/>
  <c r="AA8" i="18"/>
  <c r="AB8" i="18" s="1"/>
  <c r="R4" i="18"/>
  <c r="S4" i="18" s="1"/>
  <c r="T8" i="18"/>
  <c r="R12" i="18"/>
  <c r="V16" i="18"/>
  <c r="R18" i="18"/>
  <c r="R14" i="18"/>
  <c r="U16" i="18"/>
  <c r="W16" i="18" s="1"/>
  <c r="T18" i="18"/>
  <c r="AA12" i="18"/>
  <c r="T10" i="18"/>
  <c r="P15" i="9"/>
  <c r="P13" i="9"/>
  <c r="T11" i="9"/>
  <c r="P11" i="9"/>
  <c r="L11" i="9"/>
  <c r="T9" i="9"/>
  <c r="P9" i="9"/>
  <c r="L9" i="9"/>
  <c r="T7" i="9"/>
  <c r="P7" i="9"/>
  <c r="L7" i="9"/>
  <c r="H7" i="9"/>
  <c r="T5" i="9"/>
  <c r="P5" i="9"/>
  <c r="L5" i="9"/>
  <c r="H5" i="9"/>
  <c r="P15" i="8"/>
  <c r="P13" i="8"/>
  <c r="T11" i="8"/>
  <c r="P11" i="8"/>
  <c r="L11" i="8"/>
  <c r="T9" i="8"/>
  <c r="P9" i="8"/>
  <c r="L9" i="8"/>
  <c r="T7" i="8"/>
  <c r="P7" i="8"/>
  <c r="L7" i="8"/>
  <c r="H7" i="8"/>
  <c r="T5" i="8"/>
  <c r="P5" i="8"/>
  <c r="L5" i="8"/>
  <c r="H5" i="8"/>
  <c r="P15" i="4"/>
  <c r="P13" i="4"/>
  <c r="T11" i="4"/>
  <c r="P11" i="4"/>
  <c r="L11" i="4"/>
  <c r="T9" i="4"/>
  <c r="P9" i="4"/>
  <c r="L9" i="4"/>
  <c r="T7" i="4"/>
  <c r="P7" i="4"/>
  <c r="L7" i="4"/>
  <c r="H7" i="4"/>
  <c r="T5" i="4"/>
  <c r="P5" i="4"/>
  <c r="L5" i="4"/>
  <c r="H5" i="4"/>
  <c r="AF12" i="19" l="1"/>
  <c r="Z16" i="19"/>
  <c r="AG16" i="19" s="1"/>
  <c r="Z12" i="19"/>
  <c r="AF20" i="19"/>
  <c r="V14" i="19"/>
  <c r="W12" i="19" s="1"/>
  <c r="V20" i="19"/>
  <c r="W20" i="19" s="1"/>
  <c r="W8" i="19"/>
  <c r="AA8" i="19"/>
  <c r="W4" i="19"/>
  <c r="Z8" i="19"/>
  <c r="V22" i="19"/>
  <c r="V18" i="19"/>
  <c r="Z20" i="19"/>
  <c r="AA20" i="19"/>
  <c r="W16" i="19"/>
  <c r="AG8" i="19"/>
  <c r="AA12" i="19"/>
  <c r="AF8" i="19"/>
  <c r="AB12" i="18"/>
  <c r="R16" i="18"/>
  <c r="S16" i="18" s="1"/>
  <c r="AB16" i="18"/>
  <c r="V8" i="18"/>
  <c r="S12" i="18"/>
  <c r="P15" i="3"/>
  <c r="P13" i="3"/>
  <c r="P11" i="3"/>
  <c r="L11" i="3"/>
  <c r="P9" i="3"/>
  <c r="L9" i="3"/>
  <c r="P7" i="3"/>
  <c r="L7" i="3"/>
  <c r="H7" i="3"/>
  <c r="P5" i="3"/>
  <c r="L5" i="3"/>
  <c r="H5" i="3"/>
  <c r="I16" i="1"/>
  <c r="H16" i="1"/>
  <c r="G16" i="1"/>
  <c r="F16" i="1"/>
  <c r="E16" i="1"/>
  <c r="D16" i="1"/>
  <c r="D17" i="1"/>
  <c r="H17" i="1"/>
  <c r="AG12" i="19" l="1"/>
  <c r="AG20" i="19"/>
  <c r="P11" i="1"/>
  <c r="L11" i="1"/>
  <c r="P9" i="1"/>
  <c r="L9" i="1"/>
  <c r="P7" i="1"/>
  <c r="L7" i="1"/>
  <c r="H7" i="1"/>
  <c r="P5" i="1"/>
  <c r="L5" i="1"/>
  <c r="H5" i="1"/>
  <c r="P13" i="17" l="1"/>
  <c r="T5" i="17"/>
  <c r="P5" i="17"/>
  <c r="L5" i="17"/>
  <c r="H5" i="17"/>
  <c r="T19" i="11"/>
  <c r="T17" i="11"/>
  <c r="T15" i="11"/>
  <c r="T13" i="11"/>
  <c r="P13" i="11"/>
  <c r="T11" i="11"/>
  <c r="T9" i="11"/>
  <c r="T7" i="11"/>
  <c r="T5" i="11"/>
  <c r="P5" i="11"/>
  <c r="L5" i="11"/>
  <c r="H5" i="11"/>
  <c r="P13" i="10"/>
  <c r="P5" i="10"/>
  <c r="L5" i="10"/>
  <c r="H5" i="10"/>
  <c r="O23" i="13" l="1"/>
  <c r="N23" i="13"/>
  <c r="K23" i="13"/>
  <c r="J23" i="13"/>
  <c r="G23" i="13"/>
  <c r="F23" i="13"/>
  <c r="C23" i="13"/>
  <c r="B23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O21" i="13"/>
  <c r="N21" i="13"/>
  <c r="K21" i="13"/>
  <c r="J21" i="13"/>
  <c r="G21" i="13"/>
  <c r="F21" i="13"/>
  <c r="C21" i="13"/>
  <c r="B21" i="13"/>
  <c r="Q20" i="13"/>
  <c r="P20" i="13"/>
  <c r="X20" i="13" s="1"/>
  <c r="O20" i="13"/>
  <c r="N20" i="13"/>
  <c r="M20" i="13"/>
  <c r="L20" i="13"/>
  <c r="K20" i="13"/>
  <c r="J20" i="13"/>
  <c r="L21" i="13" s="1"/>
  <c r="I20" i="13"/>
  <c r="H20" i="13"/>
  <c r="G20" i="13"/>
  <c r="F20" i="13"/>
  <c r="E20" i="13"/>
  <c r="D20" i="13"/>
  <c r="C20" i="13"/>
  <c r="B20" i="13"/>
  <c r="T19" i="13"/>
  <c r="K19" i="13"/>
  <c r="J19" i="13"/>
  <c r="G19" i="13"/>
  <c r="F19" i="13"/>
  <c r="C19" i="13"/>
  <c r="B19" i="13"/>
  <c r="M18" i="13"/>
  <c r="L18" i="13"/>
  <c r="K18" i="13"/>
  <c r="J18" i="13"/>
  <c r="I18" i="13"/>
  <c r="H18" i="13"/>
  <c r="G18" i="13"/>
  <c r="F18" i="13"/>
  <c r="E18" i="13"/>
  <c r="D18" i="13"/>
  <c r="C18" i="13"/>
  <c r="D19" i="13" s="1"/>
  <c r="B18" i="13"/>
  <c r="T17" i="13"/>
  <c r="K17" i="13"/>
  <c r="J17" i="13"/>
  <c r="G17" i="13"/>
  <c r="F17" i="13"/>
  <c r="C17" i="13"/>
  <c r="B17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D17" i="13" s="1"/>
  <c r="T15" i="13"/>
  <c r="G15" i="13"/>
  <c r="F15" i="13"/>
  <c r="C15" i="13"/>
  <c r="B15" i="13"/>
  <c r="I14" i="13"/>
  <c r="H14" i="13"/>
  <c r="G14" i="13"/>
  <c r="F14" i="13"/>
  <c r="E14" i="13"/>
  <c r="D14" i="13"/>
  <c r="C14" i="13"/>
  <c r="B14" i="13"/>
  <c r="T13" i="13"/>
  <c r="G13" i="13"/>
  <c r="F13" i="13"/>
  <c r="C13" i="13"/>
  <c r="B13" i="13"/>
  <c r="I12" i="13"/>
  <c r="H12" i="13"/>
  <c r="G12" i="13"/>
  <c r="F12" i="13"/>
  <c r="E12" i="13"/>
  <c r="D12" i="13"/>
  <c r="C12" i="13"/>
  <c r="B12" i="13"/>
  <c r="D13" i="13" s="1"/>
  <c r="T11" i="13"/>
  <c r="C11" i="13"/>
  <c r="B11" i="13"/>
  <c r="E10" i="13"/>
  <c r="D10" i="13"/>
  <c r="C10" i="13"/>
  <c r="B10" i="13"/>
  <c r="D11" i="13" s="1"/>
  <c r="V10" i="13" s="1"/>
  <c r="T9" i="13"/>
  <c r="C9" i="13"/>
  <c r="B9" i="13"/>
  <c r="E8" i="13"/>
  <c r="AE8" i="13" s="1"/>
  <c r="D8" i="13"/>
  <c r="C8" i="13"/>
  <c r="B8" i="13"/>
  <c r="T7" i="13"/>
  <c r="V6" i="13" s="1"/>
  <c r="Y6" i="13"/>
  <c r="X6" i="13"/>
  <c r="T5" i="13"/>
  <c r="V4" i="13" s="1"/>
  <c r="W4" i="13" s="1"/>
  <c r="AF4" i="13"/>
  <c r="AE4" i="13"/>
  <c r="AD4" i="13"/>
  <c r="Z4" i="13"/>
  <c r="Y4" i="13"/>
  <c r="X4" i="13"/>
  <c r="O23" i="17"/>
  <c r="N23" i="17"/>
  <c r="K23" i="17"/>
  <c r="J23" i="17"/>
  <c r="G23" i="17"/>
  <c r="F23" i="17"/>
  <c r="C23" i="17"/>
  <c r="B23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O21" i="17"/>
  <c r="N21" i="17"/>
  <c r="K21" i="17"/>
  <c r="J21" i="17"/>
  <c r="G21" i="17"/>
  <c r="F21" i="17"/>
  <c r="C21" i="17"/>
  <c r="B21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K19" i="17"/>
  <c r="J19" i="17"/>
  <c r="G19" i="17"/>
  <c r="F19" i="17"/>
  <c r="C19" i="17"/>
  <c r="B19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K17" i="17"/>
  <c r="J17" i="17"/>
  <c r="G17" i="17"/>
  <c r="F17" i="17"/>
  <c r="C17" i="17"/>
  <c r="B17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G15" i="17"/>
  <c r="F15" i="17"/>
  <c r="C15" i="17"/>
  <c r="B15" i="17"/>
  <c r="I14" i="17"/>
  <c r="Y14" i="17" s="1"/>
  <c r="H14" i="17"/>
  <c r="G14" i="17"/>
  <c r="F14" i="17"/>
  <c r="E14" i="17"/>
  <c r="D14" i="17"/>
  <c r="C14" i="17"/>
  <c r="B14" i="17"/>
  <c r="T13" i="17"/>
  <c r="G13" i="17"/>
  <c r="F13" i="17"/>
  <c r="C13" i="17"/>
  <c r="B13" i="17"/>
  <c r="I12" i="17"/>
  <c r="H12" i="17"/>
  <c r="G12" i="17"/>
  <c r="F12" i="17"/>
  <c r="E12" i="17"/>
  <c r="D12" i="17"/>
  <c r="C12" i="17"/>
  <c r="B12" i="17"/>
  <c r="C11" i="17"/>
  <c r="B11" i="17"/>
  <c r="E10" i="17"/>
  <c r="D10" i="17"/>
  <c r="X10" i="17" s="1"/>
  <c r="C10" i="17"/>
  <c r="B10" i="17"/>
  <c r="C9" i="17"/>
  <c r="B9" i="17"/>
  <c r="E8" i="17"/>
  <c r="Y8" i="17" s="1"/>
  <c r="D8" i="17"/>
  <c r="C8" i="17"/>
  <c r="B8" i="17"/>
  <c r="Y6" i="17"/>
  <c r="X6" i="17"/>
  <c r="V6" i="17"/>
  <c r="V4" i="17"/>
  <c r="W4" i="17" s="1"/>
  <c r="AE4" i="17"/>
  <c r="AD4" i="17"/>
  <c r="Y4" i="17"/>
  <c r="X4" i="17"/>
  <c r="Z4" i="17" s="1"/>
  <c r="O23" i="11"/>
  <c r="N23" i="11"/>
  <c r="K23" i="11"/>
  <c r="J23" i="11"/>
  <c r="G23" i="11"/>
  <c r="F23" i="11"/>
  <c r="C23" i="11"/>
  <c r="B23" i="11"/>
  <c r="Q22" i="11"/>
  <c r="P22" i="11"/>
  <c r="O22" i="11"/>
  <c r="N22" i="11"/>
  <c r="P23" i="11" s="1"/>
  <c r="M22" i="11"/>
  <c r="L22" i="11"/>
  <c r="K22" i="11"/>
  <c r="J22" i="11"/>
  <c r="L23" i="11" s="1"/>
  <c r="I22" i="11"/>
  <c r="H22" i="11"/>
  <c r="G22" i="11"/>
  <c r="F22" i="11"/>
  <c r="E22" i="11"/>
  <c r="D22" i="11"/>
  <c r="C22" i="11"/>
  <c r="B22" i="11"/>
  <c r="O21" i="11"/>
  <c r="N21" i="11"/>
  <c r="K21" i="11"/>
  <c r="J21" i="11"/>
  <c r="G21" i="11"/>
  <c r="F21" i="11"/>
  <c r="C21" i="11"/>
  <c r="B21" i="11"/>
  <c r="Q20" i="11"/>
  <c r="P20" i="11"/>
  <c r="O20" i="11"/>
  <c r="N20" i="11"/>
  <c r="P21" i="11" s="1"/>
  <c r="M20" i="11"/>
  <c r="L20" i="11"/>
  <c r="K20" i="11"/>
  <c r="J20" i="11"/>
  <c r="L21" i="11" s="1"/>
  <c r="I20" i="11"/>
  <c r="H20" i="11"/>
  <c r="G20" i="11"/>
  <c r="F20" i="11"/>
  <c r="E20" i="11"/>
  <c r="D20" i="11"/>
  <c r="C20" i="11"/>
  <c r="B20" i="11"/>
  <c r="K19" i="11"/>
  <c r="J19" i="11"/>
  <c r="G19" i="11"/>
  <c r="F19" i="11"/>
  <c r="C19" i="11"/>
  <c r="B19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K17" i="11"/>
  <c r="J17" i="11"/>
  <c r="G17" i="11"/>
  <c r="F17" i="11"/>
  <c r="C17" i="11"/>
  <c r="B17" i="11"/>
  <c r="M16" i="11"/>
  <c r="L16" i="11"/>
  <c r="K16" i="11"/>
  <c r="J16" i="11"/>
  <c r="L17" i="11" s="1"/>
  <c r="I16" i="11"/>
  <c r="H16" i="11"/>
  <c r="G16" i="11"/>
  <c r="F16" i="11"/>
  <c r="E16" i="11"/>
  <c r="D16" i="11"/>
  <c r="C16" i="11"/>
  <c r="B16" i="11"/>
  <c r="G15" i="11"/>
  <c r="F15" i="11"/>
  <c r="C15" i="11"/>
  <c r="B15" i="11"/>
  <c r="I14" i="11"/>
  <c r="H14" i="11"/>
  <c r="G14" i="11"/>
  <c r="F14" i="11"/>
  <c r="E14" i="11"/>
  <c r="D14" i="11"/>
  <c r="C14" i="11"/>
  <c r="B14" i="11"/>
  <c r="G13" i="11"/>
  <c r="F13" i="11"/>
  <c r="C13" i="11"/>
  <c r="B13" i="11"/>
  <c r="I12" i="11"/>
  <c r="H12" i="11"/>
  <c r="G12" i="11"/>
  <c r="F12" i="11"/>
  <c r="E12" i="11"/>
  <c r="D12" i="11"/>
  <c r="C12" i="11"/>
  <c r="B12" i="11"/>
  <c r="C11" i="11"/>
  <c r="B11" i="11"/>
  <c r="E10" i="11"/>
  <c r="D10" i="11"/>
  <c r="X10" i="11" s="1"/>
  <c r="C10" i="11"/>
  <c r="B10" i="11"/>
  <c r="C9" i="11"/>
  <c r="B9" i="11"/>
  <c r="E8" i="11"/>
  <c r="D8" i="11"/>
  <c r="C8" i="11"/>
  <c r="B8" i="11"/>
  <c r="D9" i="11" s="1"/>
  <c r="Y6" i="11"/>
  <c r="X6" i="11"/>
  <c r="V6" i="11"/>
  <c r="V4" i="11"/>
  <c r="W4" i="11" s="1"/>
  <c r="AE4" i="11"/>
  <c r="AD4" i="11"/>
  <c r="AF4" i="11" s="1"/>
  <c r="Y4" i="11"/>
  <c r="AA4" i="11" s="1"/>
  <c r="X4" i="11"/>
  <c r="Z4" i="11" s="1"/>
  <c r="O23" i="10"/>
  <c r="N23" i="10"/>
  <c r="K23" i="10"/>
  <c r="J23" i="10"/>
  <c r="G23" i="10"/>
  <c r="F23" i="10"/>
  <c r="C23" i="10"/>
  <c r="B23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O21" i="10"/>
  <c r="N21" i="10"/>
  <c r="K21" i="10"/>
  <c r="J21" i="10"/>
  <c r="G21" i="10"/>
  <c r="F21" i="10"/>
  <c r="C21" i="10"/>
  <c r="B21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T19" i="10"/>
  <c r="K19" i="10"/>
  <c r="J19" i="10"/>
  <c r="G19" i="10"/>
  <c r="F19" i="10"/>
  <c r="C19" i="10"/>
  <c r="B19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T17" i="10"/>
  <c r="K17" i="10"/>
  <c r="J17" i="10"/>
  <c r="G17" i="10"/>
  <c r="F17" i="10"/>
  <c r="C17" i="10"/>
  <c r="B17" i="10"/>
  <c r="M16" i="10"/>
  <c r="L16" i="10"/>
  <c r="K16" i="10"/>
  <c r="J16" i="10"/>
  <c r="I16" i="10"/>
  <c r="H16" i="10"/>
  <c r="G16" i="10"/>
  <c r="F16" i="10"/>
  <c r="H17" i="10" s="1"/>
  <c r="E16" i="10"/>
  <c r="D16" i="10"/>
  <c r="C16" i="10"/>
  <c r="B16" i="10"/>
  <c r="T15" i="10"/>
  <c r="G15" i="10"/>
  <c r="F15" i="10"/>
  <c r="C15" i="10"/>
  <c r="B15" i="10"/>
  <c r="I14" i="10"/>
  <c r="H14" i="10"/>
  <c r="G14" i="10"/>
  <c r="F14" i="10"/>
  <c r="E14" i="10"/>
  <c r="D14" i="10"/>
  <c r="C14" i="10"/>
  <c r="B14" i="10"/>
  <c r="T13" i="10"/>
  <c r="G13" i="10"/>
  <c r="F13" i="10"/>
  <c r="C13" i="10"/>
  <c r="B13" i="10"/>
  <c r="I12" i="10"/>
  <c r="H12" i="10"/>
  <c r="G12" i="10"/>
  <c r="F12" i="10"/>
  <c r="E12" i="10"/>
  <c r="D12" i="10"/>
  <c r="C12" i="10"/>
  <c r="B12" i="10"/>
  <c r="D13" i="10" s="1"/>
  <c r="C11" i="10"/>
  <c r="B11" i="10"/>
  <c r="E10" i="10"/>
  <c r="D10" i="10"/>
  <c r="C10" i="10"/>
  <c r="Y10" i="10" s="1"/>
  <c r="B10" i="10"/>
  <c r="C9" i="10"/>
  <c r="B9" i="10"/>
  <c r="E8" i="10"/>
  <c r="Y8" i="10" s="1"/>
  <c r="D8" i="10"/>
  <c r="C8" i="10"/>
  <c r="B8" i="10"/>
  <c r="V6" i="10"/>
  <c r="Y6" i="10"/>
  <c r="X6" i="10"/>
  <c r="T5" i="10"/>
  <c r="V4" i="10"/>
  <c r="AE4" i="10"/>
  <c r="AD4" i="10"/>
  <c r="Y4" i="10"/>
  <c r="X4" i="10"/>
  <c r="O23" i="9"/>
  <c r="N23" i="9"/>
  <c r="K23" i="9"/>
  <c r="J23" i="9"/>
  <c r="G23" i="9"/>
  <c r="F23" i="9"/>
  <c r="C23" i="9"/>
  <c r="B23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O21" i="9"/>
  <c r="N21" i="9"/>
  <c r="K21" i="9"/>
  <c r="J21" i="9"/>
  <c r="G21" i="9"/>
  <c r="F21" i="9"/>
  <c r="C21" i="9"/>
  <c r="B21" i="9"/>
  <c r="Q20" i="9"/>
  <c r="P20" i="9"/>
  <c r="O20" i="9"/>
  <c r="N20" i="9"/>
  <c r="M20" i="9"/>
  <c r="L20" i="9"/>
  <c r="K20" i="9"/>
  <c r="J20" i="9"/>
  <c r="L21" i="9" s="1"/>
  <c r="I20" i="9"/>
  <c r="H20" i="9"/>
  <c r="G20" i="9"/>
  <c r="F20" i="9"/>
  <c r="E20" i="9"/>
  <c r="D20" i="9"/>
  <c r="C20" i="9"/>
  <c r="B20" i="9"/>
  <c r="T19" i="9"/>
  <c r="K19" i="9"/>
  <c r="J19" i="9"/>
  <c r="G19" i="9"/>
  <c r="F19" i="9"/>
  <c r="C19" i="9"/>
  <c r="B19" i="9"/>
  <c r="M18" i="9"/>
  <c r="L18" i="9"/>
  <c r="K18" i="9"/>
  <c r="J18" i="9"/>
  <c r="I18" i="9"/>
  <c r="H18" i="9"/>
  <c r="G18" i="9"/>
  <c r="F18" i="9"/>
  <c r="E18" i="9"/>
  <c r="D18" i="9"/>
  <c r="C18" i="9"/>
  <c r="D19" i="9" s="1"/>
  <c r="B18" i="9"/>
  <c r="T17" i="9"/>
  <c r="K17" i="9"/>
  <c r="J17" i="9"/>
  <c r="G17" i="9"/>
  <c r="F17" i="9"/>
  <c r="C17" i="9"/>
  <c r="B17" i="9"/>
  <c r="M16" i="9"/>
  <c r="L16" i="9"/>
  <c r="K16" i="9"/>
  <c r="J16" i="9"/>
  <c r="I16" i="9"/>
  <c r="H16" i="9"/>
  <c r="G16" i="9"/>
  <c r="F16" i="9"/>
  <c r="E16" i="9"/>
  <c r="D16" i="9"/>
  <c r="C16" i="9"/>
  <c r="B16" i="9"/>
  <c r="D17" i="9" s="1"/>
  <c r="T15" i="9"/>
  <c r="G15" i="9"/>
  <c r="F15" i="9"/>
  <c r="C15" i="9"/>
  <c r="B15" i="9"/>
  <c r="I14" i="9"/>
  <c r="H14" i="9"/>
  <c r="G14" i="9"/>
  <c r="F14" i="9"/>
  <c r="E14" i="9"/>
  <c r="D14" i="9"/>
  <c r="C14" i="9"/>
  <c r="B14" i="9"/>
  <c r="T13" i="9"/>
  <c r="G13" i="9"/>
  <c r="F13" i="9"/>
  <c r="C13" i="9"/>
  <c r="B13" i="9"/>
  <c r="I12" i="9"/>
  <c r="H12" i="9"/>
  <c r="G12" i="9"/>
  <c r="F12" i="9"/>
  <c r="E12" i="9"/>
  <c r="D12" i="9"/>
  <c r="C12" i="9"/>
  <c r="B12" i="9"/>
  <c r="D13" i="9" s="1"/>
  <c r="C11" i="9"/>
  <c r="B11" i="9"/>
  <c r="E10" i="9"/>
  <c r="Y10" i="9" s="1"/>
  <c r="D10" i="9"/>
  <c r="C10" i="9"/>
  <c r="B10" i="9"/>
  <c r="C9" i="9"/>
  <c r="B9" i="9"/>
  <c r="E8" i="9"/>
  <c r="D8" i="9"/>
  <c r="X8" i="9" s="1"/>
  <c r="C8" i="9"/>
  <c r="B8" i="9"/>
  <c r="V6" i="9"/>
  <c r="Y6" i="9"/>
  <c r="X6" i="9"/>
  <c r="AE4" i="9"/>
  <c r="AD4" i="9"/>
  <c r="Y4" i="9"/>
  <c r="X4" i="9"/>
  <c r="Z4" i="9" s="1"/>
  <c r="V4" i="9"/>
  <c r="W4" i="9" s="1"/>
  <c r="O23" i="8"/>
  <c r="N23" i="8"/>
  <c r="K23" i="8"/>
  <c r="J23" i="8"/>
  <c r="G23" i="8"/>
  <c r="F23" i="8"/>
  <c r="C23" i="8"/>
  <c r="B23" i="8"/>
  <c r="Q22" i="8"/>
  <c r="P22" i="8"/>
  <c r="O22" i="8"/>
  <c r="N22" i="8"/>
  <c r="M22" i="8"/>
  <c r="L22" i="8"/>
  <c r="K22" i="8"/>
  <c r="J22" i="8"/>
  <c r="I22" i="8"/>
  <c r="H22" i="8"/>
  <c r="G22" i="8"/>
  <c r="F22" i="8"/>
  <c r="H23" i="8" s="1"/>
  <c r="E22" i="8"/>
  <c r="D22" i="8"/>
  <c r="C22" i="8"/>
  <c r="B22" i="8"/>
  <c r="O21" i="8"/>
  <c r="N21" i="8"/>
  <c r="K21" i="8"/>
  <c r="J21" i="8"/>
  <c r="G21" i="8"/>
  <c r="F21" i="8"/>
  <c r="C21" i="8"/>
  <c r="B21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T19" i="8"/>
  <c r="K19" i="8"/>
  <c r="J19" i="8"/>
  <c r="G19" i="8"/>
  <c r="F19" i="8"/>
  <c r="C19" i="8"/>
  <c r="B19" i="8"/>
  <c r="M18" i="8"/>
  <c r="L18" i="8"/>
  <c r="K18" i="8"/>
  <c r="J18" i="8"/>
  <c r="I18" i="8"/>
  <c r="H18" i="8"/>
  <c r="G18" i="8"/>
  <c r="F18" i="8"/>
  <c r="E18" i="8"/>
  <c r="D18" i="8"/>
  <c r="C18" i="8"/>
  <c r="B18" i="8"/>
  <c r="T17" i="8"/>
  <c r="K17" i="8"/>
  <c r="J17" i="8"/>
  <c r="G17" i="8"/>
  <c r="F17" i="8"/>
  <c r="C17" i="8"/>
  <c r="B17" i="8"/>
  <c r="M16" i="8"/>
  <c r="L16" i="8"/>
  <c r="K16" i="8"/>
  <c r="J16" i="8"/>
  <c r="I16" i="8"/>
  <c r="H16" i="8"/>
  <c r="G16" i="8"/>
  <c r="F16" i="8"/>
  <c r="E16" i="8"/>
  <c r="D16" i="8"/>
  <c r="C16" i="8"/>
  <c r="B16" i="8"/>
  <c r="T15" i="8"/>
  <c r="G15" i="8"/>
  <c r="F15" i="8"/>
  <c r="C15" i="8"/>
  <c r="B15" i="8"/>
  <c r="I14" i="8"/>
  <c r="H14" i="8"/>
  <c r="G14" i="8"/>
  <c r="F14" i="8"/>
  <c r="E14" i="8"/>
  <c r="D14" i="8"/>
  <c r="C14" i="8"/>
  <c r="B14" i="8"/>
  <c r="D15" i="8" s="1"/>
  <c r="T13" i="8"/>
  <c r="G13" i="8"/>
  <c r="F13" i="8"/>
  <c r="C13" i="8"/>
  <c r="B13" i="8"/>
  <c r="I12" i="8"/>
  <c r="H12" i="8"/>
  <c r="G12" i="8"/>
  <c r="F12" i="8"/>
  <c r="E12" i="8"/>
  <c r="D12" i="8"/>
  <c r="C12" i="8"/>
  <c r="B12" i="8"/>
  <c r="C11" i="8"/>
  <c r="B11" i="8"/>
  <c r="E10" i="8"/>
  <c r="Y10" i="8" s="1"/>
  <c r="D10" i="8"/>
  <c r="C10" i="8"/>
  <c r="B10" i="8"/>
  <c r="C9" i="8"/>
  <c r="B9" i="8"/>
  <c r="E8" i="8"/>
  <c r="D8" i="8"/>
  <c r="C8" i="8"/>
  <c r="B8" i="8"/>
  <c r="V6" i="8"/>
  <c r="Y6" i="8"/>
  <c r="X6" i="8"/>
  <c r="V4" i="8"/>
  <c r="AE4" i="8"/>
  <c r="AD4" i="8"/>
  <c r="Y4" i="8"/>
  <c r="AA4" i="8" s="1"/>
  <c r="X4" i="8"/>
  <c r="O23" i="4"/>
  <c r="N23" i="4"/>
  <c r="K23" i="4"/>
  <c r="J23" i="4"/>
  <c r="G23" i="4"/>
  <c r="F23" i="4"/>
  <c r="C23" i="4"/>
  <c r="B23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O21" i="4"/>
  <c r="N21" i="4"/>
  <c r="K21" i="4"/>
  <c r="J21" i="4"/>
  <c r="G21" i="4"/>
  <c r="F21" i="4"/>
  <c r="C21" i="4"/>
  <c r="B21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T19" i="4"/>
  <c r="K19" i="4"/>
  <c r="J19" i="4"/>
  <c r="G19" i="4"/>
  <c r="F19" i="4"/>
  <c r="C19" i="4"/>
  <c r="B19" i="4"/>
  <c r="M18" i="4"/>
  <c r="L18" i="4"/>
  <c r="K18" i="4"/>
  <c r="J18" i="4"/>
  <c r="I18" i="4"/>
  <c r="H18" i="4"/>
  <c r="G18" i="4"/>
  <c r="F18" i="4"/>
  <c r="E18" i="4"/>
  <c r="D18" i="4"/>
  <c r="C18" i="4"/>
  <c r="B18" i="4"/>
  <c r="T17" i="4"/>
  <c r="K17" i="4"/>
  <c r="J17" i="4"/>
  <c r="G17" i="4"/>
  <c r="F17" i="4"/>
  <c r="C17" i="4"/>
  <c r="B17" i="4"/>
  <c r="M16" i="4"/>
  <c r="L16" i="4"/>
  <c r="K16" i="4"/>
  <c r="J16" i="4"/>
  <c r="I16" i="4"/>
  <c r="H16" i="4"/>
  <c r="G16" i="4"/>
  <c r="F16" i="4"/>
  <c r="E16" i="4"/>
  <c r="D16" i="4"/>
  <c r="C16" i="4"/>
  <c r="B16" i="4"/>
  <c r="T15" i="4"/>
  <c r="G15" i="4"/>
  <c r="F15" i="4"/>
  <c r="C15" i="4"/>
  <c r="B15" i="4"/>
  <c r="Y14" i="4"/>
  <c r="I14" i="4"/>
  <c r="H14" i="4"/>
  <c r="G14" i="4"/>
  <c r="F14" i="4"/>
  <c r="H15" i="4" s="1"/>
  <c r="E14" i="4"/>
  <c r="D14" i="4"/>
  <c r="C14" i="4"/>
  <c r="B14" i="4"/>
  <c r="D15" i="4" s="1"/>
  <c r="T13" i="4"/>
  <c r="G13" i="4"/>
  <c r="F13" i="4"/>
  <c r="C13" i="4"/>
  <c r="B13" i="4"/>
  <c r="I12" i="4"/>
  <c r="H12" i="4"/>
  <c r="G12" i="4"/>
  <c r="F12" i="4"/>
  <c r="E12" i="4"/>
  <c r="D12" i="4"/>
  <c r="C12" i="4"/>
  <c r="B12" i="4"/>
  <c r="C11" i="4"/>
  <c r="B11" i="4"/>
  <c r="E10" i="4"/>
  <c r="D10" i="4"/>
  <c r="X10" i="4" s="1"/>
  <c r="C10" i="4"/>
  <c r="Y10" i="4" s="1"/>
  <c r="B10" i="4"/>
  <c r="C9" i="4"/>
  <c r="B9" i="4"/>
  <c r="E8" i="4"/>
  <c r="Y8" i="4" s="1"/>
  <c r="D8" i="4"/>
  <c r="C8" i="4"/>
  <c r="B8" i="4"/>
  <c r="Y6" i="4"/>
  <c r="X6" i="4"/>
  <c r="V6" i="4"/>
  <c r="V4" i="4"/>
  <c r="W4" i="4" s="1"/>
  <c r="AE4" i="4"/>
  <c r="AD4" i="4"/>
  <c r="Y4" i="4"/>
  <c r="X4" i="4"/>
  <c r="Z4" i="4" s="1"/>
  <c r="O23" i="3"/>
  <c r="N23" i="3"/>
  <c r="K23" i="3"/>
  <c r="J23" i="3"/>
  <c r="G23" i="3"/>
  <c r="F23" i="3"/>
  <c r="C23" i="3"/>
  <c r="B23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D23" i="3" s="1"/>
  <c r="B22" i="3"/>
  <c r="O21" i="3"/>
  <c r="N21" i="3"/>
  <c r="K21" i="3"/>
  <c r="J21" i="3"/>
  <c r="G21" i="3"/>
  <c r="F21" i="3"/>
  <c r="C21" i="3"/>
  <c r="B21" i="3"/>
  <c r="Q20" i="3"/>
  <c r="P20" i="3"/>
  <c r="O20" i="3"/>
  <c r="N20" i="3"/>
  <c r="M20" i="3"/>
  <c r="L20" i="3"/>
  <c r="K20" i="3"/>
  <c r="J20" i="3"/>
  <c r="L21" i="3" s="1"/>
  <c r="I20" i="3"/>
  <c r="H20" i="3"/>
  <c r="G20" i="3"/>
  <c r="F20" i="3"/>
  <c r="E20" i="3"/>
  <c r="D20" i="3"/>
  <c r="C20" i="3"/>
  <c r="B20" i="3"/>
  <c r="T19" i="3"/>
  <c r="K19" i="3"/>
  <c r="J19" i="3"/>
  <c r="G19" i="3"/>
  <c r="F19" i="3"/>
  <c r="C19" i="3"/>
  <c r="B19" i="3"/>
  <c r="M18" i="3"/>
  <c r="L18" i="3"/>
  <c r="K18" i="3"/>
  <c r="J18" i="3"/>
  <c r="I18" i="3"/>
  <c r="H18" i="3"/>
  <c r="G18" i="3"/>
  <c r="F18" i="3"/>
  <c r="H19" i="3" s="1"/>
  <c r="E18" i="3"/>
  <c r="D18" i="3"/>
  <c r="C18" i="3"/>
  <c r="B18" i="3"/>
  <c r="D19" i="3" s="1"/>
  <c r="T17" i="3"/>
  <c r="K17" i="3"/>
  <c r="J17" i="3"/>
  <c r="G17" i="3"/>
  <c r="F17" i="3"/>
  <c r="C17" i="3"/>
  <c r="B17" i="3"/>
  <c r="M16" i="3"/>
  <c r="L16" i="3"/>
  <c r="K16" i="3"/>
  <c r="J16" i="3"/>
  <c r="L17" i="3" s="1"/>
  <c r="I16" i="3"/>
  <c r="H16" i="3"/>
  <c r="G16" i="3"/>
  <c r="F16" i="3"/>
  <c r="E16" i="3"/>
  <c r="D16" i="3"/>
  <c r="C16" i="3"/>
  <c r="B16" i="3"/>
  <c r="T15" i="3"/>
  <c r="G15" i="3"/>
  <c r="F15" i="3"/>
  <c r="C15" i="3"/>
  <c r="B15" i="3"/>
  <c r="I14" i="3"/>
  <c r="H14" i="3"/>
  <c r="G14" i="3"/>
  <c r="F14" i="3"/>
  <c r="E14" i="3"/>
  <c r="D14" i="3"/>
  <c r="C14" i="3"/>
  <c r="B14" i="3"/>
  <c r="T13" i="3"/>
  <c r="G13" i="3"/>
  <c r="F13" i="3"/>
  <c r="C13" i="3"/>
  <c r="B13" i="3"/>
  <c r="I12" i="3"/>
  <c r="H12" i="3"/>
  <c r="G12" i="3"/>
  <c r="F12" i="3"/>
  <c r="E12" i="3"/>
  <c r="D12" i="3"/>
  <c r="C12" i="3"/>
  <c r="B12" i="3"/>
  <c r="T11" i="3"/>
  <c r="C11" i="3"/>
  <c r="B11" i="3"/>
  <c r="E10" i="3"/>
  <c r="Y10" i="3" s="1"/>
  <c r="D10" i="3"/>
  <c r="C10" i="3"/>
  <c r="B10" i="3"/>
  <c r="T9" i="3"/>
  <c r="C9" i="3"/>
  <c r="B9" i="3"/>
  <c r="E8" i="3"/>
  <c r="D8" i="3"/>
  <c r="AD8" i="3" s="1"/>
  <c r="C8" i="3"/>
  <c r="B8" i="3"/>
  <c r="T7" i="3"/>
  <c r="V6" i="3" s="1"/>
  <c r="Y6" i="3"/>
  <c r="X6" i="3"/>
  <c r="T5" i="3"/>
  <c r="V4" i="3" s="1"/>
  <c r="W4" i="3" s="1"/>
  <c r="AE4" i="3"/>
  <c r="AF4" i="3" s="1"/>
  <c r="AD4" i="3"/>
  <c r="Y4" i="3"/>
  <c r="X4" i="3"/>
  <c r="L17" i="13" l="1"/>
  <c r="V16" i="13" s="1"/>
  <c r="X18" i="13"/>
  <c r="P21" i="13"/>
  <c r="L19" i="13"/>
  <c r="Y22" i="13"/>
  <c r="L23" i="13"/>
  <c r="AE12" i="13"/>
  <c r="Y18" i="13"/>
  <c r="AG4" i="13"/>
  <c r="AD8" i="13"/>
  <c r="AE16" i="13"/>
  <c r="Y16" i="13"/>
  <c r="X22" i="13"/>
  <c r="Z20" i="13" s="1"/>
  <c r="AD12" i="13"/>
  <c r="X12" i="13"/>
  <c r="D15" i="13"/>
  <c r="X14" i="13"/>
  <c r="X16" i="13"/>
  <c r="H17" i="13"/>
  <c r="Y20" i="13"/>
  <c r="AA20" i="13" s="1"/>
  <c r="AA4" i="13"/>
  <c r="X8" i="13"/>
  <c r="Y10" i="13"/>
  <c r="Y12" i="13"/>
  <c r="AA12" i="13" s="1"/>
  <c r="H13" i="13"/>
  <c r="Y14" i="13"/>
  <c r="H19" i="13"/>
  <c r="V18" i="13" s="1"/>
  <c r="AE20" i="13"/>
  <c r="H21" i="13"/>
  <c r="D23" i="13"/>
  <c r="H23" i="13"/>
  <c r="D15" i="17"/>
  <c r="H15" i="17"/>
  <c r="Y10" i="17"/>
  <c r="AA8" i="17" s="1"/>
  <c r="Y14" i="11"/>
  <c r="W4" i="10"/>
  <c r="AA8" i="10"/>
  <c r="D11" i="10"/>
  <c r="AA4" i="10"/>
  <c r="Y20" i="10"/>
  <c r="L21" i="8"/>
  <c r="Y8" i="8"/>
  <c r="AA8" i="8" s="1"/>
  <c r="AF4" i="8"/>
  <c r="P21" i="9"/>
  <c r="AA4" i="9"/>
  <c r="AG4" i="9"/>
  <c r="AF4" i="9"/>
  <c r="L19" i="9"/>
  <c r="L23" i="9"/>
  <c r="L17" i="9"/>
  <c r="X18" i="9"/>
  <c r="Y22" i="9"/>
  <c r="Y18" i="9"/>
  <c r="D11" i="9"/>
  <c r="V10" i="9" s="1"/>
  <c r="AE16" i="9"/>
  <c r="Y16" i="9"/>
  <c r="AA16" i="9" s="1"/>
  <c r="X20" i="9"/>
  <c r="X22" i="9"/>
  <c r="AE12" i="9"/>
  <c r="V18" i="9"/>
  <c r="AE8" i="9"/>
  <c r="AD12" i="9"/>
  <c r="X12" i="9"/>
  <c r="Z12" i="9" s="1"/>
  <c r="D15" i="9"/>
  <c r="X14" i="9"/>
  <c r="X16" i="9"/>
  <c r="H17" i="9"/>
  <c r="Y20" i="9"/>
  <c r="AA20" i="9" s="1"/>
  <c r="AD8" i="9"/>
  <c r="AF8" i="9" s="1"/>
  <c r="Y12" i="9"/>
  <c r="AA12" i="9" s="1"/>
  <c r="H13" i="9"/>
  <c r="V12" i="9" s="1"/>
  <c r="Y14" i="9"/>
  <c r="H19" i="9"/>
  <c r="AE20" i="9"/>
  <c r="H21" i="9"/>
  <c r="D23" i="9"/>
  <c r="H23" i="9"/>
  <c r="AD20" i="8"/>
  <c r="P21" i="8"/>
  <c r="L23" i="8"/>
  <c r="L19" i="8"/>
  <c r="P23" i="8"/>
  <c r="L17" i="8"/>
  <c r="X12" i="8"/>
  <c r="H13" i="8"/>
  <c r="X14" i="8"/>
  <c r="X22" i="8"/>
  <c r="W4" i="8"/>
  <c r="D9" i="8"/>
  <c r="V8" i="8" s="1"/>
  <c r="W8" i="8" s="1"/>
  <c r="AE8" i="8"/>
  <c r="X10" i="8"/>
  <c r="Y12" i="8"/>
  <c r="AA12" i="8" s="1"/>
  <c r="D19" i="8"/>
  <c r="H19" i="8"/>
  <c r="D23" i="8"/>
  <c r="Z4" i="8"/>
  <c r="AG4" i="8" s="1"/>
  <c r="D13" i="8"/>
  <c r="AE16" i="8"/>
  <c r="H17" i="8"/>
  <c r="Y18" i="8"/>
  <c r="X20" i="8"/>
  <c r="AD8" i="8"/>
  <c r="AF8" i="8" s="1"/>
  <c r="D11" i="8"/>
  <c r="AE12" i="8"/>
  <c r="Y14" i="8"/>
  <c r="Y16" i="8"/>
  <c r="AE20" i="8"/>
  <c r="H21" i="8"/>
  <c r="Y20" i="8"/>
  <c r="L19" i="4"/>
  <c r="P21" i="4"/>
  <c r="L23" i="4"/>
  <c r="P23" i="4"/>
  <c r="L17" i="4"/>
  <c r="L21" i="4"/>
  <c r="X12" i="4"/>
  <c r="Y20" i="4"/>
  <c r="AA20" i="4" s="1"/>
  <c r="H21" i="4"/>
  <c r="D9" i="4"/>
  <c r="V8" i="4" s="1"/>
  <c r="Y12" i="4"/>
  <c r="AA12" i="4" s="1"/>
  <c r="D21" i="4"/>
  <c r="AE20" i="4"/>
  <c r="D23" i="4"/>
  <c r="V22" i="4" s="1"/>
  <c r="H23" i="4"/>
  <c r="AA4" i="4"/>
  <c r="AE8" i="4"/>
  <c r="AE12" i="4"/>
  <c r="H13" i="4"/>
  <c r="X14" i="4"/>
  <c r="Z12" i="4" s="1"/>
  <c r="AG12" i="4" s="1"/>
  <c r="AE16" i="4"/>
  <c r="H17" i="4"/>
  <c r="Y16" i="4"/>
  <c r="D19" i="4"/>
  <c r="H19" i="4"/>
  <c r="X18" i="4"/>
  <c r="Y22" i="4"/>
  <c r="AF4" i="4"/>
  <c r="X8" i="4"/>
  <c r="Z8" i="4" s="1"/>
  <c r="AD16" i="4"/>
  <c r="AF16" i="4" s="1"/>
  <c r="Y18" i="4"/>
  <c r="AD20" i="4"/>
  <c r="X20" i="4"/>
  <c r="P21" i="3"/>
  <c r="L23" i="3"/>
  <c r="L19" i="3"/>
  <c r="V18" i="3" s="1"/>
  <c r="P23" i="3"/>
  <c r="Y12" i="3"/>
  <c r="AA12" i="3" s="1"/>
  <c r="Y8" i="3"/>
  <c r="AA8" i="3" s="1"/>
  <c r="D11" i="3"/>
  <c r="D13" i="3"/>
  <c r="AE16" i="3"/>
  <c r="H17" i="3"/>
  <c r="V16" i="3" s="1"/>
  <c r="Y18" i="3"/>
  <c r="X20" i="3"/>
  <c r="AA4" i="3"/>
  <c r="D9" i="3"/>
  <c r="V8" i="3" s="1"/>
  <c r="AE8" i="3"/>
  <c r="AE12" i="3"/>
  <c r="Y14" i="3"/>
  <c r="Y16" i="3"/>
  <c r="AE20" i="3"/>
  <c r="H21" i="3"/>
  <c r="V20" i="3" s="1"/>
  <c r="Y20" i="3"/>
  <c r="Z4" i="3"/>
  <c r="AG4" i="3" s="1"/>
  <c r="X10" i="3"/>
  <c r="X12" i="3"/>
  <c r="Z12" i="3" s="1"/>
  <c r="H13" i="3"/>
  <c r="D15" i="3"/>
  <c r="X14" i="3"/>
  <c r="AD20" i="3"/>
  <c r="AF20" i="3" s="1"/>
  <c r="H23" i="3"/>
  <c r="X22" i="3"/>
  <c r="L17" i="17"/>
  <c r="L21" i="17"/>
  <c r="L19" i="17"/>
  <c r="P21" i="17"/>
  <c r="L23" i="17"/>
  <c r="P23" i="17"/>
  <c r="X12" i="17"/>
  <c r="Y20" i="17"/>
  <c r="H21" i="17"/>
  <c r="AG4" i="17"/>
  <c r="D9" i="17"/>
  <c r="Y12" i="17"/>
  <c r="AA12" i="17" s="1"/>
  <c r="D21" i="17"/>
  <c r="AE20" i="17"/>
  <c r="D23" i="17"/>
  <c r="V22" i="17" s="1"/>
  <c r="H23" i="17"/>
  <c r="AA4" i="17"/>
  <c r="AE8" i="17"/>
  <c r="AE12" i="17"/>
  <c r="H13" i="17"/>
  <c r="X14" i="17"/>
  <c r="AE16" i="17"/>
  <c r="H17" i="17"/>
  <c r="Y16" i="17"/>
  <c r="D19" i="17"/>
  <c r="H19" i="17"/>
  <c r="X18" i="17"/>
  <c r="Y22" i="17"/>
  <c r="AF4" i="17"/>
  <c r="X8" i="17"/>
  <c r="Z8" i="17" s="1"/>
  <c r="AD16" i="17"/>
  <c r="Y18" i="17"/>
  <c r="AD20" i="17"/>
  <c r="X20" i="17"/>
  <c r="X18" i="11"/>
  <c r="L19" i="11"/>
  <c r="Y22" i="11"/>
  <c r="Y12" i="11"/>
  <c r="H17" i="11"/>
  <c r="V16" i="11" s="1"/>
  <c r="Y20" i="11"/>
  <c r="AD8" i="11"/>
  <c r="Y10" i="11"/>
  <c r="D13" i="11"/>
  <c r="V12" i="11" s="1"/>
  <c r="H13" i="11"/>
  <c r="X14" i="11"/>
  <c r="H19" i="11"/>
  <c r="AE20" i="11"/>
  <c r="H21" i="11"/>
  <c r="D23" i="11"/>
  <c r="H23" i="11"/>
  <c r="X8" i="11"/>
  <c r="Z8" i="11" s="1"/>
  <c r="D17" i="11"/>
  <c r="D19" i="11"/>
  <c r="Y18" i="11"/>
  <c r="AA16" i="11" s="1"/>
  <c r="Y8" i="11"/>
  <c r="AA8" i="11" s="1"/>
  <c r="AG8" i="11" s="1"/>
  <c r="D11" i="11"/>
  <c r="X12" i="11"/>
  <c r="Z12" i="11" s="1"/>
  <c r="D15" i="11"/>
  <c r="H15" i="11"/>
  <c r="V14" i="11" s="1"/>
  <c r="AE16" i="11"/>
  <c r="Y16" i="11"/>
  <c r="X20" i="11"/>
  <c r="X22" i="11"/>
  <c r="L21" i="10"/>
  <c r="P21" i="10"/>
  <c r="L23" i="10"/>
  <c r="L19" i="10"/>
  <c r="P23" i="10"/>
  <c r="AE16" i="10"/>
  <c r="L17" i="10"/>
  <c r="X20" i="10"/>
  <c r="Y18" i="10"/>
  <c r="D9" i="10"/>
  <c r="V8" i="10" s="1"/>
  <c r="W8" i="10" s="1"/>
  <c r="AE8" i="10"/>
  <c r="AE12" i="10"/>
  <c r="Y14" i="10"/>
  <c r="Y16" i="10"/>
  <c r="AE20" i="10"/>
  <c r="H21" i="10"/>
  <c r="Z4" i="10"/>
  <c r="AG4" i="10" s="1"/>
  <c r="X10" i="10"/>
  <c r="X12" i="10"/>
  <c r="H13" i="10"/>
  <c r="V12" i="10" s="1"/>
  <c r="D15" i="10"/>
  <c r="X14" i="10"/>
  <c r="AD20" i="10"/>
  <c r="AF20" i="10" s="1"/>
  <c r="H23" i="10"/>
  <c r="X22" i="10"/>
  <c r="AF4" i="10"/>
  <c r="AD8" i="10"/>
  <c r="AF8" i="10" s="1"/>
  <c r="Y12" i="10"/>
  <c r="D19" i="10"/>
  <c r="H19" i="10"/>
  <c r="D23" i="10"/>
  <c r="AA16" i="13"/>
  <c r="AF8" i="13"/>
  <c r="AF12" i="13"/>
  <c r="V12" i="13"/>
  <c r="Y8" i="13"/>
  <c r="H15" i="13"/>
  <c r="D21" i="13"/>
  <c r="V20" i="13" s="1"/>
  <c r="P23" i="13"/>
  <c r="D9" i="13"/>
  <c r="V8" i="13" s="1"/>
  <c r="W8" i="13" s="1"/>
  <c r="AD16" i="13"/>
  <c r="AF16" i="13" s="1"/>
  <c r="X10" i="13"/>
  <c r="Z8" i="13" s="1"/>
  <c r="AD20" i="13"/>
  <c r="V8" i="17"/>
  <c r="V14" i="17"/>
  <c r="AA16" i="17"/>
  <c r="D11" i="17"/>
  <c r="V10" i="17" s="1"/>
  <c r="D13" i="17"/>
  <c r="AD8" i="17"/>
  <c r="D17" i="17"/>
  <c r="X22" i="17"/>
  <c r="AD12" i="17"/>
  <c r="X16" i="17"/>
  <c r="V8" i="11"/>
  <c r="AG4" i="11"/>
  <c r="V10" i="11"/>
  <c r="V22" i="11"/>
  <c r="AE8" i="11"/>
  <c r="AF8" i="11" s="1"/>
  <c r="AD12" i="11"/>
  <c r="D21" i="11"/>
  <c r="V20" i="11" s="1"/>
  <c r="AE12" i="11"/>
  <c r="X16" i="11"/>
  <c r="Z16" i="11" s="1"/>
  <c r="AD16" i="11"/>
  <c r="AD20" i="11"/>
  <c r="V10" i="10"/>
  <c r="X8" i="10"/>
  <c r="D17" i="10"/>
  <c r="V16" i="10" s="1"/>
  <c r="AD12" i="10"/>
  <c r="H15" i="10"/>
  <c r="X18" i="10"/>
  <c r="D21" i="10"/>
  <c r="Y22" i="10"/>
  <c r="AA20" i="10" s="1"/>
  <c r="X16" i="10"/>
  <c r="AD16" i="10"/>
  <c r="Y8" i="9"/>
  <c r="AA8" i="9" s="1"/>
  <c r="H15" i="9"/>
  <c r="V14" i="9" s="1"/>
  <c r="D21" i="9"/>
  <c r="V20" i="9" s="1"/>
  <c r="P23" i="9"/>
  <c r="V22" i="9" s="1"/>
  <c r="D9" i="9"/>
  <c r="V8" i="9" s="1"/>
  <c r="W8" i="9" s="1"/>
  <c r="AD16" i="9"/>
  <c r="X10" i="9"/>
  <c r="Z8" i="9" s="1"/>
  <c r="AD20" i="9"/>
  <c r="V10" i="8"/>
  <c r="V22" i="8"/>
  <c r="X8" i="8"/>
  <c r="Z8" i="8" s="1"/>
  <c r="D17" i="8"/>
  <c r="AD12" i="8"/>
  <c r="H15" i="8"/>
  <c r="V14" i="8" s="1"/>
  <c r="X18" i="8"/>
  <c r="D21" i="8"/>
  <c r="Y22" i="8"/>
  <c r="X16" i="8"/>
  <c r="AD16" i="8"/>
  <c r="AG8" i="4"/>
  <c r="V20" i="4"/>
  <c r="AA8" i="4"/>
  <c r="V12" i="4"/>
  <c r="V18" i="4"/>
  <c r="AF20" i="4"/>
  <c r="AG4" i="4"/>
  <c r="V14" i="4"/>
  <c r="D11" i="4"/>
  <c r="V10" i="4" s="1"/>
  <c r="D13" i="4"/>
  <c r="AD8" i="4"/>
  <c r="D17" i="4"/>
  <c r="X22" i="4"/>
  <c r="Z20" i="4" s="1"/>
  <c r="AD12" i="4"/>
  <c r="X16" i="4"/>
  <c r="V10" i="3"/>
  <c r="AF8" i="3"/>
  <c r="V22" i="3"/>
  <c r="X8" i="3"/>
  <c r="Z8" i="3" s="1"/>
  <c r="AG8" i="3" s="1"/>
  <c r="D17" i="3"/>
  <c r="AD12" i="3"/>
  <c r="AF12" i="3" s="1"/>
  <c r="H15" i="3"/>
  <c r="X18" i="3"/>
  <c r="D21" i="3"/>
  <c r="Y22" i="3"/>
  <c r="X16" i="3"/>
  <c r="AD16" i="3"/>
  <c r="Z12" i="13" l="1"/>
  <c r="AG12" i="13" s="1"/>
  <c r="Z16" i="13"/>
  <c r="AG16" i="13" s="1"/>
  <c r="W16" i="13"/>
  <c r="AG20" i="13"/>
  <c r="V14" i="13"/>
  <c r="W12" i="13" s="1"/>
  <c r="AA8" i="13"/>
  <c r="AG8" i="13" s="1"/>
  <c r="AF20" i="13"/>
  <c r="V22" i="13"/>
  <c r="W20" i="13" s="1"/>
  <c r="V16" i="17"/>
  <c r="Z20" i="17"/>
  <c r="AG8" i="17"/>
  <c r="Z16" i="17"/>
  <c r="AA12" i="11"/>
  <c r="AG12" i="11" s="1"/>
  <c r="AA20" i="11"/>
  <c r="V20" i="10"/>
  <c r="Z8" i="10"/>
  <c r="AG8" i="10" s="1"/>
  <c r="AA12" i="10"/>
  <c r="V22" i="10"/>
  <c r="V14" i="10"/>
  <c r="AG8" i="8"/>
  <c r="AF20" i="8"/>
  <c r="V16" i="9"/>
  <c r="AG8" i="9"/>
  <c r="AF20" i="9"/>
  <c r="Z16" i="9"/>
  <c r="AG16" i="9" s="1"/>
  <c r="AF12" i="9"/>
  <c r="AF16" i="9"/>
  <c r="W12" i="9"/>
  <c r="W20" i="9"/>
  <c r="W16" i="9"/>
  <c r="AG12" i="9"/>
  <c r="Z20" i="9"/>
  <c r="AG20" i="9" s="1"/>
  <c r="AA16" i="8"/>
  <c r="V20" i="8"/>
  <c r="W20" i="8" s="1"/>
  <c r="V16" i="8"/>
  <c r="Z20" i="8"/>
  <c r="AF16" i="8"/>
  <c r="V18" i="8"/>
  <c r="V12" i="8"/>
  <c r="W12" i="8" s="1"/>
  <c r="Z12" i="8"/>
  <c r="AG12" i="8" s="1"/>
  <c r="AA20" i="8"/>
  <c r="AF12" i="8"/>
  <c r="AG20" i="4"/>
  <c r="W12" i="4"/>
  <c r="V16" i="4"/>
  <c r="W16" i="4" s="1"/>
  <c r="Z16" i="4"/>
  <c r="AG16" i="4" s="1"/>
  <c r="AF8" i="4"/>
  <c r="AF12" i="4"/>
  <c r="AA16" i="4"/>
  <c r="AA20" i="3"/>
  <c r="AG20" i="3" s="1"/>
  <c r="AG12" i="3"/>
  <c r="W20" i="3"/>
  <c r="AF16" i="3"/>
  <c r="AA16" i="3"/>
  <c r="W16" i="3"/>
  <c r="Z20" i="3"/>
  <c r="Z16" i="3"/>
  <c r="AG16" i="3" s="1"/>
  <c r="V14" i="3"/>
  <c r="W12" i="3" s="1"/>
  <c r="V12" i="3"/>
  <c r="AG16" i="17"/>
  <c r="AF12" i="17"/>
  <c r="V18" i="17"/>
  <c r="W16" i="17" s="1"/>
  <c r="V20" i="17"/>
  <c r="W20" i="17" s="1"/>
  <c r="AF20" i="17"/>
  <c r="AF8" i="17"/>
  <c r="AA20" i="17"/>
  <c r="AG20" i="17" s="1"/>
  <c r="V12" i="17"/>
  <c r="W12" i="17" s="1"/>
  <c r="AF16" i="17"/>
  <c r="Z12" i="17"/>
  <c r="AG12" i="17" s="1"/>
  <c r="AG16" i="11"/>
  <c r="AF16" i="11"/>
  <c r="Z20" i="11"/>
  <c r="AG20" i="11" s="1"/>
  <c r="AF20" i="11"/>
  <c r="W20" i="11"/>
  <c r="V18" i="11"/>
  <c r="W16" i="11" s="1"/>
  <c r="AF12" i="11"/>
  <c r="Z12" i="10"/>
  <c r="W12" i="10"/>
  <c r="AF16" i="10"/>
  <c r="Z20" i="10"/>
  <c r="AG20" i="10" s="1"/>
  <c r="AA16" i="10"/>
  <c r="W20" i="10"/>
  <c r="AF12" i="10"/>
  <c r="V18" i="10"/>
  <c r="W16" i="10" s="1"/>
  <c r="W8" i="17"/>
  <c r="W12" i="11"/>
  <c r="W8" i="11"/>
  <c r="Z16" i="10"/>
  <c r="AG16" i="10" s="1"/>
  <c r="Z16" i="8"/>
  <c r="W8" i="4"/>
  <c r="W20" i="4"/>
  <c r="W8" i="3"/>
  <c r="AG12" i="10" l="1"/>
  <c r="AG16" i="8"/>
  <c r="W16" i="8"/>
  <c r="AG20" i="8"/>
  <c r="P7" i="12"/>
  <c r="P13" i="12" l="1"/>
  <c r="P11" i="12"/>
  <c r="P9" i="12"/>
  <c r="P5" i="12"/>
  <c r="P15" i="1" l="1"/>
  <c r="P13" i="1"/>
  <c r="K19" i="12" l="1"/>
  <c r="J19" i="12"/>
  <c r="G19" i="12"/>
  <c r="F19" i="12"/>
  <c r="C19" i="12"/>
  <c r="B19" i="12"/>
  <c r="M18" i="12"/>
  <c r="L18" i="12"/>
  <c r="K18" i="12"/>
  <c r="J18" i="12"/>
  <c r="L19" i="12" s="1"/>
  <c r="I18" i="12"/>
  <c r="H18" i="12"/>
  <c r="G18" i="12"/>
  <c r="F18" i="12"/>
  <c r="E18" i="12"/>
  <c r="D18" i="12"/>
  <c r="C18" i="12"/>
  <c r="B18" i="12"/>
  <c r="K17" i="12"/>
  <c r="J17" i="12"/>
  <c r="G17" i="12"/>
  <c r="F17" i="12"/>
  <c r="C17" i="12"/>
  <c r="B17" i="12"/>
  <c r="M16" i="12"/>
  <c r="L16" i="12"/>
  <c r="K16" i="12"/>
  <c r="J16" i="12"/>
  <c r="L17" i="12" s="1"/>
  <c r="I16" i="12"/>
  <c r="H16" i="12"/>
  <c r="G16" i="12"/>
  <c r="F16" i="12"/>
  <c r="E16" i="12"/>
  <c r="D16" i="12"/>
  <c r="C16" i="12"/>
  <c r="B16" i="12"/>
  <c r="P15" i="12"/>
  <c r="G15" i="12"/>
  <c r="F15" i="12"/>
  <c r="C15" i="12"/>
  <c r="B15" i="12"/>
  <c r="I14" i="12"/>
  <c r="H14" i="12"/>
  <c r="G14" i="12"/>
  <c r="F14" i="12"/>
  <c r="E14" i="12"/>
  <c r="D14" i="12"/>
  <c r="C14" i="12"/>
  <c r="B14" i="12"/>
  <c r="G13" i="12"/>
  <c r="F13" i="12"/>
  <c r="C13" i="12"/>
  <c r="B13" i="12"/>
  <c r="I12" i="12"/>
  <c r="H12" i="12"/>
  <c r="G12" i="12"/>
  <c r="F12" i="12"/>
  <c r="E12" i="12"/>
  <c r="D12" i="12"/>
  <c r="C12" i="12"/>
  <c r="B12" i="12"/>
  <c r="C11" i="12"/>
  <c r="B11" i="12"/>
  <c r="E10" i="12"/>
  <c r="D10" i="12"/>
  <c r="C10" i="12"/>
  <c r="U10" i="12" s="1"/>
  <c r="B10" i="12"/>
  <c r="C9" i="12"/>
  <c r="B9" i="12"/>
  <c r="E8" i="12"/>
  <c r="D8" i="12"/>
  <c r="C8" i="12"/>
  <c r="B8" i="12"/>
  <c r="U6" i="12"/>
  <c r="T6" i="12"/>
  <c r="R6" i="12"/>
  <c r="AA4" i="12"/>
  <c r="Z4" i="12"/>
  <c r="AB4" i="12" s="1"/>
  <c r="U4" i="12"/>
  <c r="T4" i="12"/>
  <c r="V4" i="12" s="1"/>
  <c r="R4" i="12"/>
  <c r="K19" i="1"/>
  <c r="J19" i="1"/>
  <c r="G19" i="1"/>
  <c r="F19" i="1"/>
  <c r="C19" i="1"/>
  <c r="B19" i="1"/>
  <c r="K18" i="1"/>
  <c r="J18" i="1"/>
  <c r="G18" i="1"/>
  <c r="F18" i="1"/>
  <c r="C18" i="1"/>
  <c r="B18" i="1"/>
  <c r="K17" i="1"/>
  <c r="J17" i="1"/>
  <c r="G17" i="1"/>
  <c r="F17" i="1"/>
  <c r="C17" i="1"/>
  <c r="B17" i="1"/>
  <c r="K16" i="1"/>
  <c r="J16" i="1"/>
  <c r="C16" i="1"/>
  <c r="B16" i="1"/>
  <c r="G15" i="1"/>
  <c r="F15" i="1"/>
  <c r="C15" i="1"/>
  <c r="B15" i="1"/>
  <c r="I14" i="1"/>
  <c r="H14" i="1"/>
  <c r="G14" i="1"/>
  <c r="F14" i="1"/>
  <c r="C14" i="1"/>
  <c r="B14" i="1"/>
  <c r="G13" i="1"/>
  <c r="F13" i="1"/>
  <c r="C13" i="1"/>
  <c r="B13" i="1"/>
  <c r="I12" i="1"/>
  <c r="H12" i="1"/>
  <c r="G12" i="1"/>
  <c r="F12" i="1"/>
  <c r="E12" i="1"/>
  <c r="D12" i="1"/>
  <c r="C12" i="1"/>
  <c r="B12" i="1"/>
  <c r="C11" i="1"/>
  <c r="B11" i="1"/>
  <c r="C10" i="1"/>
  <c r="U10" i="1" s="1"/>
  <c r="B10" i="1"/>
  <c r="C9" i="1"/>
  <c r="B9" i="1"/>
  <c r="T8" i="1"/>
  <c r="C8" i="1"/>
  <c r="B8" i="1"/>
  <c r="R6" i="1"/>
  <c r="U6" i="1"/>
  <c r="T6" i="1"/>
  <c r="R4" i="1"/>
  <c r="AA4" i="1"/>
  <c r="Z4" i="1"/>
  <c r="U4" i="1"/>
  <c r="T4" i="1"/>
  <c r="D11" i="1" l="1"/>
  <c r="U8" i="12"/>
  <c r="W8" i="12" s="1"/>
  <c r="S4" i="12"/>
  <c r="H13" i="1"/>
  <c r="V4" i="1"/>
  <c r="D19" i="1"/>
  <c r="T10" i="1"/>
  <c r="V8" i="1" s="1"/>
  <c r="U14" i="1"/>
  <c r="U18" i="1"/>
  <c r="T14" i="1"/>
  <c r="W4" i="1"/>
  <c r="D15" i="1"/>
  <c r="W4" i="12"/>
  <c r="Z8" i="12"/>
  <c r="D11" i="12"/>
  <c r="R10" i="12" s="1"/>
  <c r="T12" i="12"/>
  <c r="U14" i="12"/>
  <c r="U12" i="12"/>
  <c r="D17" i="12"/>
  <c r="D13" i="12"/>
  <c r="H13" i="12"/>
  <c r="R12" i="12" s="1"/>
  <c r="Z16" i="12"/>
  <c r="H17" i="12"/>
  <c r="R16" i="12" s="1"/>
  <c r="T16" i="12"/>
  <c r="D19" i="12"/>
  <c r="H19" i="12"/>
  <c r="D9" i="12"/>
  <c r="R8" i="12" s="1"/>
  <c r="D15" i="12"/>
  <c r="T14" i="12"/>
  <c r="U16" i="12"/>
  <c r="U18" i="12"/>
  <c r="H19" i="1"/>
  <c r="T18" i="1"/>
  <c r="H15" i="1"/>
  <c r="L19" i="1"/>
  <c r="U16" i="1"/>
  <c r="D13" i="1"/>
  <c r="U8" i="1"/>
  <c r="W8" i="1" s="1"/>
  <c r="Z12" i="1"/>
  <c r="AB4" i="1"/>
  <c r="D9" i="1"/>
  <c r="R8" i="1" s="1"/>
  <c r="U12" i="1"/>
  <c r="T16" i="1"/>
  <c r="T8" i="12"/>
  <c r="H15" i="12"/>
  <c r="AA8" i="12"/>
  <c r="T10" i="12"/>
  <c r="AA16" i="12"/>
  <c r="T18" i="12"/>
  <c r="Z12" i="12"/>
  <c r="AA12" i="12"/>
  <c r="R10" i="1"/>
  <c r="S4" i="1"/>
  <c r="T12" i="1"/>
  <c r="AA12" i="1"/>
  <c r="L17" i="1"/>
  <c r="Z8" i="1"/>
  <c r="Z16" i="1"/>
  <c r="AA8" i="1"/>
  <c r="AA16" i="1"/>
  <c r="W12" i="12" l="1"/>
  <c r="R12" i="1"/>
  <c r="V12" i="1"/>
  <c r="S8" i="1"/>
  <c r="W12" i="1"/>
  <c r="R16" i="1"/>
  <c r="R18" i="1"/>
  <c r="AB12" i="1"/>
  <c r="V16" i="1"/>
  <c r="W16" i="1"/>
  <c r="R14" i="1"/>
  <c r="S12" i="1" s="1"/>
  <c r="AB16" i="1"/>
  <c r="AB16" i="12"/>
  <c r="R18" i="12"/>
  <c r="S16" i="12" s="1"/>
  <c r="AB8" i="12"/>
  <c r="V12" i="12"/>
  <c r="S8" i="12"/>
  <c r="V16" i="12"/>
  <c r="R14" i="12"/>
  <c r="S12" i="12" s="1"/>
  <c r="W16" i="12"/>
  <c r="AB12" i="12"/>
  <c r="V8" i="12"/>
  <c r="AB8" i="1"/>
  <c r="S16" i="1" l="1"/>
</calcChain>
</file>

<file path=xl/sharedStrings.xml><?xml version="1.0" encoding="utf-8"?>
<sst xmlns="http://schemas.openxmlformats.org/spreadsheetml/2006/main" count="201" uniqueCount="85">
  <si>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</si>
  <si>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</si>
  <si>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</si>
  <si>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</si>
  <si>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</si>
  <si>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UKS Dębowianka Dębowiec</t>
  </si>
  <si>
    <t>Kolejność spotkań:       (1 - 4) ; (2 - 3) ; (3 - 4) ; (1 - 2) ; (2 - 4) ; (1 - 3)</t>
  </si>
  <si>
    <t>Sety wygrane</t>
  </si>
  <si>
    <t>Sety przegrane</t>
  </si>
  <si>
    <t>Stosunek setów</t>
  </si>
  <si>
    <t>UKS Tytan Ostrowy</t>
  </si>
  <si>
    <t>MUKS Sari SP3 Żory II</t>
  </si>
  <si>
    <t>Tabela wyników turnieju Minisiatkówki na szczeblu Województwa Śląskiego                                                                                                                                    "Czwórki" Dziewcząt - Grupa 12 - Etap eliminacji miejskich - I turniej</t>
  </si>
  <si>
    <t>MUKS Sari SP15 Żory II</t>
  </si>
  <si>
    <t>SP6 Jastrzębie</t>
  </si>
  <si>
    <t>UKS Metalik Radziechowy II</t>
  </si>
  <si>
    <t>MOSM Tychy I</t>
  </si>
  <si>
    <t>MOSM Tychy IV</t>
  </si>
  <si>
    <t>VC Victoria MOSiR Cieszyn</t>
  </si>
  <si>
    <t>Tabela wyników turnieju Minisiatkówki na szczeblu Województwa Śląskiego                                                                                                                                    "Czwórki" Dziewcząt - Grupa 1 - Etap eliminacji miejskich - I turniej</t>
  </si>
  <si>
    <t>Tabela wyników turnieju Minisiatkówki na szczeblu Województwa Śląskiego                                                                                                                                    "Czwórki" Dziewcząt - Grupa 10 - Etap eliminacji miejskich - I turniej</t>
  </si>
  <si>
    <t>JKS SMS AMS Jastrzębie I</t>
  </si>
  <si>
    <t>MUKS Sari SP3 Żory I</t>
  </si>
  <si>
    <t>MKS Zorza         Wodzisław Śląski II</t>
  </si>
  <si>
    <t>UKS Metalik Radziechowy I</t>
  </si>
  <si>
    <t>Stosunek małych punktów</t>
  </si>
  <si>
    <t>Kolejność spotkań:       (2 - 5) ; (3 - 4) ; (1 - 5) ; (2 - 3) ; (1 - 4) ; (3 - 5) ; (2 - 4) ; (1 - 3) ; (4 - 5) ; (1 - 2)</t>
  </si>
  <si>
    <t>Tabela wyników turnieju Minisiatkówki na szczeblu Województwa Śląskiego                                                                                                                                    "Czwórki" Dziewcząt - Grupa 2 - Etap eliminacji miejskich - I turniej</t>
  </si>
  <si>
    <t>BKS Stal                         Bielsko-Biała III</t>
  </si>
  <si>
    <t>BKS Stal                         Bielsko-Biała I</t>
  </si>
  <si>
    <t>MOSM Tychy II</t>
  </si>
  <si>
    <t>MKS Czechowice-Dziedzice</t>
  </si>
  <si>
    <t>UKS Centrum przy POSiR Pszczyna II</t>
  </si>
  <si>
    <t>TS Stal Śrubiarnia/SMS ŻAPN Żywiec</t>
  </si>
  <si>
    <t>MOSM Tychy III</t>
  </si>
  <si>
    <t>BKS Stal                         Bielsko-Biała II</t>
  </si>
  <si>
    <t>UKS Centrum przy POSiR Pszczyna I</t>
  </si>
  <si>
    <t>GS UKS Krzanowice</t>
  </si>
  <si>
    <t>Tabela wyników turnieju Minisiatkówki na szczeblu Województwa Śląskiego                                                                                                                                    "Czwórki" Dziewcząt - Grupa 3 - Etap eliminacji miejskich - I turniej</t>
  </si>
  <si>
    <t>Tabela wyników turnieju Minisiatkówki na szczeblu Województwa Śląskiego                                                                                                                                    "Czwórki" Dziewcząt - Grupa 4 - Etap eliminacji miejskich - I turniej</t>
  </si>
  <si>
    <t>UKS MOSM Bytom I</t>
  </si>
  <si>
    <t>SiKRet Gliwice I</t>
  </si>
  <si>
    <t>KPKS Halemba I</t>
  </si>
  <si>
    <t>UKS Dąbrowiak Dąbrowa Górnicza II</t>
  </si>
  <si>
    <t>Tabela wyników turnieju Minisiatkówki na szczeblu Województwa Śląskiego                                                                                                                                    "Czwórki" Dziewcząt - Grupa 5 - Etap eliminacji miejskich - I turniej</t>
  </si>
  <si>
    <t>SiKRet Gliwice III</t>
  </si>
  <si>
    <t>UKS Sprint                Katowice II</t>
  </si>
  <si>
    <t>KPKS Halemba II</t>
  </si>
  <si>
    <t>UKS Źródełko               Katowice</t>
  </si>
  <si>
    <t>Tabela wyników turnieju Minisiatkówki na szczeblu Województwa Śląskiego                                                                                                                                    "Czwórki" Dziewcząt - Grupa 6 - Etap eliminacji miejskich - I turniej</t>
  </si>
  <si>
    <t>SiKRet Gliwice II</t>
  </si>
  <si>
    <t>UKS Sprint                Katowice I</t>
  </si>
  <si>
    <t>KPKS Halemba III</t>
  </si>
  <si>
    <t>UKS Dąbrowiak Dąbrowa Górnicza I</t>
  </si>
  <si>
    <t>MCKS Czeladź I</t>
  </si>
  <si>
    <t>Lechia Volleyball Mysłowice</t>
  </si>
  <si>
    <t>MKS-MOS Płomień Sosnowiec III</t>
  </si>
  <si>
    <t>LKPS Borowno</t>
  </si>
  <si>
    <t>UKS Stars Volley Częstochowa</t>
  </si>
  <si>
    <t>MKS-MOS Płomień Sosnowiec II</t>
  </si>
  <si>
    <t>MKS Dwójka           Zawiercie</t>
  </si>
  <si>
    <t>MCKS Czeladź II</t>
  </si>
  <si>
    <t>KS Częstochowianka Częstochowa II</t>
  </si>
  <si>
    <t>MKS                          Dąbrowa Górnicza I</t>
  </si>
  <si>
    <t>MKS                          Dąbrowa Górnicza II</t>
  </si>
  <si>
    <t>KS Częstochowianka Częstochowa I</t>
  </si>
  <si>
    <t>MKS-MOS Płomień Sosnowiec I</t>
  </si>
  <si>
    <t>MCKS Czeladź III</t>
  </si>
  <si>
    <t>UKS Jedynka           Siewierz</t>
  </si>
  <si>
    <t>Tabela wyników turnieju Minisiatkówki na szczeblu Województwa Śląskiego                                                                                                                                    "Czwórki" Dziewcząt - Grupa 11 - Etap eliminacji miejskich - I turniej</t>
  </si>
  <si>
    <t>UKS Jedynka           Rybnik</t>
  </si>
  <si>
    <t>JKS SMS AMS Jastrzębie II</t>
  </si>
  <si>
    <t>MUKS Sari SP15            Żory I</t>
  </si>
  <si>
    <t>MKS Zorza         Wodzisław Śląski I</t>
  </si>
  <si>
    <t>UKS Metalik Radziechowy III</t>
  </si>
  <si>
    <t>UKS MOSM           Bytom III</t>
  </si>
  <si>
    <t>UKS MOSM                Bytom II</t>
  </si>
  <si>
    <t>I</t>
  </si>
  <si>
    <t>II</t>
  </si>
  <si>
    <t>III</t>
  </si>
  <si>
    <t>IV</t>
  </si>
  <si>
    <t>V</t>
  </si>
  <si>
    <t>Tabela wyników turnieju Minisiatkówki na szczeblu Województwa Śląskiego                                                                                                                                    "Czwórki" Dziewcząt - Grupa 9 -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</si>
  <si>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8 -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</si>
  <si>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7 - Etap eliminacji miejskich - II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</si>
</sst>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indexed="23"/>
        <bgColor indexed="64"/>
      </patternFill>
    </fill>
  </fills>
  <borders count="10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36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72" xfId="0" applyFill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58" xfId="0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69" xfId="0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164" fontId="1" fillId="0" borderId="98" xfId="0" applyNumberFormat="1" applyFont="1" applyBorder="1" applyAlignment="1">
      <alignment horizontal="center" vertical="center"/>
    </xf>
    <xf numFmtId="0" fontId="0" fillId="2" borderId="2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64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164" fontId="1" fillId="0" borderId="94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8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workbookViewId="0">
      <selection activeCell="N23" sqref="N2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11" width="3.8554687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7.42578125" customWidth="1"/>
    <col min="26" max="26" width="8.5703125" customWidth="1"/>
    <col min="27" max="27" width="9.7109375" customWidth="1"/>
    <col min="28" max="28" width="9.28515625" customWidth="1"/>
  </cols>
  <sheetData>
    <row r="1" spans="1:28" ht="37.5" customHeight="1" x14ac:dyDescent="0.25">
      <c r="A1" s="179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</row>
    <row r="2" spans="1:28" ht="15.75" thickBot="1" x14ac:dyDescent="0.3"/>
    <row r="3" spans="1:28" ht="64.5" customHeight="1" thickTop="1" thickBot="1" x14ac:dyDescent="0.3">
      <c r="A3" s="1" t="s">
        <v>0</v>
      </c>
      <c r="B3" s="184">
        <v>1</v>
      </c>
      <c r="C3" s="185"/>
      <c r="D3" s="185"/>
      <c r="E3" s="186"/>
      <c r="F3" s="184">
        <v>2</v>
      </c>
      <c r="G3" s="185"/>
      <c r="H3" s="185"/>
      <c r="I3" s="186"/>
      <c r="J3" s="184">
        <v>3</v>
      </c>
      <c r="K3" s="185"/>
      <c r="L3" s="185"/>
      <c r="M3" s="186"/>
      <c r="N3" s="184">
        <v>4</v>
      </c>
      <c r="O3" s="185"/>
      <c r="P3" s="185"/>
      <c r="Q3" s="186"/>
      <c r="R3" s="180" t="s">
        <v>1</v>
      </c>
      <c r="S3" s="181"/>
      <c r="T3" s="182" t="s">
        <v>2</v>
      </c>
      <c r="U3" s="183"/>
      <c r="V3" s="182" t="s">
        <v>3</v>
      </c>
      <c r="W3" s="183"/>
      <c r="X3" s="2" t="s">
        <v>4</v>
      </c>
      <c r="Z3" s="65" t="s">
        <v>7</v>
      </c>
      <c r="AA3" s="66" t="s">
        <v>8</v>
      </c>
      <c r="AB3" s="67" t="s">
        <v>9</v>
      </c>
    </row>
    <row r="4" spans="1:28" ht="16.5" customHeight="1" thickTop="1" thickBot="1" x14ac:dyDescent="0.3">
      <c r="A4" s="202" t="s">
        <v>16</v>
      </c>
      <c r="B4" s="210"/>
      <c r="C4" s="211"/>
      <c r="D4" s="211"/>
      <c r="E4" s="212"/>
      <c r="F4" s="70">
        <v>10</v>
      </c>
      <c r="G4" s="71">
        <v>15</v>
      </c>
      <c r="H4" s="72"/>
      <c r="I4" s="73"/>
      <c r="J4" s="70">
        <v>15</v>
      </c>
      <c r="K4" s="74">
        <v>7</v>
      </c>
      <c r="L4" s="72"/>
      <c r="M4" s="75"/>
      <c r="N4" s="70">
        <v>11</v>
      </c>
      <c r="O4" s="74">
        <v>15</v>
      </c>
      <c r="P4" s="72">
        <v>11</v>
      </c>
      <c r="Q4" s="75">
        <v>8</v>
      </c>
      <c r="R4" s="193">
        <f>P5+L5+H5</f>
        <v>5</v>
      </c>
      <c r="S4" s="205">
        <f>R4+R6</f>
        <v>5</v>
      </c>
      <c r="T4" s="195">
        <f>J4+J5+L4+N4+N5+P4+H4+F4+F5</f>
        <v>90</v>
      </c>
      <c r="U4" s="197">
        <f>K5+K4+M4+O5+O4+Q4+I4+G4+G5</f>
        <v>79</v>
      </c>
      <c r="V4" s="187">
        <f>T4+T6</f>
        <v>90</v>
      </c>
      <c r="W4" s="199">
        <f>U4+U6</f>
        <v>79</v>
      </c>
      <c r="X4" s="190"/>
      <c r="Z4" s="1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174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3</v>
      </c>
      <c r="AB4" s="175">
        <f>Z4/AA4</f>
        <v>1.3333333333333333</v>
      </c>
    </row>
    <row r="5" spans="1:28" ht="15.75" customHeight="1" thickBot="1" x14ac:dyDescent="0.3">
      <c r="A5" s="203"/>
      <c r="B5" s="213"/>
      <c r="C5" s="214"/>
      <c r="D5" s="214"/>
      <c r="E5" s="215"/>
      <c r="F5" s="76">
        <v>13</v>
      </c>
      <c r="G5" s="77">
        <v>15</v>
      </c>
      <c r="H5" s="208">
        <f>IF(AND(F4=0,F5=0),0,1)*0+IF(AND(F4&gt;G4,F5&gt;G5),1,0)*2+IF(AND(F4&lt;G4,F5&lt;G5),1,0)*IF(AND(F4=0,F5=0),0,1)+IF(H4&gt;I4,1,0)*2+IF(H4&lt;I4,1,0)*1</f>
        <v>1</v>
      </c>
      <c r="I5" s="209"/>
      <c r="J5" s="76">
        <v>15</v>
      </c>
      <c r="K5" s="77">
        <v>9</v>
      </c>
      <c r="L5" s="208">
        <f>IF(AND(J4=0,J5=0),0,1)*0+IF(AND(J4&gt;K4,J5&gt;K5),1,0)*2+IF(AND(J4&lt;K4,J5&lt;K5),1,0)*IF(AND(J4=0,J5=0),0,1)+IF(L4&gt;M4,1,0)*2+IF(L4&lt;M4,1,0)*1</f>
        <v>2</v>
      </c>
      <c r="M5" s="209"/>
      <c r="N5" s="76">
        <v>15</v>
      </c>
      <c r="O5" s="77">
        <v>10</v>
      </c>
      <c r="P5" s="208">
        <f>IF(AND(N4=0,N5=0),0,1)*0+IF(AND(N4&gt;O4,N5&gt;O5),1,0)*2+IF(AND(N4&lt;O4,N5&lt;O5),1,0)*IF(AND(N4=0,N5=0),0,1)+IF(P4&gt;Q4,1,0)*2+IF(P4&lt;Q4,1,0)*1</f>
        <v>2</v>
      </c>
      <c r="Q5" s="209"/>
      <c r="R5" s="194"/>
      <c r="S5" s="206"/>
      <c r="T5" s="196"/>
      <c r="U5" s="198"/>
      <c r="V5" s="188"/>
      <c r="W5" s="200"/>
      <c r="X5" s="191"/>
      <c r="Z5" s="173"/>
      <c r="AA5" s="174"/>
      <c r="AB5" s="175"/>
    </row>
    <row r="6" spans="1:28" ht="16.5" customHeight="1" thickTop="1" thickBot="1" x14ac:dyDescent="0.3">
      <c r="A6" s="203"/>
      <c r="B6" s="213"/>
      <c r="C6" s="214"/>
      <c r="D6" s="214"/>
      <c r="E6" s="215"/>
      <c r="F6" s="60"/>
      <c r="G6" s="61"/>
      <c r="H6" s="62"/>
      <c r="I6" s="58"/>
      <c r="J6" s="60"/>
      <c r="K6" s="61"/>
      <c r="L6" s="62"/>
      <c r="M6" s="59"/>
      <c r="N6" s="60"/>
      <c r="O6" s="61"/>
      <c r="P6" s="62"/>
      <c r="Q6" s="59"/>
      <c r="R6" s="193">
        <f>P7+L7+H7</f>
        <v>0</v>
      </c>
      <c r="S6" s="206"/>
      <c r="T6" s="195">
        <f>J6+J7+L6+N6+N7+P6+H6+F6+F7</f>
        <v>0</v>
      </c>
      <c r="U6" s="197">
        <f>K7+K6+M6+O7+O6+Q6+I6+G6+G7</f>
        <v>0</v>
      </c>
      <c r="V6" s="188"/>
      <c r="W6" s="200"/>
      <c r="X6" s="191"/>
      <c r="Z6" s="173"/>
      <c r="AA6" s="174"/>
      <c r="AB6" s="175"/>
    </row>
    <row r="7" spans="1:28" ht="15.75" customHeight="1" thickBot="1" x14ac:dyDescent="0.3">
      <c r="A7" s="204"/>
      <c r="B7" s="216"/>
      <c r="C7" s="217"/>
      <c r="D7" s="217"/>
      <c r="E7" s="218"/>
      <c r="F7" s="58"/>
      <c r="G7" s="63"/>
      <c r="H7" s="219">
        <f>IF(AND(F6=0,F7=0),0,1)*0+IF(AND(F6&gt;G6,F7&gt;G7),1,0)*2+IF(AND(F6&lt;G6,F7&lt;G7),1,0)*IF(AND(F6=0,F7=0),0,1)+IF(H6&gt;I6,1,0)*2+IF(H6&lt;I6,1,0)*1</f>
        <v>0</v>
      </c>
      <c r="I7" s="220"/>
      <c r="J7" s="64"/>
      <c r="K7" s="63"/>
      <c r="L7" s="221">
        <f>IF(AND(J6=0,J7=0),0,1)*0+IF(AND(J6&gt;K6,J7&gt;K7),1,0)*2+IF(AND(J6&lt;K6,J7&lt;K7),1,0)*IF(AND(J6=0,J7=0),0,1)+IF(L6&gt;M6,1,0)*2+IF(L6&lt;M6,1,0)*1</f>
        <v>0</v>
      </c>
      <c r="M7" s="222"/>
      <c r="N7" s="68"/>
      <c r="O7" s="63"/>
      <c r="P7" s="221">
        <f>IF(AND(N6=0,N7=0),0,1)*0+IF(AND(N6&gt;O6,N7&gt;O7),1,0)*2+IF(AND(N6&lt;O6,N7&lt;O7),1,0)*IF(AND(N6=0,N7=0),0,1)+IF(P6&gt;Q6,1,0)*2+IF(P6&lt;Q6,1,0)*1</f>
        <v>0</v>
      </c>
      <c r="Q7" s="222"/>
      <c r="R7" s="194"/>
      <c r="S7" s="207"/>
      <c r="T7" s="196"/>
      <c r="U7" s="198"/>
      <c r="V7" s="189"/>
      <c r="W7" s="201"/>
      <c r="X7" s="192"/>
      <c r="Z7" s="173"/>
      <c r="AA7" s="174"/>
      <c r="AB7" s="175"/>
    </row>
    <row r="8" spans="1:28" ht="16.5" customHeight="1" thickTop="1" thickBot="1" x14ac:dyDescent="0.3">
      <c r="A8" s="202" t="s">
        <v>18</v>
      </c>
      <c r="B8" s="3">
        <f>G4</f>
        <v>15</v>
      </c>
      <c r="C8" s="4">
        <f>F4</f>
        <v>10</v>
      </c>
      <c r="D8" s="5"/>
      <c r="E8" s="6"/>
      <c r="F8" s="227"/>
      <c r="G8" s="228"/>
      <c r="H8" s="228"/>
      <c r="I8" s="229"/>
      <c r="J8" s="78">
        <v>15</v>
      </c>
      <c r="K8" s="79">
        <v>8</v>
      </c>
      <c r="L8" s="80"/>
      <c r="M8" s="81"/>
      <c r="N8" s="82">
        <v>15</v>
      </c>
      <c r="O8" s="83">
        <v>11</v>
      </c>
      <c r="P8" s="80">
        <v>8</v>
      </c>
      <c r="Q8" s="81">
        <v>11</v>
      </c>
      <c r="R8" s="193">
        <f>P9+L9+D9</f>
        <v>5</v>
      </c>
      <c r="S8" s="205">
        <f>R8+R10</f>
        <v>5</v>
      </c>
      <c r="T8" s="195">
        <f>J8+J9+L8+N8+N9+P8+D8+B8+B9</f>
        <v>92</v>
      </c>
      <c r="U8" s="197">
        <f>K9+K8+M8+O9+O8+Q8+E8+C8+C9</f>
        <v>75</v>
      </c>
      <c r="V8" s="195">
        <f>T8+T10</f>
        <v>92</v>
      </c>
      <c r="W8" s="197">
        <f>U8+U10</f>
        <v>75</v>
      </c>
      <c r="X8" s="190"/>
      <c r="Z8" s="1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5</v>
      </c>
      <c r="AA8" s="174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2</v>
      </c>
      <c r="AB8" s="175">
        <f t="shared" ref="AB8" si="0">Z8/AA8</f>
        <v>2.5</v>
      </c>
    </row>
    <row r="9" spans="1:28" ht="15.75" customHeight="1" thickBot="1" x14ac:dyDescent="0.3">
      <c r="A9" s="203"/>
      <c r="B9" s="12">
        <f>G5</f>
        <v>15</v>
      </c>
      <c r="C9" s="13">
        <f>F5</f>
        <v>13</v>
      </c>
      <c r="D9" s="219">
        <f>IF(AND(B8=0,B9=0),0,1)*0+IF(AND(B8&gt;C8,B9&gt;C9),1,0)*2+IF(AND(B8&lt;C8,B9&lt;C9),1,0)*IF(AND(B8=0,B9=0),0,1)+IF(D8&gt;E8,1,0)*2+IF(D8&lt;E8,1,0)*1</f>
        <v>2</v>
      </c>
      <c r="E9" s="220"/>
      <c r="F9" s="230"/>
      <c r="G9" s="231"/>
      <c r="H9" s="231"/>
      <c r="I9" s="232"/>
      <c r="J9" s="84">
        <v>15</v>
      </c>
      <c r="K9" s="85">
        <v>7</v>
      </c>
      <c r="L9" s="208">
        <f>IF(AND(J8=0,J9=0),0,1)*0+IF(AND(J8&gt;K8,J9&gt;K9),1,0)*2+IF(AND(J8&lt;K8,J9&lt;K9),1,0)*IF(AND(J8=0,J9=0),0,1)+IF(L8&gt;M8,1,0)*2+IF(L8&lt;M8,1,0)*1</f>
        <v>2</v>
      </c>
      <c r="M9" s="209"/>
      <c r="N9" s="84">
        <v>9</v>
      </c>
      <c r="O9" s="85">
        <v>15</v>
      </c>
      <c r="P9" s="208">
        <f>IF(AND(N8=0,N9=0),0,1)*0+IF(AND(N8&gt;O8,N9&gt;O9),1,0)*2+IF(AND(N8&lt;O8,N9&lt;O9),1,0)*IF(AND(N8=0,N9=0),0,1)+IF(P8&gt;Q8,1,0)*2+IF(P8&lt;Q8,1,0)*1</f>
        <v>1</v>
      </c>
      <c r="Q9" s="209"/>
      <c r="R9" s="194"/>
      <c r="S9" s="206"/>
      <c r="T9" s="196"/>
      <c r="U9" s="198"/>
      <c r="V9" s="223"/>
      <c r="W9" s="225"/>
      <c r="X9" s="191"/>
      <c r="Z9" s="173"/>
      <c r="AA9" s="174"/>
      <c r="AB9" s="175"/>
    </row>
    <row r="10" spans="1:28" ht="16.5" customHeight="1" thickTop="1" thickBot="1" x14ac:dyDescent="0.3">
      <c r="A10" s="203"/>
      <c r="B10" s="16">
        <f>G6</f>
        <v>0</v>
      </c>
      <c r="C10" s="17">
        <f>F6</f>
        <v>0</v>
      </c>
      <c r="D10" s="18"/>
      <c r="E10" s="19"/>
      <c r="F10" s="230"/>
      <c r="G10" s="231"/>
      <c r="H10" s="231"/>
      <c r="I10" s="232"/>
      <c r="J10" s="86"/>
      <c r="K10" s="87"/>
      <c r="L10" s="88"/>
      <c r="M10" s="81"/>
      <c r="N10" s="86"/>
      <c r="O10" s="87"/>
      <c r="P10" s="88"/>
      <c r="Q10" s="81"/>
      <c r="R10" s="193">
        <f>P11+L11+D11</f>
        <v>0</v>
      </c>
      <c r="S10" s="206"/>
      <c r="T10" s="195">
        <f>J10+J11+L10+N10+N11+P10+D10+B10+B11</f>
        <v>0</v>
      </c>
      <c r="U10" s="197">
        <f>K11+K10+M10+O11+O10+Q10+E10+C10+C11</f>
        <v>0</v>
      </c>
      <c r="V10" s="223"/>
      <c r="W10" s="225"/>
      <c r="X10" s="191"/>
      <c r="Z10" s="173"/>
      <c r="AA10" s="174"/>
      <c r="AB10" s="175"/>
    </row>
    <row r="11" spans="1:28" ht="15.75" customHeight="1" thickBot="1" x14ac:dyDescent="0.3">
      <c r="A11" s="204"/>
      <c r="B11" s="23">
        <f>G7</f>
        <v>0</v>
      </c>
      <c r="C11" s="24">
        <f>F7</f>
        <v>0</v>
      </c>
      <c r="D11" s="219">
        <f>IF(AND(B10=0,B11=0),0,1)*0+IF(AND(B10&gt;C10,B11&gt;C11),1,0)*2+IF(AND(B10&lt;C10,B11&lt;C11),1,0)*IF(AND(B10=0,B11=0),0,1)+IF(D10&gt;E10,1,0)*2+IF(D10&lt;E10,1,0)*1</f>
        <v>0</v>
      </c>
      <c r="E11" s="220"/>
      <c r="F11" s="233"/>
      <c r="G11" s="234"/>
      <c r="H11" s="234"/>
      <c r="I11" s="235"/>
      <c r="J11" s="89"/>
      <c r="K11" s="90"/>
      <c r="L11" s="208">
        <f>IF(AND(J10=0,J11=0),0,1)*0+IF(AND(J10&gt;K10,J11&gt;K11),1,0)*2+IF(AND(J10&lt;K10,J11&lt;K11),1,0)*IF(AND(J10=0,J11=0),0,1)+IF(L10&gt;M10,1,0)*2+IF(L10&lt;M10,1,0)*1</f>
        <v>0</v>
      </c>
      <c r="M11" s="209"/>
      <c r="N11" s="89"/>
      <c r="O11" s="90"/>
      <c r="P11" s="236">
        <f>IF(AND(N10=0,N11=0),0,1)*0+IF(AND(N10&gt;O10,N11&gt;O11),1,0)*2+IF(AND(N10&lt;O10,N11&lt;O11),1,0)*IF(AND(N10=0,N11=0),0,1)+IF(P10&gt;Q10,1,0)*2+IF(P10&lt;Q10,1,0)*1</f>
        <v>0</v>
      </c>
      <c r="Q11" s="237"/>
      <c r="R11" s="194"/>
      <c r="S11" s="207"/>
      <c r="T11" s="196"/>
      <c r="U11" s="198"/>
      <c r="V11" s="224"/>
      <c r="W11" s="226"/>
      <c r="X11" s="192"/>
      <c r="Z11" s="173"/>
      <c r="AA11" s="174"/>
      <c r="AB11" s="175"/>
    </row>
    <row r="12" spans="1:28" ht="16.5" customHeight="1" thickTop="1" thickBot="1" x14ac:dyDescent="0.3">
      <c r="A12" s="202" t="s">
        <v>28</v>
      </c>
      <c r="B12" s="7">
        <f>K4</f>
        <v>7</v>
      </c>
      <c r="C12" s="27">
        <f>J4</f>
        <v>15</v>
      </c>
      <c r="D12" s="28">
        <f>M4</f>
        <v>0</v>
      </c>
      <c r="E12" s="29">
        <f>L4</f>
        <v>0</v>
      </c>
      <c r="F12" s="30">
        <f>K8</f>
        <v>8</v>
      </c>
      <c r="G12" s="31">
        <f>J8</f>
        <v>15</v>
      </c>
      <c r="H12" s="32">
        <f>M8</f>
        <v>0</v>
      </c>
      <c r="I12" s="33">
        <f>L8</f>
        <v>0</v>
      </c>
      <c r="J12" s="239"/>
      <c r="K12" s="240"/>
      <c r="L12" s="240"/>
      <c r="M12" s="241"/>
      <c r="N12" s="91">
        <v>5</v>
      </c>
      <c r="O12" s="79">
        <v>15</v>
      </c>
      <c r="P12" s="80"/>
      <c r="Q12" s="81"/>
      <c r="R12" s="193">
        <f>P13+H13+D13</f>
        <v>3</v>
      </c>
      <c r="S12" s="205">
        <f t="shared" ref="S12" si="1">R12+R14</f>
        <v>3</v>
      </c>
      <c r="T12" s="195">
        <f>H12+F12+F13+D12+B12+B13+N12+N13+P12</f>
        <v>40</v>
      </c>
      <c r="U12" s="197">
        <f>I12+G12+G13+E12+C12+C13+O13+O12+Q12</f>
        <v>90</v>
      </c>
      <c r="V12" s="195">
        <f>T12+T14</f>
        <v>40</v>
      </c>
      <c r="W12" s="197">
        <f>U12+U14</f>
        <v>90</v>
      </c>
      <c r="X12" s="190"/>
      <c r="Z12" s="1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74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175">
        <f t="shared" ref="AB12" si="2">Z12/AA12</f>
        <v>0</v>
      </c>
    </row>
    <row r="13" spans="1:28" ht="15.75" customHeight="1" thickBot="1" x14ac:dyDescent="0.3">
      <c r="A13" s="203"/>
      <c r="B13" s="34">
        <f>K5</f>
        <v>9</v>
      </c>
      <c r="C13" s="35">
        <f>J5</f>
        <v>15</v>
      </c>
      <c r="D13" s="219">
        <f>IF(AND(B12=0,B13=0),0,1)*0+IF(AND(B12&gt;C12,B13&gt;C13),1,0)*2+IF(AND(B12&lt;C12,B13&lt;C13),1,0)*IF(AND(B12=0,B13=0),0,1)+IF(D12&gt;E12,1,0)*2+IF(D12&lt;E12,1,0)*1</f>
        <v>1</v>
      </c>
      <c r="E13" s="220"/>
      <c r="F13" s="36">
        <f>K9</f>
        <v>7</v>
      </c>
      <c r="G13" s="37">
        <f>J9</f>
        <v>15</v>
      </c>
      <c r="H13" s="219">
        <f>IF(AND(F12=0,F13=0),0,1)*0+IF(AND(F12&gt;G12,F13&gt;G13),1,0)*2+IF(AND(F12&lt;G12,F13&lt;G13),1,0)*IF(AND(F12=0,F13=0),0,1)+IF(H12&gt;I12,1,0)*2+IF(H12&lt;I12,1,0)*1</f>
        <v>1</v>
      </c>
      <c r="I13" s="220"/>
      <c r="J13" s="242"/>
      <c r="K13" s="243"/>
      <c r="L13" s="243"/>
      <c r="M13" s="244"/>
      <c r="N13" s="84">
        <v>4</v>
      </c>
      <c r="O13" s="85">
        <v>15</v>
      </c>
      <c r="P13" s="208">
        <f>IF(AND(N12=0,N13=0),0,1)*0+IF(AND(N12&gt;O12,N13&gt;O13),1,0)*2+IF(AND(N12&lt;O12,N13&lt;O13),1,0)*IF(AND(N12=0,N13=0),0,1)+IF(P12&gt;Q12,1,0)*2+IF(P12&lt;Q12,1,0)*1</f>
        <v>1</v>
      </c>
      <c r="Q13" s="209"/>
      <c r="R13" s="194"/>
      <c r="S13" s="206"/>
      <c r="T13" s="196"/>
      <c r="U13" s="198"/>
      <c r="V13" s="223"/>
      <c r="W13" s="225"/>
      <c r="X13" s="191"/>
      <c r="Z13" s="173"/>
      <c r="AA13" s="174"/>
      <c r="AB13" s="175"/>
    </row>
    <row r="14" spans="1:28" ht="16.5" customHeight="1" thickTop="1" thickBot="1" x14ac:dyDescent="0.3">
      <c r="A14" s="203"/>
      <c r="B14" s="38">
        <f>K6</f>
        <v>0</v>
      </c>
      <c r="C14" s="39">
        <f>J6</f>
        <v>0</v>
      </c>
      <c r="D14" s="40"/>
      <c r="E14" s="29"/>
      <c r="F14" s="41">
        <f>K10</f>
        <v>0</v>
      </c>
      <c r="G14" s="42">
        <f>J10</f>
        <v>0</v>
      </c>
      <c r="H14" s="43">
        <f>M10</f>
        <v>0</v>
      </c>
      <c r="I14" s="33">
        <f>L10</f>
        <v>0</v>
      </c>
      <c r="J14" s="242"/>
      <c r="K14" s="243"/>
      <c r="L14" s="243"/>
      <c r="M14" s="244"/>
      <c r="N14" s="86"/>
      <c r="O14" s="87"/>
      <c r="P14" s="88"/>
      <c r="Q14" s="81"/>
      <c r="R14" s="193">
        <f>P15+H15+D15</f>
        <v>0</v>
      </c>
      <c r="S14" s="206"/>
      <c r="T14" s="195">
        <f>H14+F14+F15+D14+B14+B15+N14+N15+P14</f>
        <v>0</v>
      </c>
      <c r="U14" s="197">
        <f>I14+G14+G15+E14+C14+C15+O15+O14+Q14</f>
        <v>0</v>
      </c>
      <c r="V14" s="223"/>
      <c r="W14" s="225"/>
      <c r="X14" s="191"/>
      <c r="Z14" s="173"/>
      <c r="AA14" s="174"/>
      <c r="AB14" s="175"/>
    </row>
    <row r="15" spans="1:28" ht="15.75" customHeight="1" thickBot="1" x14ac:dyDescent="0.3">
      <c r="A15" s="204"/>
      <c r="B15" s="44">
        <f>K7</f>
        <v>0</v>
      </c>
      <c r="C15" s="45">
        <f>J7</f>
        <v>0</v>
      </c>
      <c r="D15" s="219">
        <f>IF(AND(B14=0,B15=0),0,1)*0+IF(AND(B14&gt;C14,B15&gt;C15),1,0)*2+IF(AND(B14&lt;C14,B15&lt;C15),1,0)*IF(AND(B14=0,B15=0),0,1)+IF(D14&gt;E14,1,0)*2+IF(D14&lt;E14,1,0)*1</f>
        <v>0</v>
      </c>
      <c r="E15" s="220"/>
      <c r="F15" s="26">
        <f>K11</f>
        <v>0</v>
      </c>
      <c r="G15" s="46">
        <f>J11</f>
        <v>0</v>
      </c>
      <c r="H15" s="219">
        <f>IF(AND(F14=0,F15=0),0,1)*0+IF(AND(F14&gt;G14,F15&gt;G15),1,0)*2+IF(AND(F14&lt;G14,F15&lt;G15),1,0)*IF(AND(F14=0,F15=0),0,1)+IF(H14&gt;I14,1,0)*2+IF(H14&lt;I14,1,0)*1</f>
        <v>0</v>
      </c>
      <c r="I15" s="220"/>
      <c r="J15" s="245"/>
      <c r="K15" s="246"/>
      <c r="L15" s="246"/>
      <c r="M15" s="247"/>
      <c r="N15" s="89"/>
      <c r="O15" s="90"/>
      <c r="P15" s="208">
        <f>IF(AND(N14=0,N15=0),0,1)*0+IF(AND(N14&gt;O14,N15&gt;O15),1,0)*2+IF(AND(N14&lt;O14,N15&lt;O15),1,0)*IF(AND(N14=0,N15=0),0,1)+IF(P14&gt;Q14,1,0)*2+IF(P14&lt;Q14,1,0)*1</f>
        <v>0</v>
      </c>
      <c r="Q15" s="209"/>
      <c r="R15" s="194"/>
      <c r="S15" s="207"/>
      <c r="T15" s="196"/>
      <c r="U15" s="198"/>
      <c r="V15" s="224"/>
      <c r="W15" s="226"/>
      <c r="X15" s="192"/>
      <c r="Z15" s="173"/>
      <c r="AA15" s="174"/>
      <c r="AB15" s="175"/>
    </row>
    <row r="16" spans="1:28" ht="16.5" customHeight="1" thickTop="1" thickBot="1" x14ac:dyDescent="0.3">
      <c r="A16" s="202" t="s">
        <v>17</v>
      </c>
      <c r="B16" s="7">
        <f>O4</f>
        <v>15</v>
      </c>
      <c r="C16" s="27">
        <f>N4</f>
        <v>11</v>
      </c>
      <c r="D16" s="28">
        <f>Q4</f>
        <v>8</v>
      </c>
      <c r="E16" s="29">
        <f>P4</f>
        <v>11</v>
      </c>
      <c r="F16" s="30">
        <f>O8</f>
        <v>11</v>
      </c>
      <c r="G16" s="31">
        <f>N8</f>
        <v>15</v>
      </c>
      <c r="H16" s="32">
        <f>Q8</f>
        <v>11</v>
      </c>
      <c r="I16" s="33">
        <f>P8</f>
        <v>8</v>
      </c>
      <c r="J16" s="11">
        <f>O12</f>
        <v>15</v>
      </c>
      <c r="K16" s="8">
        <f>N12</f>
        <v>5</v>
      </c>
      <c r="L16" s="9"/>
      <c r="M16" s="10"/>
      <c r="N16" s="227"/>
      <c r="O16" s="228"/>
      <c r="P16" s="228"/>
      <c r="Q16" s="229"/>
      <c r="R16" s="193">
        <f>H17+D17+L17</f>
        <v>5</v>
      </c>
      <c r="S16" s="205">
        <f>R16+R18</f>
        <v>5</v>
      </c>
      <c r="T16" s="195">
        <f>J16+J17+L16+B16+B17+D16+F16+F17+H16</f>
        <v>100</v>
      </c>
      <c r="U16" s="197">
        <f>K17+K16+M16+C17+C16+E16+I16+G16+G17</f>
        <v>78</v>
      </c>
      <c r="V16" s="195">
        <f>T16+T18</f>
        <v>100</v>
      </c>
      <c r="W16" s="197">
        <f>U16+U18</f>
        <v>78</v>
      </c>
      <c r="X16" s="190"/>
      <c r="Z16" s="1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5</v>
      </c>
      <c r="AA16" s="174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3</v>
      </c>
      <c r="AB16" s="175">
        <f t="shared" ref="AB16" si="3">Z16/AA16</f>
        <v>1.6666666666666667</v>
      </c>
    </row>
    <row r="17" spans="1:28" ht="15.75" customHeight="1" thickBot="1" x14ac:dyDescent="0.3">
      <c r="A17" s="203"/>
      <c r="B17" s="34">
        <f>O5</f>
        <v>10</v>
      </c>
      <c r="C17" s="35">
        <f>N5</f>
        <v>15</v>
      </c>
      <c r="D17" s="219">
        <f>IF(AND(B16=0,B17=0),0,1)*0+IF(AND(B16&gt;C16,B17&gt;C17),1,0)*2+IF(AND(B16&lt;C16,B17&lt;C17),1,0)*IF(AND(B16=0,B17=0),0,1)+IF(D16&gt;E16,1,0)*2+IF(D16&lt;E16,1,0)*1</f>
        <v>1</v>
      </c>
      <c r="E17" s="220"/>
      <c r="F17" s="15">
        <f>O9</f>
        <v>15</v>
      </c>
      <c r="G17" s="37">
        <f>N9</f>
        <v>9</v>
      </c>
      <c r="H17" s="219">
        <f>IF(AND(F16=0,F17=0),0,1)*0+IF(AND(F16&gt;G16,F17&gt;G17),1,0)*2+IF(AND(F16&lt;G16,F17&lt;G17),1,0)*IF(AND(F16=0,F17=0),0,1)+IF(H16&gt;I16,1,0)*2+IF(H16&lt;I16,1,0)*1</f>
        <v>2</v>
      </c>
      <c r="I17" s="220"/>
      <c r="J17" s="14">
        <f>O13</f>
        <v>15</v>
      </c>
      <c r="K17" s="15">
        <f>N13</f>
        <v>4</v>
      </c>
      <c r="L17" s="219">
        <f>IF(AND(J16=0,J17=0),0,1)*0+IF(AND(J16&gt;K16,J17&gt;K17),1,0)*2+IF(AND(J16&lt;K16,J17&lt;K17),1,0)*IF(AND(J16=0,J17=0),0,1)+IF(L16&gt;M16,1,0)*2+IF(L16&lt;M16,1,0)*1</f>
        <v>2</v>
      </c>
      <c r="M17" s="220"/>
      <c r="N17" s="230"/>
      <c r="O17" s="231"/>
      <c r="P17" s="231"/>
      <c r="Q17" s="232"/>
      <c r="R17" s="194"/>
      <c r="S17" s="206"/>
      <c r="T17" s="196"/>
      <c r="U17" s="198"/>
      <c r="V17" s="223"/>
      <c r="W17" s="225"/>
      <c r="X17" s="191"/>
      <c r="Z17" s="173"/>
      <c r="AA17" s="174"/>
      <c r="AB17" s="175"/>
    </row>
    <row r="18" spans="1:28" ht="16.5" customHeight="1" thickTop="1" thickBot="1" x14ac:dyDescent="0.3">
      <c r="A18" s="203"/>
      <c r="B18" s="38">
        <f>O6</f>
        <v>0</v>
      </c>
      <c r="C18" s="39">
        <f>N6</f>
        <v>0</v>
      </c>
      <c r="D18" s="40"/>
      <c r="E18" s="29"/>
      <c r="F18" s="41">
        <f>O10</f>
        <v>0</v>
      </c>
      <c r="G18" s="42">
        <f>N10</f>
        <v>0</v>
      </c>
      <c r="H18" s="43"/>
      <c r="I18" s="33"/>
      <c r="J18" s="20">
        <f>O14</f>
        <v>0</v>
      </c>
      <c r="K18" s="21">
        <f>N14</f>
        <v>0</v>
      </c>
      <c r="L18" s="22"/>
      <c r="M18" s="10"/>
      <c r="N18" s="230"/>
      <c r="O18" s="231"/>
      <c r="P18" s="231"/>
      <c r="Q18" s="232"/>
      <c r="R18" s="193">
        <f>H19+D19+L19</f>
        <v>0</v>
      </c>
      <c r="S18" s="206"/>
      <c r="T18" s="195">
        <f>J18+J19+L18+B18+B19+D18+F18+F19+H18</f>
        <v>0</v>
      </c>
      <c r="U18" s="197">
        <f>K19+K18+M18+C19+C18+E18+I18+G18+G19</f>
        <v>0</v>
      </c>
      <c r="V18" s="223"/>
      <c r="W18" s="225"/>
      <c r="X18" s="191"/>
      <c r="Z18" s="173"/>
      <c r="AA18" s="174"/>
      <c r="AB18" s="175"/>
    </row>
    <row r="19" spans="1:28" ht="15.75" customHeight="1" thickBot="1" x14ac:dyDescent="0.3">
      <c r="A19" s="238"/>
      <c r="B19" s="47">
        <f>O7</f>
        <v>0</v>
      </c>
      <c r="C19" s="48">
        <f>N7</f>
        <v>0</v>
      </c>
      <c r="D19" s="251">
        <f>IF(AND(B18=0,B19=0),0,1)*0+IF(AND(B18&gt;C18,B19&gt;C19),1,0)*2+IF(AND(B18&lt;C18,B19&lt;C19),1,0)*IF(AND(B18=0,B19=0),0,1)+IF(D18&gt;E18,1,0)*2+IF(D18&lt;E18,1,0)*1</f>
        <v>0</v>
      </c>
      <c r="E19" s="252"/>
      <c r="F19" s="49">
        <f>O11</f>
        <v>0</v>
      </c>
      <c r="G19" s="50">
        <f>N11</f>
        <v>0</v>
      </c>
      <c r="H19" s="251">
        <f>IF(AND(F18=0,F19=0),0,1)*0+IF(AND(F18&gt;G18,F19&gt;G19),1,0)*2+IF(AND(F18&lt;G18,F19&lt;G19),1,0)*IF(AND(F18=0,F19=0),0,1)+IF(H18&gt;I18,1,0)*2+IF(H18&lt;I18,1,0)*1</f>
        <v>0</v>
      </c>
      <c r="I19" s="252"/>
      <c r="J19" s="51">
        <f>O15</f>
        <v>0</v>
      </c>
      <c r="K19" s="49">
        <f>N15</f>
        <v>0</v>
      </c>
      <c r="L19" s="251">
        <f>IF(AND(J18=0,J19=0),0,1)*0+IF(AND(J18&gt;K18,J19&gt;K19),1,0)*2+IF(AND(J18&lt;K18,J19&lt;K19),1,0)*IF(AND(J18=0,J19=0),0,1)+IF(L18&gt;M18,1,0)*2+IF(L18&lt;M18,1,0)*1</f>
        <v>0</v>
      </c>
      <c r="M19" s="252"/>
      <c r="N19" s="248"/>
      <c r="O19" s="249"/>
      <c r="P19" s="249"/>
      <c r="Q19" s="250"/>
      <c r="R19" s="254"/>
      <c r="S19" s="257"/>
      <c r="T19" s="255"/>
      <c r="U19" s="256"/>
      <c r="V19" s="255"/>
      <c r="W19" s="256"/>
      <c r="X19" s="253"/>
      <c r="Z19" s="176"/>
      <c r="AA19" s="177"/>
      <c r="AB19" s="178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6</v>
      </c>
    </row>
    <row r="23" spans="1:28" ht="15.75" customHeight="1" x14ac:dyDescent="0.25"/>
  </sheetData>
  <mergeCells count="92">
    <mergeCell ref="H19:I19"/>
    <mergeCell ref="L19:M19"/>
    <mergeCell ref="T16:T17"/>
    <mergeCell ref="U16:U17"/>
    <mergeCell ref="V16:V19"/>
    <mergeCell ref="X16:X19"/>
    <mergeCell ref="R18:R19"/>
    <mergeCell ref="T18:T19"/>
    <mergeCell ref="U18:U19"/>
    <mergeCell ref="W16:W19"/>
    <mergeCell ref="R16:R17"/>
    <mergeCell ref="S16:S19"/>
    <mergeCell ref="A16:A19"/>
    <mergeCell ref="D13:E13"/>
    <mergeCell ref="H13:I13"/>
    <mergeCell ref="R12:R13"/>
    <mergeCell ref="S12:S15"/>
    <mergeCell ref="P13:Q13"/>
    <mergeCell ref="J12:M15"/>
    <mergeCell ref="D15:E15"/>
    <mergeCell ref="H15:I15"/>
    <mergeCell ref="P15:Q15"/>
    <mergeCell ref="A12:A15"/>
    <mergeCell ref="D17:E17"/>
    <mergeCell ref="H17:I17"/>
    <mergeCell ref="L17:M17"/>
    <mergeCell ref="N16:Q19"/>
    <mergeCell ref="D19:E19"/>
    <mergeCell ref="U12:U13"/>
    <mergeCell ref="V12:V15"/>
    <mergeCell ref="X12:X15"/>
    <mergeCell ref="R14:R15"/>
    <mergeCell ref="T14:T15"/>
    <mergeCell ref="U14:U15"/>
    <mergeCell ref="W12:W15"/>
    <mergeCell ref="F8:I11"/>
    <mergeCell ref="D11:E11"/>
    <mergeCell ref="L11:M11"/>
    <mergeCell ref="P11:Q11"/>
    <mergeCell ref="T12:T13"/>
    <mergeCell ref="V8:V11"/>
    <mergeCell ref="X8:X11"/>
    <mergeCell ref="R10:R11"/>
    <mergeCell ref="T10:T11"/>
    <mergeCell ref="U10:U11"/>
    <mergeCell ref="W8:W11"/>
    <mergeCell ref="R8:R9"/>
    <mergeCell ref="S8:S11"/>
    <mergeCell ref="T8:T9"/>
    <mergeCell ref="U8:U9"/>
    <mergeCell ref="A8:A11"/>
    <mergeCell ref="R4:R5"/>
    <mergeCell ref="S4:S7"/>
    <mergeCell ref="T4:T5"/>
    <mergeCell ref="U4:U5"/>
    <mergeCell ref="H5:I5"/>
    <mergeCell ref="L5:M5"/>
    <mergeCell ref="P5:Q5"/>
    <mergeCell ref="A4:A7"/>
    <mergeCell ref="B4:E7"/>
    <mergeCell ref="H7:I7"/>
    <mergeCell ref="L7:M7"/>
    <mergeCell ref="P7:Q7"/>
    <mergeCell ref="D9:E9"/>
    <mergeCell ref="L9:M9"/>
    <mergeCell ref="P9:Q9"/>
    <mergeCell ref="V4:V7"/>
    <mergeCell ref="X4:X7"/>
    <mergeCell ref="R6:R7"/>
    <mergeCell ref="T6:T7"/>
    <mergeCell ref="U6:U7"/>
    <mergeCell ref="W4:W7"/>
    <mergeCell ref="A1:X1"/>
    <mergeCell ref="R3:S3"/>
    <mergeCell ref="T3:U3"/>
    <mergeCell ref="B3:E3"/>
    <mergeCell ref="F3:I3"/>
    <mergeCell ref="J3:M3"/>
    <mergeCell ref="N3:Q3"/>
    <mergeCell ref="V3:W3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topLeftCell="A4" workbookViewId="0">
      <selection activeCell="J12" sqref="J12:M15"/>
    </sheetView>
  </sheetViews>
  <sheetFormatPr defaultRowHeight="15" x14ac:dyDescent="0.25"/>
  <cols>
    <col min="1" max="1" width="20.5703125" customWidth="1"/>
    <col min="2" max="17" width="3.85546875" customWidth="1"/>
    <col min="18" max="18" width="4.28515625" customWidth="1"/>
    <col min="19" max="19" width="4.42578125" customWidth="1"/>
    <col min="20" max="21" width="4.140625" customWidth="1"/>
    <col min="22" max="22" width="4.5703125" customWidth="1"/>
    <col min="23" max="23" width="4.28515625" customWidth="1"/>
    <col min="24" max="24" width="7.85546875" bestFit="1" customWidth="1"/>
    <col min="25" max="25" width="28.7109375" customWidth="1"/>
    <col min="26" max="26" width="9.42578125" customWidth="1"/>
    <col min="27" max="27" width="10" customWidth="1"/>
    <col min="28" max="28" width="9.28515625" customWidth="1"/>
  </cols>
  <sheetData>
    <row r="1" spans="1:28" ht="33.75" customHeight="1" x14ac:dyDescent="0.25">
      <c r="A1" s="179" t="s">
        <v>20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</row>
    <row r="2" spans="1:28" ht="15.75" thickBot="1" x14ac:dyDescent="0.3"/>
    <row r="3" spans="1:28" ht="58.5" customHeight="1" thickTop="1" thickBot="1" x14ac:dyDescent="0.3">
      <c r="A3" s="1" t="s">
        <v>0</v>
      </c>
      <c r="B3" s="184">
        <v>1</v>
      </c>
      <c r="C3" s="185"/>
      <c r="D3" s="185"/>
      <c r="E3" s="186"/>
      <c r="F3" s="184">
        <v>2</v>
      </c>
      <c r="G3" s="185"/>
      <c r="H3" s="185"/>
      <c r="I3" s="186"/>
      <c r="J3" s="184">
        <v>3</v>
      </c>
      <c r="K3" s="185"/>
      <c r="L3" s="185"/>
      <c r="M3" s="186"/>
      <c r="N3" s="184">
        <v>4</v>
      </c>
      <c r="O3" s="185"/>
      <c r="P3" s="185"/>
      <c r="Q3" s="186"/>
      <c r="R3" s="180" t="s">
        <v>1</v>
      </c>
      <c r="S3" s="181"/>
      <c r="T3" s="182" t="s">
        <v>2</v>
      </c>
      <c r="U3" s="183"/>
      <c r="V3" s="182" t="s">
        <v>3</v>
      </c>
      <c r="W3" s="183"/>
      <c r="X3" s="2" t="s">
        <v>4</v>
      </c>
      <c r="Z3" s="65" t="s">
        <v>7</v>
      </c>
      <c r="AA3" s="66" t="s">
        <v>8</v>
      </c>
      <c r="AB3" s="67" t="s">
        <v>9</v>
      </c>
    </row>
    <row r="4" spans="1:28" ht="16.5" customHeight="1" thickTop="1" thickBot="1" x14ac:dyDescent="0.3">
      <c r="A4" s="202" t="s">
        <v>21</v>
      </c>
      <c r="B4" s="210"/>
      <c r="C4" s="211"/>
      <c r="D4" s="211"/>
      <c r="E4" s="212"/>
      <c r="F4" s="310">
        <v>9</v>
      </c>
      <c r="G4" s="311">
        <v>15</v>
      </c>
      <c r="H4" s="312"/>
      <c r="I4" s="316"/>
      <c r="J4" s="310">
        <v>12</v>
      </c>
      <c r="K4" s="313">
        <v>15</v>
      </c>
      <c r="L4" s="312"/>
      <c r="M4" s="317"/>
      <c r="N4" s="310">
        <v>6</v>
      </c>
      <c r="O4" s="313">
        <v>15</v>
      </c>
      <c r="P4" s="54"/>
      <c r="Q4" s="59"/>
      <c r="R4" s="193">
        <f>P5+L5+H5</f>
        <v>3</v>
      </c>
      <c r="S4" s="205">
        <f>R4+R6</f>
        <v>3</v>
      </c>
      <c r="T4" s="195">
        <f>J4+J5+L4+N4+N5+P4+H4+F4+F5</f>
        <v>54</v>
      </c>
      <c r="U4" s="197">
        <f>K5+K4+M4+O5+O4+Q4+I4+G4+G5</f>
        <v>91</v>
      </c>
      <c r="V4" s="269">
        <f>T4+T6</f>
        <v>54</v>
      </c>
      <c r="W4" s="272">
        <f>U4+U6</f>
        <v>91</v>
      </c>
      <c r="X4" s="190"/>
      <c r="Z4" s="1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74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175">
        <f>Z4/AA4</f>
        <v>0</v>
      </c>
    </row>
    <row r="5" spans="1:28" ht="15.75" customHeight="1" thickBot="1" x14ac:dyDescent="0.3">
      <c r="A5" s="203"/>
      <c r="B5" s="213"/>
      <c r="C5" s="214"/>
      <c r="D5" s="214"/>
      <c r="E5" s="215"/>
      <c r="F5" s="314">
        <v>14</v>
      </c>
      <c r="G5" s="315">
        <v>16</v>
      </c>
      <c r="H5" s="219">
        <f>IF(AND(F4=0,F5=0),0,1)*0+IF(AND(F4&gt;G4,F5&gt;G5),1,0)*2+IF(AND(F4&lt;G4,F5&lt;G5),1,0)*IF(AND(F4=0,F5=0),0,1)+IF(H4&gt;I4,1,0)*2+IF(H4&lt;I4,1,0)*1</f>
        <v>1</v>
      </c>
      <c r="I5" s="220"/>
      <c r="J5" s="314">
        <v>4</v>
      </c>
      <c r="K5" s="315">
        <v>15</v>
      </c>
      <c r="L5" s="219">
        <f>IF(AND(J4=0,J5=0),0,1)*0+IF(AND(J4&gt;K4,J5&gt;K5),1,0)*2+IF(AND(J4&lt;K4,J5&lt;K5),1,0)*IF(AND(J4=0,J5=0),0,1)+IF(L4&gt;M4,1,0)*2+IF(L4&lt;M4,1,0)*1</f>
        <v>1</v>
      </c>
      <c r="M5" s="220"/>
      <c r="N5" s="314">
        <v>9</v>
      </c>
      <c r="O5" s="315">
        <v>15</v>
      </c>
      <c r="P5" s="219">
        <f>IF(AND(N4=0,N5=0),0,1)*0+IF(AND(N4&gt;O4,N5&gt;O5),1,0)*2+IF(AND(N4&lt;O4,N5&lt;O5),1,0)*IF(AND(N4=0,N5=0),0,1)+IF(P4&gt;Q4,1,0)*2+IF(P4&lt;Q4,1,0)*1</f>
        <v>1</v>
      </c>
      <c r="Q5" s="220"/>
      <c r="R5" s="194"/>
      <c r="S5" s="206"/>
      <c r="T5" s="196"/>
      <c r="U5" s="198"/>
      <c r="V5" s="270"/>
      <c r="W5" s="273"/>
      <c r="X5" s="191"/>
      <c r="Z5" s="173"/>
      <c r="AA5" s="174"/>
      <c r="AB5" s="175"/>
    </row>
    <row r="6" spans="1:28" ht="16.5" customHeight="1" thickTop="1" thickBot="1" x14ac:dyDescent="0.3">
      <c r="A6" s="203"/>
      <c r="B6" s="213"/>
      <c r="C6" s="214"/>
      <c r="D6" s="214"/>
      <c r="E6" s="215"/>
      <c r="F6" s="318"/>
      <c r="G6" s="319"/>
      <c r="H6" s="320"/>
      <c r="I6" s="316"/>
      <c r="J6" s="318"/>
      <c r="K6" s="319"/>
      <c r="L6" s="320"/>
      <c r="M6" s="317"/>
      <c r="N6" s="318"/>
      <c r="O6" s="319"/>
      <c r="P6" s="62"/>
      <c r="Q6" s="59"/>
      <c r="R6" s="193">
        <f>P7+L7+H7</f>
        <v>0</v>
      </c>
      <c r="S6" s="206"/>
      <c r="T6" s="195">
        <f>J6+J7+L6+N6+N7+P6+H6+F6+F7</f>
        <v>0</v>
      </c>
      <c r="U6" s="197">
        <f>K7+K6+M6+O7+O6+Q6+I6+G6+G7</f>
        <v>0</v>
      </c>
      <c r="V6" s="270"/>
      <c r="W6" s="273"/>
      <c r="X6" s="191"/>
      <c r="Z6" s="173"/>
      <c r="AA6" s="174"/>
      <c r="AB6" s="175"/>
    </row>
    <row r="7" spans="1:28" ht="15.75" customHeight="1" thickBot="1" x14ac:dyDescent="0.3">
      <c r="A7" s="204"/>
      <c r="B7" s="216"/>
      <c r="C7" s="217"/>
      <c r="D7" s="217"/>
      <c r="E7" s="218"/>
      <c r="F7" s="316"/>
      <c r="G7" s="321"/>
      <c r="H7" s="219">
        <f>IF(AND(F6=0,F7=0),0,1)*0+IF(AND(F6&gt;G6,F7&gt;G7),1,0)*2+IF(AND(F6&lt;G6,F7&lt;G7),1,0)*IF(AND(F6=0,F7=0),0,1)+IF(H6&gt;I6,1,0)*2+IF(H6&lt;I6,1,0)*1</f>
        <v>0</v>
      </c>
      <c r="I7" s="220"/>
      <c r="J7" s="322"/>
      <c r="K7" s="321"/>
      <c r="L7" s="221">
        <f>IF(AND(J6=0,J7=0),0,1)*0+IF(AND(J6&gt;K6,J7&gt;K7),1,0)*2+IF(AND(J6&lt;K6,J7&lt;K7),1,0)*IF(AND(J6=0,J7=0),0,1)+IF(L6&gt;M6,1,0)*2+IF(L6&lt;M6,1,0)*1</f>
        <v>0</v>
      </c>
      <c r="M7" s="222"/>
      <c r="N7" s="323"/>
      <c r="O7" s="321"/>
      <c r="P7" s="221">
        <f>IF(AND(N6=0,N7=0),0,1)*0+IF(AND(N6&gt;O6,N7&gt;O7),1,0)*2+IF(AND(N6&lt;O6,N7&lt;O7),1,0)*IF(AND(N6=0,N7=0),0,1)+IF(P6&gt;Q6,1,0)*2+IF(P6&lt;Q6,1,0)*1</f>
        <v>0</v>
      </c>
      <c r="Q7" s="222"/>
      <c r="R7" s="194"/>
      <c r="S7" s="207"/>
      <c r="T7" s="196"/>
      <c r="U7" s="198"/>
      <c r="V7" s="271"/>
      <c r="W7" s="274"/>
      <c r="X7" s="192"/>
      <c r="Z7" s="173"/>
      <c r="AA7" s="174"/>
      <c r="AB7" s="175"/>
    </row>
    <row r="8" spans="1:28" ht="16.5" customHeight="1" thickTop="1" thickBot="1" x14ac:dyDescent="0.3">
      <c r="A8" s="202" t="s">
        <v>22</v>
      </c>
      <c r="B8" s="3">
        <f>G4</f>
        <v>15</v>
      </c>
      <c r="C8" s="4">
        <f>F4</f>
        <v>9</v>
      </c>
      <c r="D8" s="5">
        <f>I4</f>
        <v>0</v>
      </c>
      <c r="E8" s="6">
        <f>H4</f>
        <v>0</v>
      </c>
      <c r="F8" s="290"/>
      <c r="G8" s="291"/>
      <c r="H8" s="291"/>
      <c r="I8" s="292"/>
      <c r="J8" s="299">
        <v>8</v>
      </c>
      <c r="K8" s="300">
        <v>15</v>
      </c>
      <c r="L8" s="324"/>
      <c r="M8" s="301"/>
      <c r="N8" s="325">
        <v>15</v>
      </c>
      <c r="O8" s="326">
        <v>5</v>
      </c>
      <c r="P8" s="69"/>
      <c r="Q8" s="10"/>
      <c r="R8" s="193">
        <f>P9+L9+D9</f>
        <v>5</v>
      </c>
      <c r="S8" s="205">
        <f>R8+R10</f>
        <v>5</v>
      </c>
      <c r="T8" s="195">
        <f>J8+J9+L8+N8+N9+P8+D8+B8+B9</f>
        <v>78</v>
      </c>
      <c r="U8" s="197">
        <f>K9+K8+M8+O9+O8+Q8+E8+C8+C9</f>
        <v>70</v>
      </c>
      <c r="V8" s="195">
        <f>T8+T10</f>
        <v>78</v>
      </c>
      <c r="W8" s="197">
        <f>U8+U10</f>
        <v>70</v>
      </c>
      <c r="X8" s="190"/>
      <c r="Z8" s="1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174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2</v>
      </c>
      <c r="AB8" s="175">
        <f t="shared" ref="AB8" si="0">Z8/AA8</f>
        <v>2</v>
      </c>
    </row>
    <row r="9" spans="1:28" ht="15.75" customHeight="1" thickBot="1" x14ac:dyDescent="0.3">
      <c r="A9" s="203"/>
      <c r="B9" s="12">
        <f>G5</f>
        <v>16</v>
      </c>
      <c r="C9" s="13">
        <f>F5</f>
        <v>14</v>
      </c>
      <c r="D9" s="219">
        <f>IF(AND(B8=0,B9=0),0,1)*0+IF(AND(B8&gt;C8,B9&gt;C9),1,0)*2+IF(AND(B8&lt;C8,B9&lt;C9),1,0)*IF(AND(B8=0,B9=0),0,1)+IF(D8&gt;E8,1,0)*2+IF(D8&lt;E8,1,0)*1</f>
        <v>2</v>
      </c>
      <c r="E9" s="220"/>
      <c r="F9" s="293"/>
      <c r="G9" s="294"/>
      <c r="H9" s="294"/>
      <c r="I9" s="295"/>
      <c r="J9" s="303">
        <v>9</v>
      </c>
      <c r="K9" s="304">
        <v>15</v>
      </c>
      <c r="L9" s="219">
        <f>IF(AND(J8=0,J9=0),0,1)*0+IF(AND(J8&gt;K8,J9&gt;K9),1,0)*2+IF(AND(J8&lt;K8,J9&lt;K9),1,0)*IF(AND(J8=0,J9=0),0,1)+IF(L8&gt;M8,1,0)*2+IF(L8&lt;M8,1,0)*1</f>
        <v>1</v>
      </c>
      <c r="M9" s="220"/>
      <c r="N9" s="303">
        <v>15</v>
      </c>
      <c r="O9" s="304">
        <v>12</v>
      </c>
      <c r="P9" s="219">
        <f>IF(AND(N8=0,N9=0),0,1)*0+IF(AND(N8&gt;O8,N9&gt;O9),1,0)*2+IF(AND(N8&lt;O8,N9&lt;O9),1,0)*IF(AND(N8=0,N9=0),0,1)+IF(P8&gt;Q8,1,0)*2+IF(P8&lt;Q8,1,0)*1</f>
        <v>2</v>
      </c>
      <c r="Q9" s="220"/>
      <c r="R9" s="194"/>
      <c r="S9" s="206"/>
      <c r="T9" s="196"/>
      <c r="U9" s="198"/>
      <c r="V9" s="223"/>
      <c r="W9" s="225"/>
      <c r="X9" s="191"/>
      <c r="Z9" s="173"/>
      <c r="AA9" s="174"/>
      <c r="AB9" s="175"/>
    </row>
    <row r="10" spans="1:28" ht="16.5" customHeight="1" thickTop="1" thickBot="1" x14ac:dyDescent="0.3">
      <c r="A10" s="203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293"/>
      <c r="G10" s="294"/>
      <c r="H10" s="294"/>
      <c r="I10" s="295"/>
      <c r="J10" s="305"/>
      <c r="K10" s="306"/>
      <c r="L10" s="307"/>
      <c r="M10" s="301"/>
      <c r="N10" s="305"/>
      <c r="O10" s="306"/>
      <c r="P10" s="22"/>
      <c r="Q10" s="10"/>
      <c r="R10" s="193">
        <f>P11+L11+D11</f>
        <v>0</v>
      </c>
      <c r="S10" s="206"/>
      <c r="T10" s="195">
        <f>J10+J11+L10+N10+N11+P10+D10+B10+B11</f>
        <v>0</v>
      </c>
      <c r="U10" s="197">
        <f>K11+K10+M10+O11+O10+Q10+E10+C10+C11</f>
        <v>0</v>
      </c>
      <c r="V10" s="223"/>
      <c r="W10" s="225"/>
      <c r="X10" s="191"/>
      <c r="Z10" s="173"/>
      <c r="AA10" s="174"/>
      <c r="AB10" s="175"/>
    </row>
    <row r="11" spans="1:28" ht="15.75" customHeight="1" thickBot="1" x14ac:dyDescent="0.3">
      <c r="A11" s="204"/>
      <c r="B11" s="23">
        <f>G7</f>
        <v>0</v>
      </c>
      <c r="C11" s="24">
        <f>F7</f>
        <v>0</v>
      </c>
      <c r="D11" s="219">
        <f>IF(AND(B10=0,B11=0),0,1)*0+IF(AND(B10&gt;C10,B11&gt;C11),1,0)*2+IF(AND(B10&lt;C10,B11&lt;C11),1,0)*IF(AND(B10=0,B11=0),0,1)+IF(D10&gt;E10,1,0)*2+IF(D10&lt;E10,1,0)*1</f>
        <v>0</v>
      </c>
      <c r="E11" s="220"/>
      <c r="F11" s="296"/>
      <c r="G11" s="297"/>
      <c r="H11" s="297"/>
      <c r="I11" s="298"/>
      <c r="J11" s="308"/>
      <c r="K11" s="309"/>
      <c r="L11" s="219">
        <f>IF(AND(J10=0,J11=0),0,1)*0+IF(AND(J10&gt;K10,J11&gt;K11),1,0)*2+IF(AND(J10&lt;K10,J11&lt;K11),1,0)*IF(AND(J10=0,J11=0),0,1)+IF(L10&gt;M10,1,0)*2+IF(L10&lt;M10,1,0)*1</f>
        <v>0</v>
      </c>
      <c r="M11" s="220"/>
      <c r="N11" s="308"/>
      <c r="O11" s="309"/>
      <c r="P11" s="221">
        <f>IF(AND(N10=0,N11=0),0,1)*0+IF(AND(N10&gt;O10,N11&gt;O11),1,0)*2+IF(AND(N10&lt;O10,N11&lt;O11),1,0)*IF(AND(N10=0,N11=0),0,1)+IF(P10&gt;Q10,1,0)*2+IF(P10&lt;Q10,1,0)*1</f>
        <v>0</v>
      </c>
      <c r="Q11" s="222"/>
      <c r="R11" s="194"/>
      <c r="S11" s="207"/>
      <c r="T11" s="196"/>
      <c r="U11" s="198"/>
      <c r="V11" s="224"/>
      <c r="W11" s="226"/>
      <c r="X11" s="192"/>
      <c r="Z11" s="173"/>
      <c r="AA11" s="174"/>
      <c r="AB11" s="175"/>
    </row>
    <row r="12" spans="1:28" ht="16.5" customHeight="1" thickTop="1" thickBot="1" x14ac:dyDescent="0.3">
      <c r="A12" s="202" t="s">
        <v>23</v>
      </c>
      <c r="B12" s="7">
        <f>K4</f>
        <v>15</v>
      </c>
      <c r="C12" s="27">
        <f>J4</f>
        <v>12</v>
      </c>
      <c r="D12" s="28">
        <f>M4</f>
        <v>0</v>
      </c>
      <c r="E12" s="29">
        <f>L4</f>
        <v>0</v>
      </c>
      <c r="F12" s="30">
        <f>K8</f>
        <v>15</v>
      </c>
      <c r="G12" s="31">
        <f>J8</f>
        <v>8</v>
      </c>
      <c r="H12" s="32">
        <f>M8</f>
        <v>0</v>
      </c>
      <c r="I12" s="33">
        <f>L8</f>
        <v>0</v>
      </c>
      <c r="J12" s="227"/>
      <c r="K12" s="228"/>
      <c r="L12" s="228"/>
      <c r="M12" s="229"/>
      <c r="N12" s="302">
        <v>15</v>
      </c>
      <c r="O12" s="300">
        <v>5</v>
      </c>
      <c r="P12" s="69"/>
      <c r="Q12" s="10"/>
      <c r="R12" s="193">
        <f>P13+H13+D13</f>
        <v>6</v>
      </c>
      <c r="S12" s="205">
        <f t="shared" ref="S12" si="1">R12+R14</f>
        <v>6</v>
      </c>
      <c r="T12" s="195">
        <f>H12+F12+F13+D12+B12+B13+N12+N13+P12</f>
        <v>90</v>
      </c>
      <c r="U12" s="197">
        <f>I12+G12+G13+E12+C12+C13+O13+O12+Q12</f>
        <v>48</v>
      </c>
      <c r="V12" s="195">
        <f>T12+T14</f>
        <v>90</v>
      </c>
      <c r="W12" s="197">
        <f>U12+U14</f>
        <v>48</v>
      </c>
      <c r="X12" s="190"/>
      <c r="Z12" s="1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174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75" t="e">
        <f t="shared" ref="AB12" si="2">Z12/AA12</f>
        <v>#DIV/0!</v>
      </c>
    </row>
    <row r="13" spans="1:28" ht="15.75" customHeight="1" thickBot="1" x14ac:dyDescent="0.3">
      <c r="A13" s="203"/>
      <c r="B13" s="34">
        <f>K5</f>
        <v>15</v>
      </c>
      <c r="C13" s="35">
        <f>J5</f>
        <v>4</v>
      </c>
      <c r="D13" s="219">
        <f>IF(AND(B12=0,B13=0),0,1)*0+IF(AND(B12&gt;C12,B13&gt;C13),1,0)*2+IF(AND(B12&lt;C12,B13&lt;C13),1,0)*IF(AND(B12=0,B13=0),0,1)+IF(D12&gt;E12,1,0)*2+IF(D12&lt;E12,1,0)*1</f>
        <v>2</v>
      </c>
      <c r="E13" s="220"/>
      <c r="F13" s="36">
        <f>K9</f>
        <v>15</v>
      </c>
      <c r="G13" s="37">
        <f>J9</f>
        <v>9</v>
      </c>
      <c r="H13" s="219">
        <f>IF(AND(F12=0,F13=0),0,1)*0+IF(AND(F12&gt;G12,F13&gt;G13),1,0)*2+IF(AND(F12&lt;G12,F13&lt;G13),1,0)*IF(AND(F12=0,F13=0),0,1)+IF(H12&gt;I12,1,0)*2+IF(H12&lt;I12,1,0)*1</f>
        <v>2</v>
      </c>
      <c r="I13" s="220"/>
      <c r="J13" s="230"/>
      <c r="K13" s="231"/>
      <c r="L13" s="231"/>
      <c r="M13" s="232"/>
      <c r="N13" s="303">
        <v>15</v>
      </c>
      <c r="O13" s="304">
        <v>10</v>
      </c>
      <c r="P13" s="219">
        <f>IF(AND(N12=0,N13=0),0,1)*0+IF(AND(N12&gt;O12,N13&gt;O13),1,0)*2+IF(AND(N12&lt;O12,N13&lt;O13),1,0)*IF(AND(N12=0,N13=0),0,1)+IF(P12&gt;Q12,1,0)*2+IF(P12&lt;Q12,1,0)*1</f>
        <v>2</v>
      </c>
      <c r="Q13" s="220"/>
      <c r="R13" s="194"/>
      <c r="S13" s="206"/>
      <c r="T13" s="196"/>
      <c r="U13" s="198"/>
      <c r="V13" s="223"/>
      <c r="W13" s="225"/>
      <c r="X13" s="191"/>
      <c r="Z13" s="173"/>
      <c r="AA13" s="174"/>
      <c r="AB13" s="175"/>
    </row>
    <row r="14" spans="1:28" ht="16.5" customHeight="1" thickTop="1" thickBot="1" x14ac:dyDescent="0.3">
      <c r="A14" s="203"/>
      <c r="B14" s="38">
        <f>K6</f>
        <v>0</v>
      </c>
      <c r="C14" s="39">
        <f>J6</f>
        <v>0</v>
      </c>
      <c r="D14" s="40">
        <f>M6</f>
        <v>0</v>
      </c>
      <c r="E14" s="29">
        <f>L6</f>
        <v>0</v>
      </c>
      <c r="F14" s="41">
        <f>K10</f>
        <v>0</v>
      </c>
      <c r="G14" s="42">
        <f>J10</f>
        <v>0</v>
      </c>
      <c r="H14" s="43">
        <f>M10</f>
        <v>0</v>
      </c>
      <c r="I14" s="33">
        <f>L10</f>
        <v>0</v>
      </c>
      <c r="J14" s="230"/>
      <c r="K14" s="231"/>
      <c r="L14" s="231"/>
      <c r="M14" s="232"/>
      <c r="N14" s="20"/>
      <c r="O14" s="21"/>
      <c r="P14" s="22"/>
      <c r="Q14" s="10"/>
      <c r="R14" s="193">
        <f>P15+H15+D15</f>
        <v>0</v>
      </c>
      <c r="S14" s="206"/>
      <c r="T14" s="195">
        <f>H14+F14+F15+D14+B14+B15+N14+N15+P14</f>
        <v>0</v>
      </c>
      <c r="U14" s="197">
        <f>I14+G14+G15+E14+C14+C15+O15+O14+Q14</f>
        <v>0</v>
      </c>
      <c r="V14" s="223"/>
      <c r="W14" s="225"/>
      <c r="X14" s="191"/>
      <c r="Z14" s="173"/>
      <c r="AA14" s="174"/>
      <c r="AB14" s="175"/>
    </row>
    <row r="15" spans="1:28" ht="15.75" customHeight="1" thickBot="1" x14ac:dyDescent="0.3">
      <c r="A15" s="204"/>
      <c r="B15" s="44">
        <f>K7</f>
        <v>0</v>
      </c>
      <c r="C15" s="45">
        <f>J7</f>
        <v>0</v>
      </c>
      <c r="D15" s="219">
        <f>IF(AND(B14=0,B15=0),0,1)*0+IF(AND(B14&gt;C14,B15&gt;C15),1,0)*2+IF(AND(B14&lt;C14,B15&lt;C15),1,0)*IF(AND(B14=0,B15=0),0,1)+IF(D14&gt;E14,1,0)*2+IF(D14&lt;E14,1,0)*1</f>
        <v>0</v>
      </c>
      <c r="E15" s="220"/>
      <c r="F15" s="26">
        <f>K11</f>
        <v>0</v>
      </c>
      <c r="G15" s="46">
        <f>J11</f>
        <v>0</v>
      </c>
      <c r="H15" s="219">
        <f>IF(AND(F14=0,F15=0),0,1)*0+IF(AND(F14&gt;G14,F15&gt;G15),1,0)*2+IF(AND(F14&lt;G14,F15&lt;G15),1,0)*IF(AND(F14=0,F15=0),0,1)+IF(H14&gt;I14,1,0)*2+IF(H14&lt;I14,1,0)*1</f>
        <v>0</v>
      </c>
      <c r="I15" s="220"/>
      <c r="J15" s="233"/>
      <c r="K15" s="234"/>
      <c r="L15" s="234"/>
      <c r="M15" s="235"/>
      <c r="N15" s="25"/>
      <c r="O15" s="26"/>
      <c r="P15" s="219">
        <f>IF(AND(N14=0,N15=0),0,1)*0+IF(AND(N14&gt;O14,N15&gt;O15),1,0)*2+IF(AND(N14&lt;O14,N15&lt;O15),1,0)*IF(AND(N14=0,N15=0),0,1)+IF(P14&gt;Q14,1,0)*2+IF(P14&lt;Q14,1,0)*1</f>
        <v>0</v>
      </c>
      <c r="Q15" s="220"/>
      <c r="R15" s="194"/>
      <c r="S15" s="207"/>
      <c r="T15" s="196"/>
      <c r="U15" s="198"/>
      <c r="V15" s="224"/>
      <c r="W15" s="226"/>
      <c r="X15" s="192"/>
      <c r="Z15" s="173"/>
      <c r="AA15" s="174"/>
      <c r="AB15" s="175"/>
    </row>
    <row r="16" spans="1:28" ht="16.5" customHeight="1" thickTop="1" thickBot="1" x14ac:dyDescent="0.3">
      <c r="A16" s="202" t="s">
        <v>24</v>
      </c>
      <c r="B16" s="7">
        <f>O4</f>
        <v>15</v>
      </c>
      <c r="C16" s="27">
        <f>N4</f>
        <v>6</v>
      </c>
      <c r="D16" s="28">
        <f>Q4</f>
        <v>0</v>
      </c>
      <c r="E16" s="29">
        <f>P4</f>
        <v>0</v>
      </c>
      <c r="F16" s="30">
        <f>O8</f>
        <v>5</v>
      </c>
      <c r="G16" s="31">
        <f>N8</f>
        <v>15</v>
      </c>
      <c r="H16" s="32">
        <f>Q8</f>
        <v>0</v>
      </c>
      <c r="I16" s="33">
        <f>P8</f>
        <v>0</v>
      </c>
      <c r="J16" s="11">
        <f>O12</f>
        <v>5</v>
      </c>
      <c r="K16" s="8">
        <f>N12</f>
        <v>15</v>
      </c>
      <c r="L16" s="9">
        <f>Q12</f>
        <v>0</v>
      </c>
      <c r="M16" s="10">
        <f>P12</f>
        <v>0</v>
      </c>
      <c r="N16" s="227"/>
      <c r="O16" s="228"/>
      <c r="P16" s="228"/>
      <c r="Q16" s="229"/>
      <c r="R16" s="193">
        <f>H17+D17+L17</f>
        <v>4</v>
      </c>
      <c r="S16" s="205">
        <f>R16+R18</f>
        <v>4</v>
      </c>
      <c r="T16" s="195">
        <f>J16+J17+L16+B16+B17+D16+F16+F17+H16</f>
        <v>62</v>
      </c>
      <c r="U16" s="197">
        <f>K17+K16+M16+C17+C16+E16+I16+G16+G17</f>
        <v>75</v>
      </c>
      <c r="V16" s="195">
        <f>T16+T18</f>
        <v>62</v>
      </c>
      <c r="W16" s="197">
        <f>U16+U18</f>
        <v>75</v>
      </c>
      <c r="X16" s="190"/>
      <c r="Z16" s="1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74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175">
        <f t="shared" ref="AB16" si="3">Z16/AA16</f>
        <v>0.5</v>
      </c>
    </row>
    <row r="17" spans="1:28" ht="15.75" customHeight="1" thickBot="1" x14ac:dyDescent="0.3">
      <c r="A17" s="203"/>
      <c r="B17" s="34">
        <f>O5</f>
        <v>15</v>
      </c>
      <c r="C17" s="35">
        <f>N5</f>
        <v>9</v>
      </c>
      <c r="D17" s="219">
        <f>IF(AND(B16=0,B17=0),0,1)*0+IF(AND(B16&gt;C16,B17&gt;C17),1,0)*2+IF(AND(B16&lt;C16,B17&lt;C17),1,0)*IF(AND(B16=0,B17=0),0,1)+IF(D16&gt;E16,1,0)*2+IF(D16&lt;E16,1,0)*1</f>
        <v>2</v>
      </c>
      <c r="E17" s="220"/>
      <c r="F17" s="15">
        <f>O9</f>
        <v>12</v>
      </c>
      <c r="G17" s="37">
        <f>N9</f>
        <v>15</v>
      </c>
      <c r="H17" s="219">
        <f>IF(AND(F16=0,F17=0),0,1)*0+IF(AND(F16&gt;G16,F17&gt;G17),1,0)*2+IF(AND(F16&lt;G16,F17&lt;G17),1,0)*IF(AND(F16=0,F17=0),0,1)+IF(H16&gt;I16,1,0)*2+IF(H16&lt;I16,1,0)*1</f>
        <v>1</v>
      </c>
      <c r="I17" s="220"/>
      <c r="J17" s="14">
        <f>O13</f>
        <v>10</v>
      </c>
      <c r="K17" s="15">
        <f>N13</f>
        <v>15</v>
      </c>
      <c r="L17" s="219">
        <f>IF(AND(J16=0,J17=0),0,1)*0+IF(AND(J16&gt;K16,J17&gt;K17),1,0)*2+IF(AND(J16&lt;K16,J17&lt;K17),1,0)*IF(AND(J16=0,J17=0),0,1)+IF(L16&gt;M16,1,0)*2+IF(L16&lt;M16,1,0)*1</f>
        <v>1</v>
      </c>
      <c r="M17" s="220"/>
      <c r="N17" s="230"/>
      <c r="O17" s="231"/>
      <c r="P17" s="231"/>
      <c r="Q17" s="232"/>
      <c r="R17" s="194"/>
      <c r="S17" s="206"/>
      <c r="T17" s="196"/>
      <c r="U17" s="198"/>
      <c r="V17" s="223"/>
      <c r="W17" s="225"/>
      <c r="X17" s="191"/>
      <c r="Z17" s="173"/>
      <c r="AA17" s="174"/>
      <c r="AB17" s="175"/>
    </row>
    <row r="18" spans="1:28" ht="16.5" customHeight="1" thickTop="1" thickBot="1" x14ac:dyDescent="0.3">
      <c r="A18" s="203"/>
      <c r="B18" s="38">
        <f>O6</f>
        <v>0</v>
      </c>
      <c r="C18" s="39">
        <f>N6</f>
        <v>0</v>
      </c>
      <c r="D18" s="40">
        <f>Q6</f>
        <v>0</v>
      </c>
      <c r="E18" s="29">
        <f>P6</f>
        <v>0</v>
      </c>
      <c r="F18" s="41">
        <f>O10</f>
        <v>0</v>
      </c>
      <c r="G18" s="42">
        <f>N10</f>
        <v>0</v>
      </c>
      <c r="H18" s="43">
        <f>Q10</f>
        <v>0</v>
      </c>
      <c r="I18" s="33">
        <f>P10</f>
        <v>0</v>
      </c>
      <c r="J18" s="20">
        <f>O14</f>
        <v>0</v>
      </c>
      <c r="K18" s="21">
        <f>N14</f>
        <v>0</v>
      </c>
      <c r="L18" s="22">
        <f>Q14</f>
        <v>0</v>
      </c>
      <c r="M18" s="10">
        <f>P14</f>
        <v>0</v>
      </c>
      <c r="N18" s="230"/>
      <c r="O18" s="231"/>
      <c r="P18" s="231"/>
      <c r="Q18" s="232"/>
      <c r="R18" s="193">
        <f>H19+D19+L19</f>
        <v>0</v>
      </c>
      <c r="S18" s="206"/>
      <c r="T18" s="195">
        <f>J18+J19+L18+B18+B19+D18+F18+F19+H18</f>
        <v>0</v>
      </c>
      <c r="U18" s="197">
        <f>K19+K18+M18+C19+C18+E18+I18+G18+G19</f>
        <v>0</v>
      </c>
      <c r="V18" s="223"/>
      <c r="W18" s="225"/>
      <c r="X18" s="191"/>
      <c r="Z18" s="173"/>
      <c r="AA18" s="174"/>
      <c r="AB18" s="175"/>
    </row>
    <row r="19" spans="1:28" ht="15.75" customHeight="1" thickBot="1" x14ac:dyDescent="0.3">
      <c r="A19" s="238"/>
      <c r="B19" s="47">
        <f>O7</f>
        <v>0</v>
      </c>
      <c r="C19" s="48">
        <f>N7</f>
        <v>0</v>
      </c>
      <c r="D19" s="251">
        <f>IF(AND(B18=0,B19=0),0,1)*0+IF(AND(B18&gt;C18,B19&gt;C19),1,0)*2+IF(AND(B18&lt;C18,B19&lt;C19),1,0)*IF(AND(B18=0,B19=0),0,1)+IF(D18&gt;E18,1,0)*2+IF(D18&lt;E18,1,0)*1</f>
        <v>0</v>
      </c>
      <c r="E19" s="252"/>
      <c r="F19" s="49">
        <f>O11</f>
        <v>0</v>
      </c>
      <c r="G19" s="50">
        <f>N11</f>
        <v>0</v>
      </c>
      <c r="H19" s="251">
        <f>IF(AND(F18=0,F19=0),0,1)*0+IF(AND(F18&gt;G18,F19&gt;G19),1,0)*2+IF(AND(F18&lt;G18,F19&lt;G19),1,0)*IF(AND(F18=0,F19=0),0,1)+IF(H18&gt;I18,1,0)*2+IF(H18&lt;I18,1,0)*1</f>
        <v>0</v>
      </c>
      <c r="I19" s="252"/>
      <c r="J19" s="51">
        <f>O15</f>
        <v>0</v>
      </c>
      <c r="K19" s="49">
        <f>N15</f>
        <v>0</v>
      </c>
      <c r="L19" s="251">
        <f>IF(AND(J18=0,J19=0),0,1)*0+IF(AND(J18&gt;K18,J19&gt;K19),1,0)*2+IF(AND(J18&lt;K18,J19&lt;K19),1,0)*IF(AND(J18=0,J19=0),0,1)+IF(L18&gt;M18,1,0)*2+IF(L18&lt;M18,1,0)*1</f>
        <v>0</v>
      </c>
      <c r="M19" s="252"/>
      <c r="N19" s="248"/>
      <c r="O19" s="249"/>
      <c r="P19" s="249"/>
      <c r="Q19" s="250"/>
      <c r="R19" s="254"/>
      <c r="S19" s="257"/>
      <c r="T19" s="255"/>
      <c r="U19" s="256"/>
      <c r="V19" s="255"/>
      <c r="W19" s="256"/>
      <c r="X19" s="253"/>
      <c r="Z19" s="176"/>
      <c r="AA19" s="177"/>
      <c r="AB19" s="178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6</v>
      </c>
    </row>
    <row r="23" spans="1:28" ht="15.75" customHeight="1" x14ac:dyDescent="0.25"/>
  </sheetData>
  <mergeCells count="92">
    <mergeCell ref="Z16:Z19"/>
    <mergeCell ref="AA16:AA19"/>
    <mergeCell ref="AB16:AB19"/>
    <mergeCell ref="D17:E17"/>
    <mergeCell ref="H17:I17"/>
    <mergeCell ref="L17:M17"/>
    <mergeCell ref="X16:X19"/>
    <mergeCell ref="A16:A19"/>
    <mergeCell ref="N16:Q19"/>
    <mergeCell ref="W16:W19"/>
    <mergeCell ref="D19:E19"/>
    <mergeCell ref="H19:I19"/>
    <mergeCell ref="L19:M19"/>
    <mergeCell ref="V16:V19"/>
    <mergeCell ref="R18:R19"/>
    <mergeCell ref="T18:T19"/>
    <mergeCell ref="U18:U19"/>
    <mergeCell ref="R16:R17"/>
    <mergeCell ref="S16:S19"/>
    <mergeCell ref="T16:T17"/>
    <mergeCell ref="U16:U17"/>
    <mergeCell ref="X12:X15"/>
    <mergeCell ref="R14:R15"/>
    <mergeCell ref="Z12:Z15"/>
    <mergeCell ref="AA12:AA15"/>
    <mergeCell ref="AB12:AB15"/>
    <mergeCell ref="A12:A15"/>
    <mergeCell ref="J12:M15"/>
    <mergeCell ref="W12:W15"/>
    <mergeCell ref="D15:E15"/>
    <mergeCell ref="H15:I15"/>
    <mergeCell ref="P13:Q13"/>
    <mergeCell ref="P15:Q15"/>
    <mergeCell ref="R12:R13"/>
    <mergeCell ref="S12:S15"/>
    <mergeCell ref="T12:T13"/>
    <mergeCell ref="U12:U13"/>
    <mergeCell ref="V12:V15"/>
    <mergeCell ref="D13:E13"/>
    <mergeCell ref="H13:I13"/>
    <mergeCell ref="T14:T15"/>
    <mergeCell ref="U14:U15"/>
    <mergeCell ref="L11:M11"/>
    <mergeCell ref="A8:A11"/>
    <mergeCell ref="F8:I11"/>
    <mergeCell ref="W8:W11"/>
    <mergeCell ref="D11:E11"/>
    <mergeCell ref="L9:M9"/>
    <mergeCell ref="P9:Q9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A4:A7"/>
    <mergeCell ref="B4:E7"/>
    <mergeCell ref="V4:V7"/>
    <mergeCell ref="X4:X7"/>
    <mergeCell ref="X8:X11"/>
    <mergeCell ref="R10:R11"/>
    <mergeCell ref="T10:T11"/>
    <mergeCell ref="AA4:AA7"/>
    <mergeCell ref="AB4:AB7"/>
    <mergeCell ref="U10:U11"/>
    <mergeCell ref="V8:V11"/>
    <mergeCell ref="Z8:Z11"/>
    <mergeCell ref="AA8:AA11"/>
    <mergeCell ref="AB8:AB11"/>
    <mergeCell ref="Z4:Z7"/>
    <mergeCell ref="B3:E3"/>
    <mergeCell ref="F3:I3"/>
    <mergeCell ref="J3:M3"/>
    <mergeCell ref="N3:Q3"/>
    <mergeCell ref="U8:U9"/>
    <mergeCell ref="T4:T5"/>
    <mergeCell ref="U4:U5"/>
    <mergeCell ref="D9:E9"/>
    <mergeCell ref="V3:W3"/>
    <mergeCell ref="R6:R7"/>
    <mergeCell ref="T6:T7"/>
    <mergeCell ref="U6:U7"/>
    <mergeCell ref="P11:Q11"/>
    <mergeCell ref="R8:R9"/>
    <mergeCell ref="S8:S11"/>
    <mergeCell ref="T8:T9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N16" sqref="N16:Q19"/>
    </sheetView>
  </sheetViews>
  <sheetFormatPr defaultRowHeight="15" x14ac:dyDescent="0.25"/>
  <cols>
    <col min="1" max="1" width="17.7109375" customWidth="1"/>
    <col min="2" max="17" width="3.85546875" customWidth="1"/>
    <col min="18" max="18" width="4.5703125" customWidth="1"/>
    <col min="19" max="19" width="4.42578125" customWidth="1"/>
    <col min="20" max="21" width="4.28515625" customWidth="1"/>
    <col min="22" max="23" width="4.5703125" customWidth="1"/>
    <col min="24" max="24" width="4.28515625" customWidth="1"/>
    <col min="25" max="26" width="4.140625" customWidth="1"/>
    <col min="27" max="27" width="4.28515625" customWidth="1"/>
    <col min="28" max="28" width="8.140625" customWidth="1"/>
    <col min="29" max="29" width="16.42578125" customWidth="1"/>
    <col min="31" max="31" width="10.42578125" customWidth="1"/>
  </cols>
  <sheetData>
    <row r="1" spans="1:33" ht="35.25" customHeight="1" x14ac:dyDescent="0.25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33" ht="15.75" thickBot="1" x14ac:dyDescent="0.3"/>
    <row r="3" spans="1:33" ht="60" customHeight="1" thickTop="1" thickBot="1" x14ac:dyDescent="0.3">
      <c r="A3" s="1" t="s">
        <v>0</v>
      </c>
      <c r="B3" s="184">
        <v>1</v>
      </c>
      <c r="C3" s="185"/>
      <c r="D3" s="185"/>
      <c r="E3" s="186"/>
      <c r="F3" s="184">
        <v>2</v>
      </c>
      <c r="G3" s="185"/>
      <c r="H3" s="185"/>
      <c r="I3" s="186"/>
      <c r="J3" s="184">
        <v>3</v>
      </c>
      <c r="K3" s="185"/>
      <c r="L3" s="185"/>
      <c r="M3" s="186"/>
      <c r="N3" s="184">
        <v>4</v>
      </c>
      <c r="O3" s="185"/>
      <c r="P3" s="185"/>
      <c r="Q3" s="185"/>
      <c r="R3" s="184">
        <v>5</v>
      </c>
      <c r="S3" s="185"/>
      <c r="T3" s="185"/>
      <c r="U3" s="186"/>
      <c r="V3" s="180" t="s">
        <v>1</v>
      </c>
      <c r="W3" s="181"/>
      <c r="X3" s="182" t="s">
        <v>2</v>
      </c>
      <c r="Y3" s="183"/>
      <c r="Z3" s="182" t="s">
        <v>3</v>
      </c>
      <c r="AA3" s="183"/>
      <c r="AB3" s="2" t="s">
        <v>4</v>
      </c>
      <c r="AD3" s="65" t="s">
        <v>7</v>
      </c>
      <c r="AE3" s="66" t="s">
        <v>8</v>
      </c>
      <c r="AF3" s="66" t="s">
        <v>9</v>
      </c>
      <c r="AG3" s="92" t="s">
        <v>25</v>
      </c>
    </row>
    <row r="4" spans="1:33" ht="16.5" customHeight="1" thickTop="1" thickBot="1" x14ac:dyDescent="0.3">
      <c r="A4" s="202" t="s">
        <v>70</v>
      </c>
      <c r="B4" s="281"/>
      <c r="C4" s="282"/>
      <c r="D4" s="282"/>
      <c r="E4" s="283"/>
      <c r="F4" s="310">
        <v>15</v>
      </c>
      <c r="G4" s="311">
        <v>4</v>
      </c>
      <c r="H4" s="312"/>
      <c r="I4" s="316"/>
      <c r="J4" s="310">
        <v>9</v>
      </c>
      <c r="K4" s="313">
        <v>15</v>
      </c>
      <c r="L4" s="312">
        <v>11</v>
      </c>
      <c r="M4" s="317">
        <v>7</v>
      </c>
      <c r="N4" s="310">
        <v>15</v>
      </c>
      <c r="O4" s="313">
        <v>0</v>
      </c>
      <c r="P4" s="312"/>
      <c r="Q4" s="316"/>
      <c r="R4" s="327">
        <v>13</v>
      </c>
      <c r="S4" s="328">
        <v>15</v>
      </c>
      <c r="T4" s="54"/>
      <c r="U4" s="59"/>
      <c r="V4" s="193">
        <f>T5+P5+L5+H5</f>
        <v>7</v>
      </c>
      <c r="W4" s="205">
        <f>V4+V6</f>
        <v>7</v>
      </c>
      <c r="X4" s="195">
        <f>J4+J5+L4+N4+N5+P4+H4+F4+F5+R4+R5+T4</f>
        <v>122</v>
      </c>
      <c r="Y4" s="197">
        <f>K5+K4+M4+O5+O4+U4+I4+G4+G5+Q4+S4+S5</f>
        <v>73</v>
      </c>
      <c r="Z4" s="269">
        <f>X4+X6</f>
        <v>122</v>
      </c>
      <c r="AA4" s="272">
        <f>Y4+Y6</f>
        <v>73</v>
      </c>
      <c r="AB4" s="190"/>
      <c r="AD4" s="26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6</v>
      </c>
      <c r="AE4" s="174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3</v>
      </c>
      <c r="AF4" s="174">
        <f>AD4/AE4</f>
        <v>2</v>
      </c>
      <c r="AG4" s="266">
        <f>Z4/AA4</f>
        <v>1.6712328767123288</v>
      </c>
    </row>
    <row r="5" spans="1:33" ht="15.75" customHeight="1" thickBot="1" x14ac:dyDescent="0.3">
      <c r="A5" s="203"/>
      <c r="B5" s="284"/>
      <c r="C5" s="285"/>
      <c r="D5" s="285"/>
      <c r="E5" s="286"/>
      <c r="F5" s="314">
        <v>15</v>
      </c>
      <c r="G5" s="315">
        <v>9</v>
      </c>
      <c r="H5" s="219">
        <f>IF(AND(F4=0,F5=0),0,1)*0+IF(AND(F4&gt;G4,F5&gt;G5),1,0)*2+IF(AND(F4&lt;G4,F5&lt;G5),1,0)*IF(AND(F4=0,F5=0),0,1)+IF(H4&gt;I4,1,0)*2+IF(H4&lt;I4,1,0)*1</f>
        <v>2</v>
      </c>
      <c r="I5" s="220"/>
      <c r="J5" s="314">
        <v>15</v>
      </c>
      <c r="K5" s="315">
        <v>7</v>
      </c>
      <c r="L5" s="219">
        <f>IF(AND(J4=0,J5=0),0,1)*0+IF(AND(J4&gt;K4,J5&gt;K5),1,0)*2+IF(AND(J4&lt;K4,J5&lt;K5),1,0)*IF(AND(J4=0,J5=0),0,1)+IF(L4&gt;M4,1,0)*2+IF(L4&lt;M4,1,0)*1</f>
        <v>2</v>
      </c>
      <c r="M5" s="220"/>
      <c r="N5" s="314">
        <v>15</v>
      </c>
      <c r="O5" s="315">
        <v>0</v>
      </c>
      <c r="P5" s="219">
        <f>IF(AND(N4=0,N5=0),0,1)*0+IF(AND(N4&gt;O4,N5&gt;O5),1,0)*2+IF(AND(N4&lt;O4,N5&lt;O5),1,0)*IF(AND(N4=0,N5=0),0,1)+IF(P4&gt;Q4,1,0)*2+IF(P4&lt;Q4,1,0)*1</f>
        <v>2</v>
      </c>
      <c r="Q5" s="220"/>
      <c r="R5" s="329">
        <v>14</v>
      </c>
      <c r="S5" s="330">
        <v>16</v>
      </c>
      <c r="T5" s="219">
        <f>IF(AND(R4=0,R5=0),0,1)*0+IF(AND(R4&gt;S4,R5&gt;S5),1,0)*2+IF(AND(R4&lt;S4,R5&lt;S5),1,0)*IF(AND(R4=0,R5=0),0,1)+IF(T4&gt;U4,1,0)*2+IF(T4&lt;U4,1,0)*1</f>
        <v>1</v>
      </c>
      <c r="U5" s="220"/>
      <c r="V5" s="194"/>
      <c r="W5" s="206"/>
      <c r="X5" s="196"/>
      <c r="Y5" s="198"/>
      <c r="Z5" s="270"/>
      <c r="AA5" s="273"/>
      <c r="AB5" s="191"/>
      <c r="AD5" s="267"/>
      <c r="AE5" s="174"/>
      <c r="AF5" s="174"/>
      <c r="AG5" s="266"/>
    </row>
    <row r="6" spans="1:33" ht="16.5" customHeight="1" thickTop="1" thickBot="1" x14ac:dyDescent="0.3">
      <c r="A6" s="203"/>
      <c r="B6" s="284"/>
      <c r="C6" s="285"/>
      <c r="D6" s="285"/>
      <c r="E6" s="286"/>
      <c r="F6" s="318"/>
      <c r="G6" s="319"/>
      <c r="H6" s="320"/>
      <c r="I6" s="316"/>
      <c r="J6" s="318"/>
      <c r="K6" s="319"/>
      <c r="L6" s="320"/>
      <c r="M6" s="317"/>
      <c r="N6" s="318"/>
      <c r="O6" s="319"/>
      <c r="P6" s="320"/>
      <c r="Q6" s="316"/>
      <c r="R6" s="331"/>
      <c r="S6" s="332"/>
      <c r="T6" s="62"/>
      <c r="U6" s="59"/>
      <c r="V6" s="193">
        <f>T7+P7+L7+H7</f>
        <v>0</v>
      </c>
      <c r="W6" s="206"/>
      <c r="X6" s="195">
        <f>J6+J7+L6+N6+N7+P6+H6+F6+F7+T6+R6+R7</f>
        <v>0</v>
      </c>
      <c r="Y6" s="197">
        <f>K7+K6+M6+O7+O6+U6+I6+G6+G7+S6+S7+Q6</f>
        <v>0</v>
      </c>
      <c r="Z6" s="270"/>
      <c r="AA6" s="273"/>
      <c r="AB6" s="191"/>
      <c r="AD6" s="267"/>
      <c r="AE6" s="174"/>
      <c r="AF6" s="174"/>
      <c r="AG6" s="266"/>
    </row>
    <row r="7" spans="1:33" ht="15.75" customHeight="1" thickBot="1" x14ac:dyDescent="0.3">
      <c r="A7" s="204"/>
      <c r="B7" s="287"/>
      <c r="C7" s="288"/>
      <c r="D7" s="288"/>
      <c r="E7" s="289"/>
      <c r="F7" s="316"/>
      <c r="G7" s="321"/>
      <c r="H7" s="219">
        <f>IF(AND(F6=0,F7=0),0,1)*0+IF(AND(F6&gt;G6,F7&gt;G7),1,0)*2+IF(AND(F6&lt;G6,F7&lt;G7),1,0)*IF(AND(F6=0,F7=0),0,1)+IF(H6&gt;I6,1,0)*2+IF(H6&lt;I6,1,0)*1</f>
        <v>0</v>
      </c>
      <c r="I7" s="220"/>
      <c r="J7" s="322"/>
      <c r="K7" s="321"/>
      <c r="L7" s="221">
        <f>IF(AND(J6=0,J7=0),0,1)*0+IF(AND(J6&gt;K6,J7&gt;K7),1,0)*2+IF(AND(J6&lt;K6,J7&lt;K7),1,0)*IF(AND(J6=0,J7=0),0,1)+IF(L6&gt;M6,1,0)*2+IF(L6&lt;M6,1,0)*1</f>
        <v>0</v>
      </c>
      <c r="M7" s="222"/>
      <c r="N7" s="323"/>
      <c r="O7" s="321"/>
      <c r="P7" s="221">
        <f>IF(AND(N6=0,N7=0),0,1)*0+IF(AND(N6&gt;O6,N7&gt;O7),1,0)*2+IF(AND(N6&lt;O6,N7&lt;O7),1,0)*IF(AND(N6=0,N7=0),0,1)+IF(P6&gt;Q6,1,0)*2+IF(P6&lt;Q6,1,0)*1</f>
        <v>0</v>
      </c>
      <c r="Q7" s="222"/>
      <c r="R7" s="333"/>
      <c r="S7" s="334"/>
      <c r="T7" s="221">
        <f>IF(AND(R6=0,R7=0),0,1)*0+IF(AND(R6&gt;S6,R7&gt;S7),1,0)*2+IF(AND(R6&lt;S6,R7&lt;S7),1,0)*IF(AND(R6=0,R7=0),0,1)+IF(T6&gt;U6,1,0)*2+IF(T6&lt;U6,1,0)*1</f>
        <v>0</v>
      </c>
      <c r="U7" s="222"/>
      <c r="V7" s="194"/>
      <c r="W7" s="207"/>
      <c r="X7" s="196"/>
      <c r="Y7" s="198"/>
      <c r="Z7" s="271"/>
      <c r="AA7" s="274"/>
      <c r="AB7" s="192"/>
      <c r="AD7" s="267"/>
      <c r="AE7" s="174"/>
      <c r="AF7" s="174"/>
      <c r="AG7" s="266"/>
    </row>
    <row r="8" spans="1:33" ht="16.5" customHeight="1" thickTop="1" thickBot="1" x14ac:dyDescent="0.3">
      <c r="A8" s="202" t="s">
        <v>71</v>
      </c>
      <c r="B8" s="101">
        <f>G4</f>
        <v>4</v>
      </c>
      <c r="C8" s="102">
        <f>F4</f>
        <v>15</v>
      </c>
      <c r="D8" s="103">
        <f>I4</f>
        <v>0</v>
      </c>
      <c r="E8" s="104">
        <f>H4</f>
        <v>0</v>
      </c>
      <c r="F8" s="275"/>
      <c r="G8" s="276"/>
      <c r="H8" s="276"/>
      <c r="I8" s="277"/>
      <c r="J8" s="335">
        <v>6</v>
      </c>
      <c r="K8" s="336">
        <v>15</v>
      </c>
      <c r="L8" s="337"/>
      <c r="M8" s="338"/>
      <c r="N8" s="339">
        <v>15</v>
      </c>
      <c r="O8" s="340">
        <v>0</v>
      </c>
      <c r="P8" s="337"/>
      <c r="Q8" s="341"/>
      <c r="R8" s="342">
        <v>14</v>
      </c>
      <c r="S8" s="340">
        <v>16</v>
      </c>
      <c r="T8" s="113"/>
      <c r="U8" s="108"/>
      <c r="V8" s="193">
        <f>T9+P9+L9+D9</f>
        <v>5</v>
      </c>
      <c r="W8" s="205">
        <f>V8+V10</f>
        <v>5</v>
      </c>
      <c r="X8" s="195">
        <f>J8+J9+L8+N8+N9+P8+D8+B8+B9+R8+R9+T8</f>
        <v>74</v>
      </c>
      <c r="Y8" s="197">
        <f>K9+K8+M8+O9+O8+U8+E8+C8+C9+S8+S9+Q8</f>
        <v>91</v>
      </c>
      <c r="Z8" s="195">
        <f>X8+X10</f>
        <v>74</v>
      </c>
      <c r="AA8" s="197">
        <f>Y8+Y10</f>
        <v>91</v>
      </c>
      <c r="AB8" s="190"/>
      <c r="AD8" s="26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174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174">
        <f t="shared" ref="AF8" si="0">AD8/AE8</f>
        <v>0.33333333333333331</v>
      </c>
      <c r="AG8" s="266">
        <f t="shared" ref="AG8" si="1">Z8/AA8</f>
        <v>0.81318681318681318</v>
      </c>
    </row>
    <row r="9" spans="1:33" ht="15.75" customHeight="1" thickBot="1" x14ac:dyDescent="0.3">
      <c r="A9" s="203"/>
      <c r="B9" s="114">
        <f>G5</f>
        <v>9</v>
      </c>
      <c r="C9" s="115">
        <f>F5</f>
        <v>15</v>
      </c>
      <c r="D9" s="219">
        <f>IF(AND(B8=0,B9=0),0,1)*0+IF(AND(B8&gt;C8,B9&gt;C9),1,0)*2+IF(AND(B8&lt;C8,B9&lt;C9),1,0)*IF(AND(B8=0,B9=0),0,1)+IF(D8&gt;E8,1,0)*2+IF(D8&lt;E8,1,0)*1</f>
        <v>1</v>
      </c>
      <c r="E9" s="220"/>
      <c r="F9" s="259"/>
      <c r="G9" s="260"/>
      <c r="H9" s="260"/>
      <c r="I9" s="261"/>
      <c r="J9" s="343">
        <v>7</v>
      </c>
      <c r="K9" s="344">
        <v>15</v>
      </c>
      <c r="L9" s="219">
        <f>IF(AND(J8=0,J9=0),0,1)*0+IF(AND(J8&gt;K8,J9&gt;K9),1,0)*2+IF(AND(J8&lt;K8,J9&lt;K9),1,0)*IF(AND(J8=0,J9=0),0,1)+IF(L8&gt;M8,1,0)*2+IF(L8&lt;M8,1,0)*1</f>
        <v>1</v>
      </c>
      <c r="M9" s="220"/>
      <c r="N9" s="343">
        <v>15</v>
      </c>
      <c r="O9" s="344">
        <v>0</v>
      </c>
      <c r="P9" s="219">
        <f>IF(AND(N8=0,N9=0),0,1)*0+IF(AND(N8&gt;O8,N9&gt;O9),1,0)*2+IF(AND(N8&lt;O8,N9&lt;O9),1,0)*IF(AND(N8=0,N9=0),0,1)+IF(P8&gt;Q8,1,0)*2+IF(P8&lt;Q8,1,0)*1</f>
        <v>2</v>
      </c>
      <c r="Q9" s="220"/>
      <c r="R9" s="345">
        <v>4</v>
      </c>
      <c r="S9" s="344">
        <v>15</v>
      </c>
      <c r="T9" s="219">
        <f>IF(AND(R8=0,R9=0),0,1)*0+IF(AND(R8&gt;S8,R9&gt;S9),1,0)*2+IF(AND(R8&lt;S8,R9&lt;S9),1,0)*IF(AND(R8=0,R9=0),0,1)+IF(T8&gt;U8,1,0)*2+IF(T8&lt;U8,1,0)*1</f>
        <v>1</v>
      </c>
      <c r="U9" s="220"/>
      <c r="V9" s="194"/>
      <c r="W9" s="206"/>
      <c r="X9" s="196"/>
      <c r="Y9" s="198"/>
      <c r="Z9" s="223"/>
      <c r="AA9" s="225"/>
      <c r="AB9" s="191"/>
      <c r="AD9" s="267"/>
      <c r="AE9" s="174"/>
      <c r="AF9" s="174"/>
      <c r="AG9" s="266"/>
    </row>
    <row r="10" spans="1:33" ht="16.5" customHeight="1" thickTop="1" thickBot="1" x14ac:dyDescent="0.3">
      <c r="A10" s="203"/>
      <c r="B10" s="119">
        <f>G6</f>
        <v>0</v>
      </c>
      <c r="C10" s="120">
        <f>F6</f>
        <v>0</v>
      </c>
      <c r="D10" s="121">
        <f>I6</f>
        <v>0</v>
      </c>
      <c r="E10" s="122">
        <f>H6</f>
        <v>0</v>
      </c>
      <c r="F10" s="259"/>
      <c r="G10" s="260"/>
      <c r="H10" s="260"/>
      <c r="I10" s="261"/>
      <c r="J10" s="346"/>
      <c r="K10" s="347"/>
      <c r="L10" s="348"/>
      <c r="M10" s="338"/>
      <c r="N10" s="346"/>
      <c r="O10" s="347"/>
      <c r="P10" s="348"/>
      <c r="Q10" s="341"/>
      <c r="R10" s="349"/>
      <c r="S10" s="347"/>
      <c r="T10" s="111"/>
      <c r="U10" s="127"/>
      <c r="V10" s="193">
        <f>P11+L11+D11+T11</f>
        <v>0</v>
      </c>
      <c r="W10" s="206"/>
      <c r="X10" s="195">
        <f>J10+J11+L10+N10+N11+P10+D10+B10+B11+R10+R11+T10</f>
        <v>0</v>
      </c>
      <c r="Y10" s="197">
        <f>K11+K10+M10+O11+O10+U10+E10+C10+C11+S10+S11+Q10</f>
        <v>0</v>
      </c>
      <c r="Z10" s="223"/>
      <c r="AA10" s="225"/>
      <c r="AB10" s="191"/>
      <c r="AD10" s="267"/>
      <c r="AE10" s="174"/>
      <c r="AF10" s="174"/>
      <c r="AG10" s="266"/>
    </row>
    <row r="11" spans="1:33" ht="15.75" customHeight="1" thickBot="1" x14ac:dyDescent="0.3">
      <c r="A11" s="204"/>
      <c r="B11" s="128">
        <f>G7</f>
        <v>0</v>
      </c>
      <c r="C11" s="129">
        <f>F7</f>
        <v>0</v>
      </c>
      <c r="D11" s="219">
        <f>IF(AND(B10=0,B11=0),0,1)*0+IF(AND(B10&gt;C10,B11&gt;C11),1,0)*2+IF(AND(B10&lt;C10,B11&lt;C11),1,0)*IF(AND(B10=0,B11=0),0,1)+IF(D10&gt;E10,1,0)*2+IF(D10&lt;E10,1,0)*1</f>
        <v>0</v>
      </c>
      <c r="E11" s="220"/>
      <c r="F11" s="278"/>
      <c r="G11" s="279"/>
      <c r="H11" s="279"/>
      <c r="I11" s="280"/>
      <c r="J11" s="350"/>
      <c r="K11" s="351"/>
      <c r="L11" s="219">
        <f>IF(AND(J10=0,J11=0),0,1)*0+IF(AND(J10&gt;K10,J11&gt;K11),1,0)*2+IF(AND(J10&lt;K10,J11&lt;K11),1,0)*IF(AND(J10=0,J11=0),0,1)+IF(L10&gt;M10,1,0)*2+IF(L10&lt;M10,1,0)*1</f>
        <v>0</v>
      </c>
      <c r="M11" s="220"/>
      <c r="N11" s="350"/>
      <c r="O11" s="351"/>
      <c r="P11" s="221">
        <f>IF(AND(N10=0,N11=0),0,1)*0+IF(AND(N10&gt;O10,N11&gt;O11),1,0)*2+IF(AND(N10&lt;O10,N11&lt;O11),1,0)*IF(AND(N10=0,N11=0),0,1)+IF(P10&gt;Q10,1,0)*2+IF(P10&lt;Q10,1,0)*1</f>
        <v>0</v>
      </c>
      <c r="Q11" s="222"/>
      <c r="R11" s="352"/>
      <c r="S11" s="351"/>
      <c r="T11" s="221">
        <f>IF(AND(R10=0,R11=0),0,1)*0+IF(AND(R10&gt;S10,R11&gt;S11),1,0)*2+IF(AND(R10&lt;S10,R11&lt;S11),1,0)*IF(AND(R10=0,R11=0),0,1)+IF(T10&gt;U10,1,0)*2+IF(T10&lt;U10,1,0)*1</f>
        <v>0</v>
      </c>
      <c r="U11" s="222"/>
      <c r="V11" s="194"/>
      <c r="W11" s="207"/>
      <c r="X11" s="196"/>
      <c r="Y11" s="198"/>
      <c r="Z11" s="224"/>
      <c r="AA11" s="226"/>
      <c r="AB11" s="192"/>
      <c r="AD11" s="267"/>
      <c r="AE11" s="174"/>
      <c r="AF11" s="174"/>
      <c r="AG11" s="266"/>
    </row>
    <row r="12" spans="1:33" ht="16.5" customHeight="1" thickTop="1" thickBot="1" x14ac:dyDescent="0.3">
      <c r="A12" s="202" t="s">
        <v>72</v>
      </c>
      <c r="B12" s="133">
        <f>K4</f>
        <v>15</v>
      </c>
      <c r="C12" s="106">
        <f>J4</f>
        <v>9</v>
      </c>
      <c r="D12" s="134">
        <f>M4</f>
        <v>7</v>
      </c>
      <c r="E12" s="108">
        <f>L4</f>
        <v>11</v>
      </c>
      <c r="F12" s="135">
        <f>K8</f>
        <v>15</v>
      </c>
      <c r="G12" s="136">
        <f>J8</f>
        <v>6</v>
      </c>
      <c r="H12" s="137">
        <f>M8</f>
        <v>0</v>
      </c>
      <c r="I12" s="111">
        <f>L8</f>
        <v>0</v>
      </c>
      <c r="J12" s="275"/>
      <c r="K12" s="276"/>
      <c r="L12" s="276"/>
      <c r="M12" s="277"/>
      <c r="N12" s="353">
        <v>15</v>
      </c>
      <c r="O12" s="336">
        <v>0</v>
      </c>
      <c r="P12" s="337"/>
      <c r="Q12" s="341"/>
      <c r="R12" s="342">
        <v>12</v>
      </c>
      <c r="S12" s="340">
        <v>15</v>
      </c>
      <c r="T12" s="111"/>
      <c r="U12" s="138"/>
      <c r="V12" s="193">
        <f>P13+H13+D13+T13</f>
        <v>6</v>
      </c>
      <c r="W12" s="205">
        <f>V12+V14</f>
        <v>6</v>
      </c>
      <c r="X12" s="195">
        <f>H12+F12+F13+D12+B12+B13+N12+N13+P12+R12+R13+T12</f>
        <v>117</v>
      </c>
      <c r="Y12" s="197">
        <f>I12+G12+G13+E12+C12+C13+O13+O12+U12+S12+S13+Q12</f>
        <v>81</v>
      </c>
      <c r="Z12" s="195">
        <f>X12+X14</f>
        <v>117</v>
      </c>
      <c r="AA12" s="197">
        <f>Y12+Y14</f>
        <v>81</v>
      </c>
      <c r="AB12" s="190"/>
      <c r="AD12" s="26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5</v>
      </c>
      <c r="AE12" s="174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174">
        <f t="shared" ref="AF12" si="2">AD12/AE12</f>
        <v>1.25</v>
      </c>
      <c r="AG12" s="266">
        <f t="shared" ref="AG12" si="3">Z12/AA12</f>
        <v>1.4444444444444444</v>
      </c>
    </row>
    <row r="13" spans="1:33" ht="15.75" customHeight="1" thickBot="1" x14ac:dyDescent="0.3">
      <c r="A13" s="203"/>
      <c r="B13" s="116">
        <f>K5</f>
        <v>7</v>
      </c>
      <c r="C13" s="117">
        <f>J5</f>
        <v>15</v>
      </c>
      <c r="D13" s="219">
        <f>IF(AND(B12=0,B13=0),0,1)*0+IF(AND(B12&gt;C12,B13&gt;C13),1,0)*2+IF(AND(B12&lt;C12,B13&lt;C13),1,0)*IF(AND(B12=0,B13=0),0,1)+IF(D12&gt;E12,1,0)*2+IF(D12&lt;E12,1,0)*1</f>
        <v>1</v>
      </c>
      <c r="E13" s="220"/>
      <c r="F13" s="139">
        <f>K9</f>
        <v>15</v>
      </c>
      <c r="G13" s="140">
        <f>J9</f>
        <v>7</v>
      </c>
      <c r="H13" s="219">
        <f>IF(AND(F12=0,F13=0),0,1)*0+IF(AND(F12&gt;G12,F13&gt;G13),1,0)*2+IF(AND(F12&lt;G12,F13&lt;G13),1,0)*IF(AND(F12=0,F13=0),0,1)+IF(H12&gt;I12,1,0)*2+IF(H12&lt;I12,1,0)*1</f>
        <v>2</v>
      </c>
      <c r="I13" s="220"/>
      <c r="J13" s="259"/>
      <c r="K13" s="260"/>
      <c r="L13" s="260"/>
      <c r="M13" s="261"/>
      <c r="N13" s="343">
        <v>15</v>
      </c>
      <c r="O13" s="344">
        <v>0</v>
      </c>
      <c r="P13" s="219">
        <f>IF(AND(N12=0,N13=0),0,1)*0+IF(AND(N12&gt;O12,N13&gt;O13),1,0)*2+IF(AND(N12&lt;O12,N13&lt;O13),1,0)*IF(AND(N12=0,N13=0),0,1)+IF(P12&gt;Q12,1,0)*2+IF(P12&lt;Q12,1,0)*1</f>
        <v>2</v>
      </c>
      <c r="Q13" s="220"/>
      <c r="R13" s="345">
        <v>16</v>
      </c>
      <c r="S13" s="344">
        <v>18</v>
      </c>
      <c r="T13" s="219">
        <f>IF(AND(R12=0,R13=0),0,1)*0+IF(AND(R12&gt;S12,R13&gt;S13),1,0)*2+IF(AND(R12&lt;S12,R13&lt;S13),1,0)*IF(AND(R12=0,R13=0),0,1)+IF(T12&gt;U12,1,0)*2+IF(T12&lt;U12,1,0)*1</f>
        <v>1</v>
      </c>
      <c r="U13" s="220"/>
      <c r="V13" s="194"/>
      <c r="W13" s="206"/>
      <c r="X13" s="196"/>
      <c r="Y13" s="198"/>
      <c r="Z13" s="223"/>
      <c r="AA13" s="225"/>
      <c r="AB13" s="191"/>
      <c r="AD13" s="267"/>
      <c r="AE13" s="174"/>
      <c r="AF13" s="174"/>
      <c r="AG13" s="266"/>
    </row>
    <row r="14" spans="1:33" ht="16.5" customHeight="1" thickTop="1" thickBot="1" x14ac:dyDescent="0.3">
      <c r="A14" s="203"/>
      <c r="B14" s="123">
        <f>K6</f>
        <v>0</v>
      </c>
      <c r="C14" s="124">
        <f>J6</f>
        <v>0</v>
      </c>
      <c r="D14" s="125">
        <f>M6</f>
        <v>0</v>
      </c>
      <c r="E14" s="108">
        <f>L6</f>
        <v>0</v>
      </c>
      <c r="F14" s="141">
        <f>K10</f>
        <v>0</v>
      </c>
      <c r="G14" s="142">
        <f>J10</f>
        <v>0</v>
      </c>
      <c r="H14" s="143">
        <f>M10</f>
        <v>0</v>
      </c>
      <c r="I14" s="111">
        <f>L10</f>
        <v>0</v>
      </c>
      <c r="J14" s="259"/>
      <c r="K14" s="260"/>
      <c r="L14" s="260"/>
      <c r="M14" s="261"/>
      <c r="N14" s="346"/>
      <c r="O14" s="347"/>
      <c r="P14" s="348"/>
      <c r="Q14" s="341"/>
      <c r="R14" s="349"/>
      <c r="S14" s="347"/>
      <c r="T14" s="111"/>
      <c r="U14" s="127"/>
      <c r="V14" s="193">
        <f>P15+H15+D15+T15</f>
        <v>0</v>
      </c>
      <c r="W14" s="206"/>
      <c r="X14" s="195">
        <f>H14+F14+F15+D14+B14+B15+N14+N15+P14+R14+R15+T14</f>
        <v>0</v>
      </c>
      <c r="Y14" s="197">
        <f>I14+G14+G15+E14+C14+C15+O15+O14+U14+S14+S15+Q14</f>
        <v>0</v>
      </c>
      <c r="Z14" s="223"/>
      <c r="AA14" s="225"/>
      <c r="AB14" s="191"/>
      <c r="AD14" s="267"/>
      <c r="AE14" s="174"/>
      <c r="AF14" s="174"/>
      <c r="AG14" s="266"/>
    </row>
    <row r="15" spans="1:33" ht="15.75" customHeight="1" thickBot="1" x14ac:dyDescent="0.3">
      <c r="A15" s="204"/>
      <c r="B15" s="130">
        <f>K7</f>
        <v>0</v>
      </c>
      <c r="C15" s="131">
        <f>J7</f>
        <v>0</v>
      </c>
      <c r="D15" s="219">
        <f>IF(AND(B14=0,B15=0),0,1)*0+IF(AND(B14&gt;C14,B15&gt;C15),1,0)*2+IF(AND(B14&lt;C14,B15&lt;C15),1,0)*IF(AND(B14=0,B15=0),0,1)+IF(D14&gt;E14,1,0)*2+IF(D14&lt;E14,1,0)*1</f>
        <v>0</v>
      </c>
      <c r="E15" s="220"/>
      <c r="F15" s="131">
        <f>K11</f>
        <v>0</v>
      </c>
      <c r="G15" s="144">
        <f>J11</f>
        <v>0</v>
      </c>
      <c r="H15" s="219">
        <f>IF(AND(F14=0,F15=0),0,1)*0+IF(AND(F14&gt;G14,F15&gt;G15),1,0)*2+IF(AND(F14&lt;G14,F15&lt;G15),1,0)*IF(AND(F14=0,F15=0),0,1)+IF(H14&gt;I14,1,0)*2+IF(H14&lt;I14,1,0)*1</f>
        <v>0</v>
      </c>
      <c r="I15" s="220"/>
      <c r="J15" s="278"/>
      <c r="K15" s="279"/>
      <c r="L15" s="279"/>
      <c r="M15" s="280"/>
      <c r="N15" s="350"/>
      <c r="O15" s="351"/>
      <c r="P15" s="219">
        <f>IF(AND(N14=0,N15=0),0,1)*0+IF(AND(N14&gt;O14,N15&gt;O15),1,0)*2+IF(AND(N14&lt;O14,N15&lt;O15),1,0)*IF(AND(N14=0,N15=0),0,1)+IF(P14&gt;Q14,1,0)*2+IF(P14&lt;Q14,1,0)*1</f>
        <v>0</v>
      </c>
      <c r="Q15" s="220"/>
      <c r="R15" s="352"/>
      <c r="S15" s="351"/>
      <c r="T15" s="219">
        <f>IF(AND(R14=0,R15=0),0,1)*0+IF(AND(R14&gt;S14,R15&gt;S15),1,0)*2+IF(AND(R14&lt;S14,R15&lt;S15),1,0)*IF(AND(R14=0,R15=0),0,1)+IF(T14&gt;U14,1,0)*2+IF(T14&lt;U14,1,0)*1</f>
        <v>0</v>
      </c>
      <c r="U15" s="220"/>
      <c r="V15" s="194"/>
      <c r="W15" s="207"/>
      <c r="X15" s="196"/>
      <c r="Y15" s="198"/>
      <c r="Z15" s="224"/>
      <c r="AA15" s="226"/>
      <c r="AB15" s="192"/>
      <c r="AD15" s="267"/>
      <c r="AE15" s="174"/>
      <c r="AF15" s="174"/>
      <c r="AG15" s="266"/>
    </row>
    <row r="16" spans="1:33" ht="16.5" customHeight="1" thickTop="1" thickBot="1" x14ac:dyDescent="0.3">
      <c r="A16" s="202" t="s">
        <v>73</v>
      </c>
      <c r="B16" s="133">
        <f>O4</f>
        <v>0</v>
      </c>
      <c r="C16" s="106">
        <f>N4</f>
        <v>15</v>
      </c>
      <c r="D16" s="134">
        <f>Q4</f>
        <v>0</v>
      </c>
      <c r="E16" s="145">
        <f>P4</f>
        <v>0</v>
      </c>
      <c r="F16" s="135">
        <f>O8</f>
        <v>0</v>
      </c>
      <c r="G16" s="136">
        <f>N8</f>
        <v>15</v>
      </c>
      <c r="H16" s="137">
        <f>Q8</f>
        <v>0</v>
      </c>
      <c r="I16" s="146">
        <f>P8</f>
        <v>0</v>
      </c>
      <c r="J16" s="133">
        <f>O12</f>
        <v>0</v>
      </c>
      <c r="K16" s="106">
        <f>N12</f>
        <v>15</v>
      </c>
      <c r="L16" s="134">
        <f>Q12</f>
        <v>0</v>
      </c>
      <c r="M16" s="145">
        <f>P12</f>
        <v>0</v>
      </c>
      <c r="N16" s="275"/>
      <c r="O16" s="276"/>
      <c r="P16" s="276"/>
      <c r="Q16" s="277"/>
      <c r="R16" s="354">
        <v>0</v>
      </c>
      <c r="S16" s="355">
        <v>15</v>
      </c>
      <c r="T16" s="149"/>
      <c r="U16" s="150"/>
      <c r="V16" s="193">
        <f>H17+D17+L17+T17</f>
        <v>0</v>
      </c>
      <c r="W16" s="205">
        <f>V16+V18</f>
        <v>0</v>
      </c>
      <c r="X16" s="195">
        <f>J16+J17+L16+B16+B17+D16+F16+F17+H16+R16+R17+T16</f>
        <v>0</v>
      </c>
      <c r="Y16" s="197">
        <f>K17+K16+M16+C17+C16+E16+I16+G16+G17+S16+S17+U16</f>
        <v>120</v>
      </c>
      <c r="Z16" s="195">
        <f>X16+X18</f>
        <v>0</v>
      </c>
      <c r="AA16" s="197">
        <f>Y16+Y18</f>
        <v>120</v>
      </c>
      <c r="AB16" s="190"/>
      <c r="AD16" s="26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74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174">
        <f t="shared" ref="AF16" si="4">AD16/AE16</f>
        <v>0</v>
      </c>
      <c r="AG16" s="266">
        <f t="shared" ref="AG16" si="5">Z16/AA16</f>
        <v>0</v>
      </c>
    </row>
    <row r="17" spans="1:33" ht="15.75" customHeight="1" thickBot="1" x14ac:dyDescent="0.3">
      <c r="A17" s="203"/>
      <c r="B17" s="116">
        <f>O5</f>
        <v>0</v>
      </c>
      <c r="C17" s="117">
        <f>N5</f>
        <v>15</v>
      </c>
      <c r="D17" s="219">
        <f>IF(AND(B16=0,B17=0),0,1)*0+IF(AND(B16&gt;C16,B17&gt;C17),1,0)*2+IF(AND(B16&lt;C16,B17&lt;C17),1,0)*IF(AND(B16=0,B17=0),0,1)+IF(D16&gt;E16,1,0)*2+IF(D16&lt;E16,1,0)*1</f>
        <v>0</v>
      </c>
      <c r="E17" s="220"/>
      <c r="F17" s="117">
        <f>O9</f>
        <v>0</v>
      </c>
      <c r="G17" s="140">
        <f>N9</f>
        <v>15</v>
      </c>
      <c r="H17" s="219">
        <f>IF(AND(F16=0,F17=0),0,1)*0+IF(AND(F16&gt;G16,F17&gt;G17),1,0)*2+IF(AND(F16&lt;G16,F17&lt;G17),1,0)*IF(AND(F16=0,F17=0),0,1)+IF(H16&gt;I16,1,0)*2+IF(H16&lt;I16,1,0)*1</f>
        <v>0</v>
      </c>
      <c r="I17" s="220"/>
      <c r="J17" s="116">
        <f>O13</f>
        <v>0</v>
      </c>
      <c r="K17" s="117">
        <f>N13</f>
        <v>15</v>
      </c>
      <c r="L17" s="219">
        <f>IF(AND(J16=0,J17=0),0,1)*0+IF(AND(J16&gt;K16,J17&gt;K17),1,0)*2+IF(AND(J16&lt;K16,J17&lt;K17),1,0)*IF(AND(J16=0,J17=0),0,1)+IF(L16&gt;M16,1,0)*2+IF(L16&lt;M16,1,0)*1</f>
        <v>0</v>
      </c>
      <c r="M17" s="220"/>
      <c r="N17" s="259"/>
      <c r="O17" s="260"/>
      <c r="P17" s="260"/>
      <c r="Q17" s="261"/>
      <c r="R17" s="356">
        <v>0</v>
      </c>
      <c r="S17" s="357">
        <v>15</v>
      </c>
      <c r="T17" s="219">
        <f>IF(AND(R16=0,R17=0),0,1)*0+IF(AND(R16&gt;S16,R17&gt;S17),1,0)*2+IF(AND(R16&lt;S16,R17&lt;S17),1,0)*IF(AND(R16=0,R17=0),0,1)+IF(T16&gt;U16,1,0)*2+IF(T16&lt;U16,1,0)*1</f>
        <v>0</v>
      </c>
      <c r="U17" s="220"/>
      <c r="V17" s="194"/>
      <c r="W17" s="206"/>
      <c r="X17" s="196"/>
      <c r="Y17" s="198"/>
      <c r="Z17" s="223"/>
      <c r="AA17" s="225"/>
      <c r="AB17" s="191"/>
      <c r="AD17" s="267"/>
      <c r="AE17" s="174"/>
      <c r="AF17" s="174"/>
      <c r="AG17" s="266"/>
    </row>
    <row r="18" spans="1:33" ht="16.5" customHeight="1" thickTop="1" thickBot="1" x14ac:dyDescent="0.3">
      <c r="A18" s="203"/>
      <c r="B18" s="123">
        <f>O6</f>
        <v>0</v>
      </c>
      <c r="C18" s="124">
        <f>N6</f>
        <v>0</v>
      </c>
      <c r="D18" s="153">
        <f>Q6</f>
        <v>0</v>
      </c>
      <c r="E18" s="108">
        <f>P6</f>
        <v>0</v>
      </c>
      <c r="F18" s="141">
        <f>O10</f>
        <v>0</v>
      </c>
      <c r="G18" s="142">
        <f>N10</f>
        <v>0</v>
      </c>
      <c r="H18" s="154">
        <f>Q10</f>
        <v>0</v>
      </c>
      <c r="I18" s="111">
        <f>P10</f>
        <v>0</v>
      </c>
      <c r="J18" s="123">
        <f>O14</f>
        <v>0</v>
      </c>
      <c r="K18" s="124">
        <f>N14</f>
        <v>0</v>
      </c>
      <c r="L18" s="153">
        <f>Q14</f>
        <v>0</v>
      </c>
      <c r="M18" s="108">
        <f>P14</f>
        <v>0</v>
      </c>
      <c r="N18" s="259"/>
      <c r="O18" s="260"/>
      <c r="P18" s="260"/>
      <c r="Q18" s="261"/>
      <c r="R18" s="358"/>
      <c r="S18" s="359"/>
      <c r="T18" s="157"/>
      <c r="U18" s="158"/>
      <c r="V18" s="193">
        <f>D19+H19+L19+T19</f>
        <v>0</v>
      </c>
      <c r="W18" s="206"/>
      <c r="X18" s="195">
        <f>F19+J19+R18+R19+T18+J18+L18+B18+D18+F18+H18+B19</f>
        <v>0</v>
      </c>
      <c r="Y18" s="197">
        <f>K18+M18+C18+E18+I18+G18+C19+G19+K19+S18+S19+U18</f>
        <v>0</v>
      </c>
      <c r="Z18" s="223"/>
      <c r="AA18" s="225"/>
      <c r="AB18" s="191"/>
      <c r="AD18" s="267"/>
      <c r="AE18" s="174"/>
      <c r="AF18" s="174"/>
      <c r="AG18" s="266"/>
    </row>
    <row r="19" spans="1:33" ht="15.75" customHeight="1" thickBot="1" x14ac:dyDescent="0.3">
      <c r="A19" s="204"/>
      <c r="B19" s="130">
        <f>O7</f>
        <v>0</v>
      </c>
      <c r="C19" s="131">
        <f>N7</f>
        <v>0</v>
      </c>
      <c r="D19" s="219">
        <f>IF(AND(B18=0,B19=0),0,1)*0+IF(AND(B18&gt;C18,B19&gt;C19),1,0)*2+IF(AND(B18&lt;C18,B19&lt;C19),1,0)*IF(AND(B18=0,B19=0),0,1)+IF(D18&gt;E18,1,0)*2+IF(D18&lt;E18,1,0)*1</f>
        <v>0</v>
      </c>
      <c r="E19" s="220"/>
      <c r="F19" s="131">
        <f>O11</f>
        <v>0</v>
      </c>
      <c r="G19" s="144">
        <f>N11</f>
        <v>0</v>
      </c>
      <c r="H19" s="221">
        <f>IF(AND(F18=0,F19=0),0,1)*0+IF(AND(F18&gt;G18,F19&gt;G19),1,0)*2+IF(AND(F18&lt;G18,F19&lt;G19),1,0)*IF(AND(F18=0,F19=0),0,1)+IF(H18&gt;I18,1,0)*2+IF(H18&lt;I18,1,0)*1</f>
        <v>0</v>
      </c>
      <c r="I19" s="222"/>
      <c r="J19" s="130">
        <f>O15</f>
        <v>0</v>
      </c>
      <c r="K19" s="131">
        <f>N15</f>
        <v>0</v>
      </c>
      <c r="L19" s="221">
        <f>IF(AND(J18=0,J19=0),0,1)*0+IF(AND(J18&gt;K18,J19&gt;K19),1,0)*2+IF(AND(J18&lt;K18,J19&lt;K19),1,0)*IF(AND(J18=0,J19=0),0,1)+IF(L18&gt;M18,1,0)*2+IF(L18&lt;M18,1,0)*1</f>
        <v>0</v>
      </c>
      <c r="M19" s="222"/>
      <c r="N19" s="278"/>
      <c r="O19" s="279"/>
      <c r="P19" s="279"/>
      <c r="Q19" s="280"/>
      <c r="R19" s="360"/>
      <c r="S19" s="361"/>
      <c r="T19" s="219">
        <f>IF(AND(R18=0,R19=0),0,1)*0+IF(AND(R18&gt;S18,R19&gt;S19),1,0)*2+IF(AND(R18&lt;S18,R19&lt;S19),1,0)*IF(AND(R18=0,R19=0),0,1)+IF(T18&gt;U18,1,0)*2+IF(T18&lt;U18,1,0)*1</f>
        <v>0</v>
      </c>
      <c r="U19" s="220"/>
      <c r="V19" s="265"/>
      <c r="W19" s="207"/>
      <c r="X19" s="224"/>
      <c r="Y19" s="226"/>
      <c r="Z19" s="224"/>
      <c r="AA19" s="226"/>
      <c r="AB19" s="192"/>
      <c r="AD19" s="267"/>
      <c r="AE19" s="174"/>
      <c r="AF19" s="174"/>
      <c r="AG19" s="266"/>
    </row>
    <row r="20" spans="1:33" ht="16.5" customHeight="1" thickTop="1" thickBot="1" x14ac:dyDescent="0.3">
      <c r="A20" s="202" t="s">
        <v>15</v>
      </c>
      <c r="B20" s="133">
        <f>S4</f>
        <v>15</v>
      </c>
      <c r="C20" s="161">
        <f>R4</f>
        <v>13</v>
      </c>
      <c r="D20" s="137">
        <f>U4</f>
        <v>0</v>
      </c>
      <c r="E20" s="145">
        <f>T4</f>
        <v>0</v>
      </c>
      <c r="F20" s="135">
        <f>S8</f>
        <v>16</v>
      </c>
      <c r="G20" s="136">
        <f>R8</f>
        <v>14</v>
      </c>
      <c r="H20" s="113">
        <f>U8</f>
        <v>0</v>
      </c>
      <c r="I20" s="111">
        <f>T8</f>
        <v>0</v>
      </c>
      <c r="J20" s="109">
        <f>S12</f>
        <v>15</v>
      </c>
      <c r="K20" s="162">
        <f>R12</f>
        <v>12</v>
      </c>
      <c r="L20" s="113">
        <f>U12</f>
        <v>0</v>
      </c>
      <c r="M20" s="108">
        <f>T12</f>
        <v>0</v>
      </c>
      <c r="N20" s="147">
        <f>S16</f>
        <v>15</v>
      </c>
      <c r="O20" s="163">
        <f>R16</f>
        <v>0</v>
      </c>
      <c r="P20" s="103">
        <f>U16</f>
        <v>0</v>
      </c>
      <c r="Q20" s="122">
        <f>T16</f>
        <v>0</v>
      </c>
      <c r="R20" s="259"/>
      <c r="S20" s="260"/>
      <c r="T20" s="260"/>
      <c r="U20" s="261"/>
      <c r="V20" s="193">
        <f>P21+L21+H21+D21</f>
        <v>8</v>
      </c>
      <c r="W20" s="206">
        <f>V20+V22</f>
        <v>8</v>
      </c>
      <c r="X20" s="195">
        <f>P20+N20+N21+L20+J20+J21+H20+F20+F21+D20+B20+B21</f>
        <v>125</v>
      </c>
      <c r="Y20" s="197">
        <f>Q20+O20+O21+M20+K20+K21+I20+G20+G21+E20+C20+C21</f>
        <v>73</v>
      </c>
      <c r="Z20" s="223">
        <f>X20+X22</f>
        <v>125</v>
      </c>
      <c r="AA20" s="225">
        <f>Y20+Y22</f>
        <v>73</v>
      </c>
      <c r="AB20" s="190"/>
      <c r="AD20" s="17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8</v>
      </c>
      <c r="AE20" s="174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74" t="e">
        <f t="shared" ref="AF20" si="6">AD20/AE20</f>
        <v>#DIV/0!</v>
      </c>
      <c r="AG20" s="266">
        <f t="shared" ref="AG20" si="7">Z20/AA20</f>
        <v>1.7123287671232876</v>
      </c>
    </row>
    <row r="21" spans="1:33" ht="15.75" customHeight="1" thickBot="1" x14ac:dyDescent="0.3">
      <c r="A21" s="203"/>
      <c r="B21" s="116">
        <f>S5</f>
        <v>16</v>
      </c>
      <c r="C21" s="117">
        <f>R5</f>
        <v>14</v>
      </c>
      <c r="D21" s="219">
        <f>IF(AND(B20=0,B21=0),0,1)*0+IF(AND(B20&gt;C20,B21&gt;C21),1,0)*2+IF(AND(B20&lt;C20,B21&lt;C21),1,0)*IF(AND(B20=0,B21=0),0,1)+IF(D20&gt;E20,1,0)*2+IF(D20&lt;E20,1,0)*1</f>
        <v>2</v>
      </c>
      <c r="E21" s="220"/>
      <c r="F21" s="117">
        <f>S9</f>
        <v>15</v>
      </c>
      <c r="G21" s="140">
        <f>R9</f>
        <v>4</v>
      </c>
      <c r="H21" s="219">
        <f>IF(AND(F20=0,F21=0),0,1)*0+IF(AND(F20&gt;G20,F21&gt;G21),1,0)*2+IF(AND(F20&lt;G20,F21&lt;G21),1,0)*IF(AND(F20=0,F21=0),0,1)+IF(H20&gt;I20,1,0)*2+IF(H20&lt;I20,1,0)*1</f>
        <v>2</v>
      </c>
      <c r="I21" s="220"/>
      <c r="J21" s="116">
        <f>S13</f>
        <v>18</v>
      </c>
      <c r="K21" s="117">
        <f>R13</f>
        <v>16</v>
      </c>
      <c r="L21" s="219">
        <f>IF(AND(J20=0,J21=0),0,1)*0+IF(AND(J20&gt;K20,J21&gt;K21),1,0)*2+IF(AND(J20&lt;K20,J21&lt;K21),1,0)*IF(AND(J20=0,J21=0),0,1)+IF(L20&gt;M20,1,0)*2+IF(L20&lt;M20,1,0)*1</f>
        <v>2</v>
      </c>
      <c r="M21" s="220"/>
      <c r="N21" s="151">
        <f>S17</f>
        <v>15</v>
      </c>
      <c r="O21" s="152">
        <f>R17</f>
        <v>0</v>
      </c>
      <c r="P21" s="219">
        <f>IF(AND(N20=0,N21=0),0,1)*0+IF(AND(N20&gt;O20,N21&gt;O21),1,0)*2+IF(AND(N20&lt;O20,N21&lt;O21),1,0)*IF(AND(N20=0,N21=0),0,1)+IF(P20&gt;Q20,1,0)*2+IF(P20&lt;Q20,1,0)*1</f>
        <v>2</v>
      </c>
      <c r="Q21" s="220"/>
      <c r="R21" s="259"/>
      <c r="S21" s="260"/>
      <c r="T21" s="260"/>
      <c r="U21" s="261"/>
      <c r="V21" s="265"/>
      <c r="W21" s="206"/>
      <c r="X21" s="224"/>
      <c r="Y21" s="226"/>
      <c r="Z21" s="223"/>
      <c r="AA21" s="225"/>
      <c r="AB21" s="191"/>
      <c r="AD21" s="173"/>
      <c r="AE21" s="174"/>
      <c r="AF21" s="174"/>
      <c r="AG21" s="266"/>
    </row>
    <row r="22" spans="1:33" ht="15.75" customHeight="1" thickBot="1" x14ac:dyDescent="0.3">
      <c r="A22" s="203"/>
      <c r="B22" s="123">
        <f>S6</f>
        <v>0</v>
      </c>
      <c r="C22" s="124">
        <f>R6</f>
        <v>0</v>
      </c>
      <c r="D22" s="143">
        <f>U6</f>
        <v>0</v>
      </c>
      <c r="E22" s="108">
        <f>T6</f>
        <v>0</v>
      </c>
      <c r="F22" s="141">
        <f>S10</f>
        <v>0</v>
      </c>
      <c r="G22" s="142">
        <f>R10</f>
        <v>0</v>
      </c>
      <c r="H22" s="143">
        <f>U10</f>
        <v>0</v>
      </c>
      <c r="I22" s="111">
        <f>T10</f>
        <v>0</v>
      </c>
      <c r="J22" s="123">
        <f>S14</f>
        <v>0</v>
      </c>
      <c r="K22" s="164">
        <f>R14</f>
        <v>0</v>
      </c>
      <c r="L22" s="143">
        <f>U14</f>
        <v>0</v>
      </c>
      <c r="M22" s="108">
        <f>T14</f>
        <v>0</v>
      </c>
      <c r="N22" s="155">
        <f>S18</f>
        <v>0</v>
      </c>
      <c r="O22" s="165">
        <f>R18</f>
        <v>0</v>
      </c>
      <c r="P22" s="121">
        <f>U18</f>
        <v>0</v>
      </c>
      <c r="Q22" s="122">
        <f>T18</f>
        <v>0</v>
      </c>
      <c r="R22" s="259"/>
      <c r="S22" s="260"/>
      <c r="T22" s="260"/>
      <c r="U22" s="261"/>
      <c r="V22" s="258">
        <f>P23+L23+H23+D23</f>
        <v>0</v>
      </c>
      <c r="W22" s="206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191"/>
      <c r="AD22" s="173"/>
      <c r="AE22" s="174"/>
      <c r="AF22" s="174"/>
      <c r="AG22" s="266"/>
    </row>
    <row r="23" spans="1:33" ht="15.75" customHeight="1" thickBot="1" x14ac:dyDescent="0.3">
      <c r="A23" s="238"/>
      <c r="B23" s="166">
        <f>S7</f>
        <v>0</v>
      </c>
      <c r="C23" s="167">
        <f>R7</f>
        <v>0</v>
      </c>
      <c r="D23" s="251">
        <f>IF(AND(B22=0,B23=0),0,1)*0+IF(AND(B22&gt;C22,B23&gt;C23),1,0)*2+IF(AND(B22&lt;C22,B23&lt;C23),1,0)*IF(AND(B22=0,B23=0),0,1)+IF(D22&gt;E22,1,0)*2+IF(D22&lt;E22,1,0)*1</f>
        <v>0</v>
      </c>
      <c r="E23" s="252"/>
      <c r="F23" s="167">
        <f>S11</f>
        <v>0</v>
      </c>
      <c r="G23" s="168">
        <f>R11</f>
        <v>0</v>
      </c>
      <c r="H23" s="251">
        <f>IF(AND(F22=0,F23=0),0,1)*0+IF(AND(F22&gt;G22,F23&gt;G23),1,0)*2+IF(AND(F22&lt;G22,F23&lt;G23),1,0)*IF(AND(F22=0,F23=0),0,1)+IF(H22&gt;I22,1,0)*2+IF(H22&lt;I22,1,0)*1</f>
        <v>0</v>
      </c>
      <c r="I23" s="252"/>
      <c r="J23" s="166">
        <f>S15</f>
        <v>0</v>
      </c>
      <c r="K23" s="167">
        <f>R15</f>
        <v>0</v>
      </c>
      <c r="L23" s="251">
        <f>IF(AND(J22=0,J23=0),0,1)*0+IF(AND(J22&gt;K22,J23&gt;K23),1,0)*2+IF(AND(J22&lt;K22,J23&lt;K23),1,0)*IF(AND(J22=0,J23=0),0,1)+IF(L22&gt;M22,1,0)*2+IF(L22&lt;M22,1,0)*1</f>
        <v>0</v>
      </c>
      <c r="M23" s="252"/>
      <c r="N23" s="169">
        <f>S19</f>
        <v>0</v>
      </c>
      <c r="O23" s="170">
        <f>R19</f>
        <v>0</v>
      </c>
      <c r="P23" s="251">
        <f>IF(AND(N22=0,N23=0),0,1)*0+IF(AND(N22&gt;O22,N23&gt;O23),1,0)*2+IF(AND(N22&lt;O22,N23&lt;O23),1,0)*IF(AND(N22=0,N23=0),0,1)+IF(P22&gt;Q22,1,0)*2+IF(P22&lt;Q22,1,0)*1</f>
        <v>0</v>
      </c>
      <c r="Q23" s="252"/>
      <c r="R23" s="262"/>
      <c r="S23" s="263"/>
      <c r="T23" s="263"/>
      <c r="U23" s="264"/>
      <c r="V23" s="254"/>
      <c r="W23" s="257"/>
      <c r="X23" s="255"/>
      <c r="Y23" s="256"/>
      <c r="Z23" s="255"/>
      <c r="AA23" s="256"/>
      <c r="AB23" s="253"/>
      <c r="AD23" s="176"/>
      <c r="AE23" s="177"/>
      <c r="AF23" s="177"/>
      <c r="AG23" s="268"/>
    </row>
    <row r="24" spans="1:33" ht="15.75" thickTop="1" x14ac:dyDescent="0.25"/>
    <row r="26" spans="1:33" x14ac:dyDescent="0.25">
      <c r="A26" t="s">
        <v>26</v>
      </c>
    </row>
  </sheetData>
  <mergeCells count="129">
    <mergeCell ref="D17:E17"/>
    <mergeCell ref="H17:I17"/>
    <mergeCell ref="L17:M17"/>
    <mergeCell ref="X16:X17"/>
    <mergeCell ref="Y16:Y17"/>
    <mergeCell ref="A12:A15"/>
    <mergeCell ref="J12:M15"/>
    <mergeCell ref="W12:W15"/>
    <mergeCell ref="D15:E15"/>
    <mergeCell ref="H15:I15"/>
    <mergeCell ref="P13:Q13"/>
    <mergeCell ref="P15:Q15"/>
    <mergeCell ref="D13:E13"/>
    <mergeCell ref="H13:I13"/>
    <mergeCell ref="V12:V13"/>
    <mergeCell ref="H5:I5"/>
    <mergeCell ref="L5:M5"/>
    <mergeCell ref="P5:Q5"/>
    <mergeCell ref="H7:I7"/>
    <mergeCell ref="L7:M7"/>
    <mergeCell ref="P7:Q7"/>
    <mergeCell ref="A4:A7"/>
    <mergeCell ref="B4:E7"/>
    <mergeCell ref="L11:M11"/>
    <mergeCell ref="A8:A11"/>
    <mergeCell ref="F8:I11"/>
    <mergeCell ref="D11:E11"/>
    <mergeCell ref="L9:M9"/>
    <mergeCell ref="P9:Q9"/>
    <mergeCell ref="A1:AB1"/>
    <mergeCell ref="R3:U3"/>
    <mergeCell ref="X3:Y3"/>
    <mergeCell ref="Z3:AA3"/>
    <mergeCell ref="V4:V5"/>
    <mergeCell ref="X4:X5"/>
    <mergeCell ref="Y4:Y5"/>
    <mergeCell ref="V3:W3"/>
    <mergeCell ref="P11:Q11"/>
    <mergeCell ref="V8:V9"/>
    <mergeCell ref="B3:E3"/>
    <mergeCell ref="F3:I3"/>
    <mergeCell ref="J3:M3"/>
    <mergeCell ref="N3:Q3"/>
    <mergeCell ref="D9:E9"/>
    <mergeCell ref="AA4:AA7"/>
    <mergeCell ref="AB4:AB7"/>
    <mergeCell ref="Z8:Z11"/>
    <mergeCell ref="AA8:AA11"/>
    <mergeCell ref="AB8:AB11"/>
    <mergeCell ref="Z4:Z7"/>
    <mergeCell ref="X8:X9"/>
    <mergeCell ref="Y8:Y9"/>
    <mergeCell ref="W4:W7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D8:AD11"/>
    <mergeCell ref="AE8:AE11"/>
    <mergeCell ref="AF8:AF11"/>
    <mergeCell ref="AG8:AG11"/>
    <mergeCell ref="T9:U9"/>
    <mergeCell ref="V10:V11"/>
    <mergeCell ref="X10:X11"/>
    <mergeCell ref="Y10:Y11"/>
    <mergeCell ref="T11:U11"/>
    <mergeCell ref="W8:W11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Z12:Z15"/>
    <mergeCell ref="AA12:AA15"/>
    <mergeCell ref="AB12:AB15"/>
    <mergeCell ref="X12:X13"/>
    <mergeCell ref="Y12:Y13"/>
    <mergeCell ref="A20:A23"/>
    <mergeCell ref="R20:U23"/>
    <mergeCell ref="V20:V21"/>
    <mergeCell ref="W20:W23"/>
    <mergeCell ref="X20:X21"/>
    <mergeCell ref="AD16:AD19"/>
    <mergeCell ref="AE16:AE19"/>
    <mergeCell ref="AF16:AF19"/>
    <mergeCell ref="AG16:AG19"/>
    <mergeCell ref="T17:U17"/>
    <mergeCell ref="V18:V19"/>
    <mergeCell ref="X18:X19"/>
    <mergeCell ref="Y18:Y19"/>
    <mergeCell ref="T19:U19"/>
    <mergeCell ref="A16:A19"/>
    <mergeCell ref="N16:Q19"/>
    <mergeCell ref="W16:W19"/>
    <mergeCell ref="D19:E19"/>
    <mergeCell ref="H19:I19"/>
    <mergeCell ref="L19:M19"/>
    <mergeCell ref="V16:V17"/>
    <mergeCell ref="Z16:Z19"/>
    <mergeCell ref="AA16:AA19"/>
    <mergeCell ref="AB16:AB19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abSelected="1" workbookViewId="0">
      <selection activeCell="W26" sqref="W26"/>
    </sheetView>
  </sheetViews>
  <sheetFormatPr defaultRowHeight="15" x14ac:dyDescent="0.25"/>
  <cols>
    <col min="1" max="1" width="15.85546875" customWidth="1"/>
    <col min="2" max="2" width="3.5703125" customWidth="1"/>
    <col min="3" max="5" width="3.42578125" customWidth="1"/>
    <col min="6" max="6" width="3.85546875" customWidth="1"/>
    <col min="7" max="7" width="3.42578125" customWidth="1"/>
    <col min="8" max="8" width="3.5703125" customWidth="1"/>
    <col min="9" max="9" width="3.28515625" customWidth="1"/>
    <col min="10" max="10" width="3.7109375" customWidth="1"/>
    <col min="11" max="11" width="3.5703125" customWidth="1"/>
    <col min="12" max="13" width="3.42578125" customWidth="1"/>
    <col min="14" max="14" width="3.7109375" customWidth="1"/>
    <col min="15" max="15" width="3.85546875" customWidth="1"/>
    <col min="16" max="16" width="3.7109375" customWidth="1"/>
    <col min="17" max="17" width="3.28515625" customWidth="1"/>
    <col min="18" max="19" width="3.7109375" customWidth="1"/>
    <col min="20" max="20" width="3.85546875" customWidth="1"/>
    <col min="21" max="21" width="3.28515625" customWidth="1"/>
    <col min="22" max="22" width="4" customWidth="1"/>
    <col min="23" max="24" width="4.42578125" customWidth="1"/>
    <col min="25" max="25" width="4.140625" customWidth="1"/>
    <col min="26" max="26" width="4.85546875" customWidth="1"/>
    <col min="27" max="27" width="4.7109375" customWidth="1"/>
    <col min="28" max="28" width="8.140625" customWidth="1"/>
    <col min="29" max="29" width="13.28515625" customWidth="1"/>
    <col min="31" max="31" width="9.7109375" customWidth="1"/>
  </cols>
  <sheetData>
    <row r="1" spans="1:33" ht="39" customHeight="1" x14ac:dyDescent="0.25">
      <c r="A1" s="179" t="s">
        <v>12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33" ht="15.75" thickBot="1" x14ac:dyDescent="0.3"/>
    <row r="3" spans="1:33" ht="58.5" customHeight="1" thickTop="1" thickBot="1" x14ac:dyDescent="0.3">
      <c r="A3" s="1" t="s">
        <v>0</v>
      </c>
      <c r="B3" s="184">
        <v>1</v>
      </c>
      <c r="C3" s="185"/>
      <c r="D3" s="185"/>
      <c r="E3" s="186"/>
      <c r="F3" s="184">
        <v>2</v>
      </c>
      <c r="G3" s="185"/>
      <c r="H3" s="185"/>
      <c r="I3" s="186"/>
      <c r="J3" s="184">
        <v>3</v>
      </c>
      <c r="K3" s="185"/>
      <c r="L3" s="185"/>
      <c r="M3" s="186"/>
      <c r="N3" s="184">
        <v>4</v>
      </c>
      <c r="O3" s="185"/>
      <c r="P3" s="185"/>
      <c r="Q3" s="185"/>
      <c r="R3" s="184">
        <v>5</v>
      </c>
      <c r="S3" s="185"/>
      <c r="T3" s="185"/>
      <c r="U3" s="186"/>
      <c r="V3" s="180" t="s">
        <v>1</v>
      </c>
      <c r="W3" s="181"/>
      <c r="X3" s="182" t="s">
        <v>2</v>
      </c>
      <c r="Y3" s="183"/>
      <c r="Z3" s="182" t="s">
        <v>3</v>
      </c>
      <c r="AA3" s="183"/>
      <c r="AB3" s="2" t="s">
        <v>4</v>
      </c>
      <c r="AD3" s="65" t="s">
        <v>7</v>
      </c>
      <c r="AE3" s="66" t="s">
        <v>8</v>
      </c>
      <c r="AF3" s="66" t="s">
        <v>9</v>
      </c>
      <c r="AG3" s="92" t="s">
        <v>25</v>
      </c>
    </row>
    <row r="4" spans="1:33" ht="16.5" thickTop="1" thickBot="1" x14ac:dyDescent="0.3">
      <c r="A4" s="202" t="s">
        <v>11</v>
      </c>
      <c r="B4" s="281"/>
      <c r="C4" s="282"/>
      <c r="D4" s="282"/>
      <c r="E4" s="283"/>
      <c r="F4" s="310">
        <v>15</v>
      </c>
      <c r="G4" s="311">
        <v>12</v>
      </c>
      <c r="H4" s="312"/>
      <c r="I4" s="316"/>
      <c r="J4" s="310">
        <v>15</v>
      </c>
      <c r="K4" s="313">
        <v>12</v>
      </c>
      <c r="L4" s="312"/>
      <c r="M4" s="317"/>
      <c r="N4" s="310">
        <v>15</v>
      </c>
      <c r="O4" s="313">
        <v>11</v>
      </c>
      <c r="P4" s="312">
        <v>13</v>
      </c>
      <c r="Q4" s="316">
        <v>11</v>
      </c>
      <c r="R4" s="327">
        <v>10</v>
      </c>
      <c r="S4" s="328">
        <v>15</v>
      </c>
      <c r="T4" s="54"/>
      <c r="U4" s="59"/>
      <c r="V4" s="193">
        <f>T5+P5+L5+H5</f>
        <v>7</v>
      </c>
      <c r="W4" s="205">
        <f>V4+V6</f>
        <v>7</v>
      </c>
      <c r="X4" s="195">
        <f>J4+J5+L4+N4+N5+P4+H4+F4+F5+R4+R5+T4</f>
        <v>119</v>
      </c>
      <c r="Y4" s="197">
        <f>K5+K4+M4+O5+O4+U4+I4+G4+G5+Q4+S4+S5</f>
        <v>116</v>
      </c>
      <c r="Z4" s="269">
        <f>X4+X6</f>
        <v>119</v>
      </c>
      <c r="AA4" s="272">
        <f>Y4+Y6</f>
        <v>116</v>
      </c>
      <c r="AB4" s="190"/>
      <c r="AD4" s="26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6</v>
      </c>
      <c r="AE4" s="174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3</v>
      </c>
      <c r="AF4" s="174">
        <f>AD4/AE4</f>
        <v>2</v>
      </c>
      <c r="AG4" s="266">
        <f>Z4/AA4</f>
        <v>1.0258620689655173</v>
      </c>
    </row>
    <row r="5" spans="1:33" ht="15.75" thickBot="1" x14ac:dyDescent="0.3">
      <c r="A5" s="203"/>
      <c r="B5" s="284"/>
      <c r="C5" s="285"/>
      <c r="D5" s="285"/>
      <c r="E5" s="286"/>
      <c r="F5" s="314">
        <v>15</v>
      </c>
      <c r="G5" s="315">
        <v>13</v>
      </c>
      <c r="H5" s="219">
        <f>IF(AND(F4=0,F5=0),0,1)*0+IF(AND(F4&gt;G4,F5&gt;G5),1,0)*2+IF(AND(F4&lt;G4,F5&lt;G5),1,0)*IF(AND(F4=0,F5=0),0,1)+IF(H4&gt;I4,1,0)*2+IF(H4&lt;I4,1,0)*1</f>
        <v>2</v>
      </c>
      <c r="I5" s="220"/>
      <c r="J5" s="314">
        <v>15</v>
      </c>
      <c r="K5" s="315">
        <v>11</v>
      </c>
      <c r="L5" s="219">
        <f>IF(AND(J4=0,J5=0),0,1)*0+IF(AND(J4&gt;K4,J5&gt;K5),1,0)*2+IF(AND(J4&lt;K4,J5&lt;K5),1,0)*IF(AND(J4=0,J5=0),0,1)+IF(L4&gt;M4,1,0)*2+IF(L4&lt;M4,1,0)*1</f>
        <v>2</v>
      </c>
      <c r="M5" s="220"/>
      <c r="N5" s="314">
        <v>14</v>
      </c>
      <c r="O5" s="362">
        <v>16</v>
      </c>
      <c r="P5" s="219">
        <f>IF(AND(N4=0,N5=0),0,1)*0+IF(AND(N4&gt;O4,N5&gt;O5),1,0)*2+IF(AND(N4&lt;O4,N5&lt;O5),1,0)*IF(AND(N4=0,N5=0),0,1)+IF(P4&gt;Q4,1,0)*2+IF(P4&lt;Q4,1,0)*1</f>
        <v>2</v>
      </c>
      <c r="Q5" s="220"/>
      <c r="R5" s="329">
        <v>7</v>
      </c>
      <c r="S5" s="330">
        <v>15</v>
      </c>
      <c r="T5" s="219">
        <f>IF(AND(R4=0,R5=0),0,1)*0+IF(AND(R4&gt;S4,R5&gt;S5),1,0)*2+IF(AND(R4&lt;S4,R5&lt;S5),1,0)*IF(AND(R4=0,R5=0),0,1)+IF(T4&gt;U4,1,0)*2+IF(T4&lt;U4,1,0)*1</f>
        <v>1</v>
      </c>
      <c r="U5" s="220"/>
      <c r="V5" s="194"/>
      <c r="W5" s="206"/>
      <c r="X5" s="196"/>
      <c r="Y5" s="198"/>
      <c r="Z5" s="270"/>
      <c r="AA5" s="273"/>
      <c r="AB5" s="191"/>
      <c r="AD5" s="267"/>
      <c r="AE5" s="174"/>
      <c r="AF5" s="174"/>
      <c r="AG5" s="266"/>
    </row>
    <row r="6" spans="1:33" ht="16.5" thickTop="1" thickBot="1" x14ac:dyDescent="0.3">
      <c r="A6" s="203"/>
      <c r="B6" s="284"/>
      <c r="C6" s="285"/>
      <c r="D6" s="285"/>
      <c r="E6" s="286"/>
      <c r="F6" s="318"/>
      <c r="G6" s="319"/>
      <c r="H6" s="320"/>
      <c r="I6" s="316"/>
      <c r="J6" s="318"/>
      <c r="K6" s="319"/>
      <c r="L6" s="320"/>
      <c r="M6" s="317"/>
      <c r="N6" s="318"/>
      <c r="O6" s="319"/>
      <c r="P6" s="320"/>
      <c r="Q6" s="316"/>
      <c r="R6" s="331"/>
      <c r="S6" s="332"/>
      <c r="T6" s="62"/>
      <c r="U6" s="59"/>
      <c r="V6" s="193">
        <f>T7+P7+L7+H7</f>
        <v>0</v>
      </c>
      <c r="W6" s="206"/>
      <c r="X6" s="195">
        <f>J6+J7+L6+N6+N7+P6+H6+F6+F7+T6+R6+R7</f>
        <v>0</v>
      </c>
      <c r="Y6" s="197">
        <f>K7+K6+M6+O7+O6+U6+I6+G6+G7+S6+S7+Q6</f>
        <v>0</v>
      </c>
      <c r="Z6" s="270"/>
      <c r="AA6" s="273"/>
      <c r="AB6" s="191"/>
      <c r="AD6" s="267"/>
      <c r="AE6" s="174"/>
      <c r="AF6" s="174"/>
      <c r="AG6" s="266"/>
    </row>
    <row r="7" spans="1:33" ht="15.75" thickBot="1" x14ac:dyDescent="0.3">
      <c r="A7" s="204"/>
      <c r="B7" s="287"/>
      <c r="C7" s="288"/>
      <c r="D7" s="288"/>
      <c r="E7" s="289"/>
      <c r="F7" s="316"/>
      <c r="G7" s="321"/>
      <c r="H7" s="219">
        <f>IF(AND(F6=0,F7=0),0,1)*0+IF(AND(F6&gt;G6,F7&gt;G7),1,0)*2+IF(AND(F6&lt;G6,F7&lt;G7),1,0)*IF(AND(F6=0,F7=0),0,1)+IF(H6&gt;I6,1,0)*2+IF(H6&lt;I6,1,0)*1</f>
        <v>0</v>
      </c>
      <c r="I7" s="220"/>
      <c r="J7" s="322"/>
      <c r="K7" s="321"/>
      <c r="L7" s="221">
        <f>IF(AND(J6=0,J7=0),0,1)*0+IF(AND(J6&gt;K6,J7&gt;K7),1,0)*2+IF(AND(J6&lt;K6,J7&lt;K7),1,0)*IF(AND(J6=0,J7=0),0,1)+IF(L6&gt;M6,1,0)*2+IF(L6&lt;M6,1,0)*1</f>
        <v>0</v>
      </c>
      <c r="M7" s="222"/>
      <c r="N7" s="323"/>
      <c r="O7" s="321"/>
      <c r="P7" s="221">
        <f>IF(AND(N6=0,N7=0),0,1)*0+IF(AND(N6&gt;O6,N7&gt;O7),1,0)*2+IF(AND(N6&lt;O6,N7&lt;O7),1,0)*IF(AND(N6=0,N7=0),0,1)+IF(P6&gt;Q6,1,0)*2+IF(P6&lt;Q6,1,0)*1</f>
        <v>0</v>
      </c>
      <c r="Q7" s="222"/>
      <c r="R7" s="333"/>
      <c r="S7" s="334"/>
      <c r="T7" s="221">
        <f>IF(AND(R6=0,R7=0),0,1)*0+IF(AND(R6&gt;S6,R7&gt;S7),1,0)*2+IF(AND(R6&lt;S6,R7&lt;S7),1,0)*IF(AND(R6=0,R7=0),0,1)+IF(T6&gt;U6,1,0)*2+IF(T6&lt;U6,1,0)*1</f>
        <v>0</v>
      </c>
      <c r="U7" s="222"/>
      <c r="V7" s="194"/>
      <c r="W7" s="207"/>
      <c r="X7" s="196"/>
      <c r="Y7" s="198"/>
      <c r="Z7" s="271"/>
      <c r="AA7" s="274"/>
      <c r="AB7" s="192"/>
      <c r="AD7" s="267"/>
      <c r="AE7" s="174"/>
      <c r="AF7" s="174"/>
      <c r="AG7" s="266"/>
    </row>
    <row r="8" spans="1:33" ht="16.5" thickTop="1" thickBot="1" x14ac:dyDescent="0.3">
      <c r="A8" s="202" t="s">
        <v>13</v>
      </c>
      <c r="B8" s="101">
        <f>G4</f>
        <v>12</v>
      </c>
      <c r="C8" s="102">
        <f>F4</f>
        <v>15</v>
      </c>
      <c r="D8" s="103">
        <f>I4</f>
        <v>0</v>
      </c>
      <c r="E8" s="104">
        <f>H4</f>
        <v>0</v>
      </c>
      <c r="F8" s="275"/>
      <c r="G8" s="276"/>
      <c r="H8" s="276"/>
      <c r="I8" s="277"/>
      <c r="J8" s="335">
        <v>12</v>
      </c>
      <c r="K8" s="336">
        <v>15</v>
      </c>
      <c r="L8" s="337">
        <v>11</v>
      </c>
      <c r="M8" s="338">
        <v>7</v>
      </c>
      <c r="N8" s="339">
        <v>12</v>
      </c>
      <c r="O8" s="340">
        <v>15</v>
      </c>
      <c r="P8" s="337"/>
      <c r="Q8" s="341"/>
      <c r="R8" s="342">
        <v>8</v>
      </c>
      <c r="S8" s="340">
        <v>15</v>
      </c>
      <c r="T8" s="113"/>
      <c r="U8" s="108"/>
      <c r="V8" s="193">
        <f>T9+P9+L9+D9</f>
        <v>5</v>
      </c>
      <c r="W8" s="205">
        <f>V8+V10</f>
        <v>5</v>
      </c>
      <c r="X8" s="195">
        <f>J8+J9+L8+N8+N9+P8+D8+B8+B9+R8+R9+T8</f>
        <v>103</v>
      </c>
      <c r="Y8" s="197">
        <f>K9+K8+M8+O9+O8+U8+E8+C8+C9+S8+S9+Q8</f>
        <v>120</v>
      </c>
      <c r="Z8" s="195">
        <f>X8+X10</f>
        <v>103</v>
      </c>
      <c r="AA8" s="197">
        <f>Y8+Y10</f>
        <v>120</v>
      </c>
      <c r="AB8" s="190"/>
      <c r="AD8" s="26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174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7</v>
      </c>
      <c r="AF8" s="174">
        <f t="shared" ref="AF8" si="0">AD8/AE8</f>
        <v>0.2857142857142857</v>
      </c>
      <c r="AG8" s="266">
        <f t="shared" ref="AG8" si="1">Z8/AA8</f>
        <v>0.85833333333333328</v>
      </c>
    </row>
    <row r="9" spans="1:33" ht="15.75" thickBot="1" x14ac:dyDescent="0.3">
      <c r="A9" s="203"/>
      <c r="B9" s="114">
        <f>G5</f>
        <v>13</v>
      </c>
      <c r="C9" s="115">
        <f>F5</f>
        <v>15</v>
      </c>
      <c r="D9" s="219">
        <f>IF(AND(B8=0,B9=0),0,1)*0+IF(AND(B8&gt;C8,B9&gt;C9),1,0)*2+IF(AND(B8&lt;C8,B9&lt;C9),1,0)*IF(AND(B8=0,B9=0),0,1)+IF(D8&gt;E8,1,0)*2+IF(D8&lt;E8,1,0)*1</f>
        <v>1</v>
      </c>
      <c r="E9" s="220"/>
      <c r="F9" s="259"/>
      <c r="G9" s="260"/>
      <c r="H9" s="260"/>
      <c r="I9" s="261"/>
      <c r="J9" s="343">
        <v>15</v>
      </c>
      <c r="K9" s="344">
        <v>8</v>
      </c>
      <c r="L9" s="219">
        <f>IF(AND(J8=0,J9=0),0,1)*0+IF(AND(J8&gt;K8,J9&gt;K9),1,0)*2+IF(AND(J8&lt;K8,J9&lt;K9),1,0)*IF(AND(J8=0,J9=0),0,1)+IF(L8&gt;M8,1,0)*2+IF(L8&lt;M8,1,0)*1</f>
        <v>2</v>
      </c>
      <c r="M9" s="220"/>
      <c r="N9" s="343">
        <v>10</v>
      </c>
      <c r="O9" s="344">
        <v>15</v>
      </c>
      <c r="P9" s="219">
        <f>IF(AND(N8=0,N9=0),0,1)*0+IF(AND(N8&gt;O8,N9&gt;O9),1,0)*2+IF(AND(N8&lt;O8,N9&lt;O9),1,0)*IF(AND(N8=0,N9=0),0,1)+IF(P8&gt;Q8,1,0)*2+IF(P8&lt;Q8,1,0)*1</f>
        <v>1</v>
      </c>
      <c r="Q9" s="220"/>
      <c r="R9" s="345">
        <v>10</v>
      </c>
      <c r="S9" s="344">
        <v>15</v>
      </c>
      <c r="T9" s="219">
        <f>IF(AND(R8=0,R9=0),0,1)*0+IF(AND(R8&gt;S8,R9&gt;S9),1,0)*2+IF(AND(R8&lt;S8,R9&lt;S9),1,0)*IF(AND(R8=0,R9=0),0,1)+IF(T8&gt;U8,1,0)*2+IF(T8&lt;U8,1,0)*1</f>
        <v>1</v>
      </c>
      <c r="U9" s="220"/>
      <c r="V9" s="194"/>
      <c r="W9" s="206"/>
      <c r="X9" s="196"/>
      <c r="Y9" s="198"/>
      <c r="Z9" s="223"/>
      <c r="AA9" s="225"/>
      <c r="AB9" s="191"/>
      <c r="AD9" s="267"/>
      <c r="AE9" s="174"/>
      <c r="AF9" s="174"/>
      <c r="AG9" s="266"/>
    </row>
    <row r="10" spans="1:33" ht="16.5" thickTop="1" thickBot="1" x14ac:dyDescent="0.3">
      <c r="A10" s="203"/>
      <c r="B10" s="119">
        <f>G6</f>
        <v>0</v>
      </c>
      <c r="C10" s="120">
        <f>F6</f>
        <v>0</v>
      </c>
      <c r="D10" s="121">
        <f>I6</f>
        <v>0</v>
      </c>
      <c r="E10" s="122">
        <f>H6</f>
        <v>0</v>
      </c>
      <c r="F10" s="259"/>
      <c r="G10" s="260"/>
      <c r="H10" s="260"/>
      <c r="I10" s="261"/>
      <c r="J10" s="346"/>
      <c r="K10" s="347"/>
      <c r="L10" s="348"/>
      <c r="M10" s="338"/>
      <c r="N10" s="346"/>
      <c r="O10" s="347"/>
      <c r="P10" s="348"/>
      <c r="Q10" s="341"/>
      <c r="R10" s="349"/>
      <c r="S10" s="347"/>
      <c r="T10" s="111"/>
      <c r="U10" s="127"/>
      <c r="V10" s="193">
        <f>P11+L11+D11+T11</f>
        <v>0</v>
      </c>
      <c r="W10" s="206"/>
      <c r="X10" s="195">
        <f>J10+J11+L10+N10+N11+P10+D10+B10+B11+R10+R11+T10</f>
        <v>0</v>
      </c>
      <c r="Y10" s="197">
        <f>K11+K10+M10+O11+O10+U10+E10+C10+C11+S10+S11+Q10</f>
        <v>0</v>
      </c>
      <c r="Z10" s="223"/>
      <c r="AA10" s="225"/>
      <c r="AB10" s="191"/>
      <c r="AD10" s="267"/>
      <c r="AE10" s="174"/>
      <c r="AF10" s="174"/>
      <c r="AG10" s="266"/>
    </row>
    <row r="11" spans="1:33" ht="15.75" thickBot="1" x14ac:dyDescent="0.3">
      <c r="A11" s="204"/>
      <c r="B11" s="128">
        <f>G7</f>
        <v>0</v>
      </c>
      <c r="C11" s="129">
        <f>F7</f>
        <v>0</v>
      </c>
      <c r="D11" s="219">
        <f>IF(AND(B10=0,B11=0),0,1)*0+IF(AND(B10&gt;C10,B11&gt;C11),1,0)*2+IF(AND(B10&lt;C10,B11&lt;C11),1,0)*IF(AND(B10=0,B11=0),0,1)+IF(D10&gt;E10,1,0)*2+IF(D10&lt;E10,1,0)*1</f>
        <v>0</v>
      </c>
      <c r="E11" s="220"/>
      <c r="F11" s="278"/>
      <c r="G11" s="279"/>
      <c r="H11" s="279"/>
      <c r="I11" s="280"/>
      <c r="J11" s="350"/>
      <c r="K11" s="351"/>
      <c r="L11" s="219">
        <f>IF(AND(J10=0,J11=0),0,1)*0+IF(AND(J10&gt;K10,J11&gt;K11),1,0)*2+IF(AND(J10&lt;K10,J11&lt;K11),1,0)*IF(AND(J10=0,J11=0),0,1)+IF(L10&gt;M10,1,0)*2+IF(L10&lt;M10,1,0)*1</f>
        <v>0</v>
      </c>
      <c r="M11" s="220"/>
      <c r="N11" s="350"/>
      <c r="O11" s="351"/>
      <c r="P11" s="221">
        <f>IF(AND(N10=0,N11=0),0,1)*0+IF(AND(N10&gt;O10,N11&gt;O11),1,0)*2+IF(AND(N10&lt;O10,N11&lt;O11),1,0)*IF(AND(N10=0,N11=0),0,1)+IF(P10&gt;Q10,1,0)*2+IF(P10&lt;Q10,1,0)*1</f>
        <v>0</v>
      </c>
      <c r="Q11" s="222"/>
      <c r="R11" s="352"/>
      <c r="S11" s="351"/>
      <c r="T11" s="221">
        <f>IF(AND(R10=0,R11=0),0,1)*0+IF(AND(R10&gt;S10,R11&gt;S11),1,0)*2+IF(AND(R10&lt;S10,R11&lt;S11),1,0)*IF(AND(R10=0,R11=0),0,1)+IF(T10&gt;U10,1,0)*2+IF(T10&lt;U10,1,0)*1</f>
        <v>0</v>
      </c>
      <c r="U11" s="222"/>
      <c r="V11" s="194"/>
      <c r="W11" s="207"/>
      <c r="X11" s="196"/>
      <c r="Y11" s="198"/>
      <c r="Z11" s="224"/>
      <c r="AA11" s="226"/>
      <c r="AB11" s="192"/>
      <c r="AD11" s="267"/>
      <c r="AE11" s="174"/>
      <c r="AF11" s="174"/>
      <c r="AG11" s="266"/>
    </row>
    <row r="12" spans="1:33" ht="16.5" thickTop="1" thickBot="1" x14ac:dyDescent="0.3">
      <c r="A12" s="202" t="s">
        <v>14</v>
      </c>
      <c r="B12" s="133">
        <f>K4</f>
        <v>12</v>
      </c>
      <c r="C12" s="106">
        <f>J4</f>
        <v>15</v>
      </c>
      <c r="D12" s="134">
        <f>M4</f>
        <v>0</v>
      </c>
      <c r="E12" s="108">
        <f>L4</f>
        <v>0</v>
      </c>
      <c r="F12" s="135">
        <f>K8</f>
        <v>15</v>
      </c>
      <c r="G12" s="136">
        <f>J8</f>
        <v>12</v>
      </c>
      <c r="H12" s="137">
        <f>M8</f>
        <v>7</v>
      </c>
      <c r="I12" s="111">
        <f>L8</f>
        <v>11</v>
      </c>
      <c r="J12" s="275"/>
      <c r="K12" s="276"/>
      <c r="L12" s="276"/>
      <c r="M12" s="277"/>
      <c r="N12" s="353">
        <v>15</v>
      </c>
      <c r="O12" s="336">
        <v>12</v>
      </c>
      <c r="P12" s="337"/>
      <c r="Q12" s="341"/>
      <c r="R12" s="342">
        <v>4</v>
      </c>
      <c r="S12" s="340">
        <v>15</v>
      </c>
      <c r="T12" s="111"/>
      <c r="U12" s="138"/>
      <c r="V12" s="193">
        <f>P13+H13+D13+T13</f>
        <v>5</v>
      </c>
      <c r="W12" s="205">
        <f>V12+V14</f>
        <v>5</v>
      </c>
      <c r="X12" s="195">
        <f>H12+F12+F13+D12+B12+B13+N12+N13+P12+R12+R13+T12</f>
        <v>98</v>
      </c>
      <c r="Y12" s="197">
        <f>I12+G12+G13+E12+C12+C13+O13+O12+U12+S12+S13+Q12</f>
        <v>124</v>
      </c>
      <c r="Z12" s="195">
        <f>X12+X14</f>
        <v>98</v>
      </c>
      <c r="AA12" s="197">
        <f>Y12+Y14</f>
        <v>124</v>
      </c>
      <c r="AB12" s="190"/>
      <c r="AD12" s="26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3</v>
      </c>
      <c r="AE12" s="174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6</v>
      </c>
      <c r="AF12" s="174">
        <f t="shared" ref="AF12" si="2">AD12/AE12</f>
        <v>0.5</v>
      </c>
      <c r="AG12" s="266">
        <f t="shared" ref="AG12" si="3">Z12/AA12</f>
        <v>0.79032258064516125</v>
      </c>
    </row>
    <row r="13" spans="1:33" ht="15.75" thickBot="1" x14ac:dyDescent="0.3">
      <c r="A13" s="203"/>
      <c r="B13" s="116">
        <f>K5</f>
        <v>11</v>
      </c>
      <c r="C13" s="117">
        <f>J5</f>
        <v>15</v>
      </c>
      <c r="D13" s="219">
        <f>IF(AND(B12=0,B13=0),0,1)*0+IF(AND(B12&gt;C12,B13&gt;C13),1,0)*2+IF(AND(B12&lt;C12,B13&lt;C13),1,0)*IF(AND(B12=0,B13=0),0,1)+IF(D12&gt;E12,1,0)*2+IF(D12&lt;E12,1,0)*1</f>
        <v>1</v>
      </c>
      <c r="E13" s="220"/>
      <c r="F13" s="139">
        <f>K9</f>
        <v>8</v>
      </c>
      <c r="G13" s="140">
        <f>J9</f>
        <v>15</v>
      </c>
      <c r="H13" s="219">
        <f>IF(AND(F12=0,F13=0),0,1)*0+IF(AND(F12&gt;G12,F13&gt;G13),1,0)*2+IF(AND(F12&lt;G12,F13&lt;G13),1,0)*IF(AND(F12=0,F13=0),0,1)+IF(H12&gt;I12,1,0)*2+IF(H12&lt;I12,1,0)*1</f>
        <v>1</v>
      </c>
      <c r="I13" s="220"/>
      <c r="J13" s="259"/>
      <c r="K13" s="260"/>
      <c r="L13" s="260"/>
      <c r="M13" s="261"/>
      <c r="N13" s="343">
        <v>16</v>
      </c>
      <c r="O13" s="344">
        <v>14</v>
      </c>
      <c r="P13" s="219">
        <f>IF(AND(N12=0,N13=0),0,1)*0+IF(AND(N12&gt;O12,N13&gt;O13),1,0)*2+IF(AND(N12&lt;O12,N13&lt;O13),1,0)*IF(AND(N12=0,N13=0),0,1)+IF(P12&gt;Q12,1,0)*2+IF(P12&lt;Q12,1,0)*1</f>
        <v>2</v>
      </c>
      <c r="Q13" s="220"/>
      <c r="R13" s="345">
        <v>10</v>
      </c>
      <c r="S13" s="344">
        <v>15</v>
      </c>
      <c r="T13" s="219">
        <f>IF(AND(R12=0,R13=0),0,1)*0+IF(AND(R12&gt;S12,R13&gt;S13),1,0)*2+IF(AND(R12&lt;S12,R13&lt;S13),1,0)*IF(AND(R12=0,R13=0),0,1)+IF(T12&gt;U12,1,0)*2+IF(T12&lt;U12,1,0)*1</f>
        <v>1</v>
      </c>
      <c r="U13" s="220"/>
      <c r="V13" s="194"/>
      <c r="W13" s="206"/>
      <c r="X13" s="196"/>
      <c r="Y13" s="198"/>
      <c r="Z13" s="223"/>
      <c r="AA13" s="225"/>
      <c r="AB13" s="191"/>
      <c r="AD13" s="267"/>
      <c r="AE13" s="174"/>
      <c r="AF13" s="174"/>
      <c r="AG13" s="266"/>
    </row>
    <row r="14" spans="1:33" ht="16.5" thickTop="1" thickBot="1" x14ac:dyDescent="0.3">
      <c r="A14" s="203"/>
      <c r="B14" s="123">
        <f>K6</f>
        <v>0</v>
      </c>
      <c r="C14" s="124">
        <f>J6</f>
        <v>0</v>
      </c>
      <c r="D14" s="125">
        <f>M6</f>
        <v>0</v>
      </c>
      <c r="E14" s="108">
        <f>L6</f>
        <v>0</v>
      </c>
      <c r="F14" s="141">
        <f>K10</f>
        <v>0</v>
      </c>
      <c r="G14" s="142">
        <f>J10</f>
        <v>0</v>
      </c>
      <c r="H14" s="143">
        <f>M10</f>
        <v>0</v>
      </c>
      <c r="I14" s="111">
        <f>L10</f>
        <v>0</v>
      </c>
      <c r="J14" s="259"/>
      <c r="K14" s="260"/>
      <c r="L14" s="260"/>
      <c r="M14" s="261"/>
      <c r="N14" s="346"/>
      <c r="O14" s="347"/>
      <c r="P14" s="348"/>
      <c r="Q14" s="341"/>
      <c r="R14" s="349"/>
      <c r="S14" s="347"/>
      <c r="T14" s="111"/>
      <c r="U14" s="127"/>
      <c r="V14" s="193">
        <f>P15+H15+D15+T15</f>
        <v>0</v>
      </c>
      <c r="W14" s="206"/>
      <c r="X14" s="195">
        <f>H14+F14+F15+D14+B14+B15+N14+N15+P14+R14+R15+T14</f>
        <v>0</v>
      </c>
      <c r="Y14" s="197">
        <f>I14+G14+G15+E14+C14+C15+O15+O14+U14+S14+S15+Q14</f>
        <v>0</v>
      </c>
      <c r="Z14" s="223"/>
      <c r="AA14" s="225"/>
      <c r="AB14" s="191"/>
      <c r="AD14" s="267"/>
      <c r="AE14" s="174"/>
      <c r="AF14" s="174"/>
      <c r="AG14" s="266"/>
    </row>
    <row r="15" spans="1:33" ht="15.75" thickBot="1" x14ac:dyDescent="0.3">
      <c r="A15" s="204"/>
      <c r="B15" s="130">
        <f>K7</f>
        <v>0</v>
      </c>
      <c r="C15" s="131">
        <f>J7</f>
        <v>0</v>
      </c>
      <c r="D15" s="219">
        <f>IF(AND(B14=0,B15=0),0,1)*0+IF(AND(B14&gt;C14,B15&gt;C15),1,0)*2+IF(AND(B14&lt;C14,B15&lt;C15),1,0)*IF(AND(B14=0,B15=0),0,1)+IF(D14&gt;E14,1,0)*2+IF(D14&lt;E14,1,0)*1</f>
        <v>0</v>
      </c>
      <c r="E15" s="220"/>
      <c r="F15" s="131">
        <f>K11</f>
        <v>0</v>
      </c>
      <c r="G15" s="144">
        <f>J11</f>
        <v>0</v>
      </c>
      <c r="H15" s="219">
        <f>IF(AND(F14=0,F15=0),0,1)*0+IF(AND(F14&gt;G14,F15&gt;G15),1,0)*2+IF(AND(F14&lt;G14,F15&lt;G15),1,0)*IF(AND(F14=0,F15=0),0,1)+IF(H14&gt;I14,1,0)*2+IF(H14&lt;I14,1,0)*1</f>
        <v>0</v>
      </c>
      <c r="I15" s="220"/>
      <c r="J15" s="278"/>
      <c r="K15" s="279"/>
      <c r="L15" s="279"/>
      <c r="M15" s="280"/>
      <c r="N15" s="350"/>
      <c r="O15" s="351"/>
      <c r="P15" s="219">
        <f>IF(AND(N14=0,N15=0),0,1)*0+IF(AND(N14&gt;O14,N15&gt;O15),1,0)*2+IF(AND(N14&lt;O14,N15&lt;O15),1,0)*IF(AND(N14=0,N15=0),0,1)+IF(P14&gt;Q14,1,0)*2+IF(P14&lt;Q14,1,0)*1</f>
        <v>0</v>
      </c>
      <c r="Q15" s="220"/>
      <c r="R15" s="352"/>
      <c r="S15" s="351"/>
      <c r="T15" s="219">
        <f>IF(AND(R14=0,R15=0),0,1)*0+IF(AND(R14&gt;S14,R15&gt;S15),1,0)*2+IF(AND(R14&lt;S14,R15&lt;S15),1,0)*IF(AND(R14=0,R15=0),0,1)+IF(T14&gt;U14,1,0)*2+IF(T14&lt;U14,1,0)*1</f>
        <v>0</v>
      </c>
      <c r="U15" s="220"/>
      <c r="V15" s="194"/>
      <c r="W15" s="207"/>
      <c r="X15" s="196"/>
      <c r="Y15" s="198"/>
      <c r="Z15" s="224"/>
      <c r="AA15" s="226"/>
      <c r="AB15" s="192"/>
      <c r="AD15" s="267"/>
      <c r="AE15" s="174"/>
      <c r="AF15" s="174"/>
      <c r="AG15" s="266"/>
    </row>
    <row r="16" spans="1:33" ht="16.5" thickTop="1" thickBot="1" x14ac:dyDescent="0.3">
      <c r="A16" s="202" t="s">
        <v>74</v>
      </c>
      <c r="B16" s="133">
        <f>O4</f>
        <v>11</v>
      </c>
      <c r="C16" s="106">
        <f>N4</f>
        <v>15</v>
      </c>
      <c r="D16" s="134">
        <f>Q4</f>
        <v>11</v>
      </c>
      <c r="E16" s="145">
        <f>P4</f>
        <v>13</v>
      </c>
      <c r="F16" s="135">
        <f>O8</f>
        <v>15</v>
      </c>
      <c r="G16" s="136">
        <f>N8</f>
        <v>12</v>
      </c>
      <c r="H16" s="137">
        <f>Q8</f>
        <v>0</v>
      </c>
      <c r="I16" s="146">
        <f>P8</f>
        <v>0</v>
      </c>
      <c r="J16" s="133">
        <f>O12</f>
        <v>12</v>
      </c>
      <c r="K16" s="106">
        <f>N12</f>
        <v>15</v>
      </c>
      <c r="L16" s="134">
        <f>Q12</f>
        <v>0</v>
      </c>
      <c r="M16" s="145">
        <f>P12</f>
        <v>0</v>
      </c>
      <c r="N16" s="275"/>
      <c r="O16" s="276"/>
      <c r="P16" s="276"/>
      <c r="Q16" s="277"/>
      <c r="R16" s="354">
        <v>13</v>
      </c>
      <c r="S16" s="355">
        <v>15</v>
      </c>
      <c r="T16" s="149"/>
      <c r="U16" s="150"/>
      <c r="V16" s="193">
        <f>H17+D17+L17+T17</f>
        <v>5</v>
      </c>
      <c r="W16" s="205">
        <f>V16+V18</f>
        <v>5</v>
      </c>
      <c r="X16" s="195">
        <f>J16+J17+L16+B16+B17+D16+F16+F17+H16+R16+R17+T16</f>
        <v>114</v>
      </c>
      <c r="Y16" s="197">
        <f>K17+K16+M16+C17+C16+E16+I16+G16+G17+S16+S17+U16</f>
        <v>125</v>
      </c>
      <c r="Z16" s="195">
        <f>X16+X18</f>
        <v>114</v>
      </c>
      <c r="AA16" s="197">
        <f>Y16+Y18</f>
        <v>125</v>
      </c>
      <c r="AB16" s="190"/>
      <c r="AD16" s="26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3</v>
      </c>
      <c r="AE16" s="174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6</v>
      </c>
      <c r="AF16" s="174">
        <f t="shared" ref="AF16" si="4">AD16/AE16</f>
        <v>0.5</v>
      </c>
      <c r="AG16" s="266">
        <f t="shared" ref="AG16" si="5">Z16/AA16</f>
        <v>0.91200000000000003</v>
      </c>
    </row>
    <row r="17" spans="1:33" ht="15.75" thickBot="1" x14ac:dyDescent="0.3">
      <c r="A17" s="203"/>
      <c r="B17" s="116">
        <f>O5</f>
        <v>16</v>
      </c>
      <c r="C17" s="117">
        <f>N5</f>
        <v>14</v>
      </c>
      <c r="D17" s="219">
        <f>IF(AND(B16=0,B17=0),0,1)*0+IF(AND(B16&gt;C16,B17&gt;C17),1,0)*2+IF(AND(B16&lt;C16,B17&lt;C17),1,0)*IF(AND(B16=0,B17=0),0,1)+IF(D16&gt;E16,1,0)*2+IF(D16&lt;E16,1,0)*1</f>
        <v>1</v>
      </c>
      <c r="E17" s="220"/>
      <c r="F17" s="117">
        <f>O9</f>
        <v>15</v>
      </c>
      <c r="G17" s="140">
        <f>N9</f>
        <v>10</v>
      </c>
      <c r="H17" s="219">
        <f>IF(AND(F16=0,F17=0),0,1)*0+IF(AND(F16&gt;G16,F17&gt;G17),1,0)*2+IF(AND(F16&lt;G16,F17&lt;G17),1,0)*IF(AND(F16=0,F17=0),0,1)+IF(H16&gt;I16,1,0)*2+IF(H16&lt;I16,1,0)*1</f>
        <v>2</v>
      </c>
      <c r="I17" s="220"/>
      <c r="J17" s="116">
        <f>O13</f>
        <v>14</v>
      </c>
      <c r="K17" s="117">
        <f>N13</f>
        <v>16</v>
      </c>
      <c r="L17" s="219">
        <f>IF(AND(J16=0,J17=0),0,1)*0+IF(AND(J16&gt;K16,J17&gt;K17),1,0)*2+IF(AND(J16&lt;K16,J17&lt;K17),1,0)*IF(AND(J16=0,J17=0),0,1)+IF(L16&gt;M16,1,0)*2+IF(L16&lt;M16,1,0)*1</f>
        <v>1</v>
      </c>
      <c r="M17" s="220"/>
      <c r="N17" s="259"/>
      <c r="O17" s="260"/>
      <c r="P17" s="260"/>
      <c r="Q17" s="261"/>
      <c r="R17" s="356">
        <v>7</v>
      </c>
      <c r="S17" s="357">
        <v>15</v>
      </c>
      <c r="T17" s="219">
        <f>IF(AND(R16=0,R17=0),0,1)*0+IF(AND(R16&gt;S16,R17&gt;S17),1,0)*2+IF(AND(R16&lt;S16,R17&lt;S17),1,0)*IF(AND(R16=0,R17=0),0,1)+IF(T16&gt;U16,1,0)*2+IF(T16&lt;U16,1,0)*1</f>
        <v>1</v>
      </c>
      <c r="U17" s="220"/>
      <c r="V17" s="194"/>
      <c r="W17" s="206"/>
      <c r="X17" s="196"/>
      <c r="Y17" s="198"/>
      <c r="Z17" s="223"/>
      <c r="AA17" s="225"/>
      <c r="AB17" s="191"/>
      <c r="AD17" s="267"/>
      <c r="AE17" s="174"/>
      <c r="AF17" s="174"/>
      <c r="AG17" s="266"/>
    </row>
    <row r="18" spans="1:33" ht="16.5" thickTop="1" thickBot="1" x14ac:dyDescent="0.3">
      <c r="A18" s="203"/>
      <c r="B18" s="123">
        <f>O6</f>
        <v>0</v>
      </c>
      <c r="C18" s="124">
        <f>N6</f>
        <v>0</v>
      </c>
      <c r="D18" s="153">
        <f>Q6</f>
        <v>0</v>
      </c>
      <c r="E18" s="108">
        <f>P6</f>
        <v>0</v>
      </c>
      <c r="F18" s="141">
        <f>O10</f>
        <v>0</v>
      </c>
      <c r="G18" s="142">
        <f>N10</f>
        <v>0</v>
      </c>
      <c r="H18" s="154">
        <f>Q10</f>
        <v>0</v>
      </c>
      <c r="I18" s="111">
        <f>P10</f>
        <v>0</v>
      </c>
      <c r="J18" s="123">
        <f>O14</f>
        <v>0</v>
      </c>
      <c r="K18" s="124">
        <f>N14</f>
        <v>0</v>
      </c>
      <c r="L18" s="153">
        <f>Q14</f>
        <v>0</v>
      </c>
      <c r="M18" s="108">
        <f>P14</f>
        <v>0</v>
      </c>
      <c r="N18" s="259"/>
      <c r="O18" s="260"/>
      <c r="P18" s="260"/>
      <c r="Q18" s="261"/>
      <c r="R18" s="358"/>
      <c r="S18" s="359"/>
      <c r="T18" s="157"/>
      <c r="U18" s="158"/>
      <c r="V18" s="193">
        <f>D19+H19+L19+T19</f>
        <v>0</v>
      </c>
      <c r="W18" s="206"/>
      <c r="X18" s="195">
        <f>F19+J19+R18+R19+T18+J18+L18+B18+D18+F18+H18+B19</f>
        <v>0</v>
      </c>
      <c r="Y18" s="197">
        <f>K18+M18+C18+E18+I18+G18+C19+G19+K19+S18+S19+U18</f>
        <v>0</v>
      </c>
      <c r="Z18" s="223"/>
      <c r="AA18" s="225"/>
      <c r="AB18" s="191"/>
      <c r="AD18" s="267"/>
      <c r="AE18" s="174"/>
      <c r="AF18" s="174"/>
      <c r="AG18" s="266"/>
    </row>
    <row r="19" spans="1:33" ht="15.75" thickBot="1" x14ac:dyDescent="0.3">
      <c r="A19" s="204"/>
      <c r="B19" s="130">
        <f>O7</f>
        <v>0</v>
      </c>
      <c r="C19" s="131">
        <f>N7</f>
        <v>0</v>
      </c>
      <c r="D19" s="219">
        <f>IF(AND(B18=0,B19=0),0,1)*0+IF(AND(B18&gt;C18,B19&gt;C19),1,0)*2+IF(AND(B18&lt;C18,B19&lt;C19),1,0)*IF(AND(B18=0,B19=0),0,1)+IF(D18&gt;E18,1,0)*2+IF(D18&lt;E18,1,0)*1</f>
        <v>0</v>
      </c>
      <c r="E19" s="220"/>
      <c r="F19" s="131">
        <f>O11</f>
        <v>0</v>
      </c>
      <c r="G19" s="144">
        <f>N11</f>
        <v>0</v>
      </c>
      <c r="H19" s="221">
        <f>IF(AND(F18=0,F19=0),0,1)*0+IF(AND(F18&gt;G18,F19&gt;G19),1,0)*2+IF(AND(F18&lt;G18,F19&lt;G19),1,0)*IF(AND(F18=0,F19=0),0,1)+IF(H18&gt;I18,1,0)*2+IF(H18&lt;I18,1,0)*1</f>
        <v>0</v>
      </c>
      <c r="I19" s="222"/>
      <c r="J19" s="130">
        <f>O15</f>
        <v>0</v>
      </c>
      <c r="K19" s="131">
        <f>N15</f>
        <v>0</v>
      </c>
      <c r="L19" s="221">
        <f>IF(AND(J18=0,J19=0),0,1)*0+IF(AND(J18&gt;K18,J19&gt;K19),1,0)*2+IF(AND(J18&lt;K18,J19&lt;K19),1,0)*IF(AND(J18=0,J19=0),0,1)+IF(L18&gt;M18,1,0)*2+IF(L18&lt;M18,1,0)*1</f>
        <v>0</v>
      </c>
      <c r="M19" s="222"/>
      <c r="N19" s="278"/>
      <c r="O19" s="279"/>
      <c r="P19" s="279"/>
      <c r="Q19" s="280"/>
      <c r="R19" s="360"/>
      <c r="S19" s="361"/>
      <c r="T19" s="219">
        <f>IF(AND(R18=0,R19=0),0,1)*0+IF(AND(R18&gt;S18,R19&gt;S19),1,0)*2+IF(AND(R18&lt;S18,R19&lt;S19),1,0)*IF(AND(R18=0,R19=0),0,1)+IF(T18&gt;U18,1,0)*2+IF(T18&lt;U18,1,0)*1</f>
        <v>0</v>
      </c>
      <c r="U19" s="220"/>
      <c r="V19" s="265"/>
      <c r="W19" s="207"/>
      <c r="X19" s="224"/>
      <c r="Y19" s="226"/>
      <c r="Z19" s="224"/>
      <c r="AA19" s="226"/>
      <c r="AB19" s="192"/>
      <c r="AD19" s="267"/>
      <c r="AE19" s="174"/>
      <c r="AF19" s="174"/>
      <c r="AG19" s="266"/>
    </row>
    <row r="20" spans="1:33" ht="16.5" thickTop="1" thickBot="1" x14ac:dyDescent="0.3">
      <c r="A20" s="202" t="s">
        <v>37</v>
      </c>
      <c r="B20" s="133">
        <f>S4</f>
        <v>15</v>
      </c>
      <c r="C20" s="161">
        <f>R4</f>
        <v>10</v>
      </c>
      <c r="D20" s="137">
        <f>U4</f>
        <v>0</v>
      </c>
      <c r="E20" s="145">
        <f>T4</f>
        <v>0</v>
      </c>
      <c r="F20" s="135">
        <f>S8</f>
        <v>15</v>
      </c>
      <c r="G20" s="136">
        <f>R8</f>
        <v>8</v>
      </c>
      <c r="H20" s="113">
        <f>U8</f>
        <v>0</v>
      </c>
      <c r="I20" s="111">
        <f>T8</f>
        <v>0</v>
      </c>
      <c r="J20" s="109">
        <f>S12</f>
        <v>15</v>
      </c>
      <c r="K20" s="162">
        <f>R12</f>
        <v>4</v>
      </c>
      <c r="L20" s="113">
        <f>U12</f>
        <v>0</v>
      </c>
      <c r="M20" s="108">
        <f>T12</f>
        <v>0</v>
      </c>
      <c r="N20" s="147">
        <f>S16</f>
        <v>15</v>
      </c>
      <c r="O20" s="163">
        <f>R16</f>
        <v>13</v>
      </c>
      <c r="P20" s="103">
        <f>U16</f>
        <v>0</v>
      </c>
      <c r="Q20" s="122">
        <f>T16</f>
        <v>0</v>
      </c>
      <c r="R20" s="259"/>
      <c r="S20" s="260"/>
      <c r="T20" s="260"/>
      <c r="U20" s="261"/>
      <c r="V20" s="193">
        <f>P21+L21+H21+D21</f>
        <v>8</v>
      </c>
      <c r="W20" s="206">
        <f>V20+V22</f>
        <v>8</v>
      </c>
      <c r="X20" s="195">
        <f>P20+N20+N21+L20+J20+J21+H20+F20+F21+D20+B20+B21</f>
        <v>120</v>
      </c>
      <c r="Y20" s="197">
        <f>Q20+O20+O21+M20+K20+K21+I20+G20+G21+E20+C20+C21</f>
        <v>69</v>
      </c>
      <c r="Z20" s="223">
        <f>X20+X22</f>
        <v>120</v>
      </c>
      <c r="AA20" s="225">
        <f>Y20+Y22</f>
        <v>69</v>
      </c>
      <c r="AB20" s="190"/>
      <c r="AD20" s="17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8</v>
      </c>
      <c r="AE20" s="174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74" t="e">
        <f t="shared" ref="AF20" si="6">AD20/AE20</f>
        <v>#DIV/0!</v>
      </c>
      <c r="AG20" s="266">
        <f t="shared" ref="AG20" si="7">Z20/AA20</f>
        <v>1.7391304347826086</v>
      </c>
    </row>
    <row r="21" spans="1:33" ht="15.75" thickBot="1" x14ac:dyDescent="0.3">
      <c r="A21" s="203"/>
      <c r="B21" s="116">
        <f>S5</f>
        <v>15</v>
      </c>
      <c r="C21" s="117">
        <f>R5</f>
        <v>7</v>
      </c>
      <c r="D21" s="219">
        <f>IF(AND(B20=0,B21=0),0,1)*0+IF(AND(B20&gt;C20,B21&gt;C21),1,0)*2+IF(AND(B20&lt;C20,B21&lt;C21),1,0)*IF(AND(B20=0,B21=0),0,1)+IF(D20&gt;E20,1,0)*2+IF(D20&lt;E20,1,0)*1</f>
        <v>2</v>
      </c>
      <c r="E21" s="220"/>
      <c r="F21" s="117">
        <f>S9</f>
        <v>15</v>
      </c>
      <c r="G21" s="140">
        <f>R9</f>
        <v>10</v>
      </c>
      <c r="H21" s="219">
        <f>IF(AND(F20=0,F21=0),0,1)*0+IF(AND(F20&gt;G20,F21&gt;G21),1,0)*2+IF(AND(F20&lt;G20,F21&lt;G21),1,0)*IF(AND(F20=0,F21=0),0,1)+IF(H20&gt;I20,1,0)*2+IF(H20&lt;I20,1,0)*1</f>
        <v>2</v>
      </c>
      <c r="I21" s="220"/>
      <c r="J21" s="116">
        <f>S13</f>
        <v>15</v>
      </c>
      <c r="K21" s="117">
        <f>R13</f>
        <v>10</v>
      </c>
      <c r="L21" s="219">
        <f>IF(AND(J20=0,J21=0),0,1)*0+IF(AND(J20&gt;K20,J21&gt;K21),1,0)*2+IF(AND(J20&lt;K20,J21&lt;K21),1,0)*IF(AND(J20=0,J21=0),0,1)+IF(L20&gt;M20,1,0)*2+IF(L20&lt;M20,1,0)*1</f>
        <v>2</v>
      </c>
      <c r="M21" s="220"/>
      <c r="N21" s="151">
        <f>S17</f>
        <v>15</v>
      </c>
      <c r="O21" s="152">
        <f>R17</f>
        <v>7</v>
      </c>
      <c r="P21" s="219">
        <f>IF(AND(N20=0,N21=0),0,1)*0+IF(AND(N20&gt;O20,N21&gt;O21),1,0)*2+IF(AND(N20&lt;O20,N21&lt;O21),1,0)*IF(AND(N20=0,N21=0),0,1)+IF(P20&gt;Q20,1,0)*2+IF(P20&lt;Q20,1,0)*1</f>
        <v>2</v>
      </c>
      <c r="Q21" s="220"/>
      <c r="R21" s="259"/>
      <c r="S21" s="260"/>
      <c r="T21" s="260"/>
      <c r="U21" s="261"/>
      <c r="V21" s="265"/>
      <c r="W21" s="206"/>
      <c r="X21" s="224"/>
      <c r="Y21" s="226"/>
      <c r="Z21" s="223"/>
      <c r="AA21" s="225"/>
      <c r="AB21" s="191"/>
      <c r="AD21" s="173"/>
      <c r="AE21" s="174"/>
      <c r="AF21" s="174"/>
      <c r="AG21" s="266"/>
    </row>
    <row r="22" spans="1:33" ht="15.75" thickBot="1" x14ac:dyDescent="0.3">
      <c r="A22" s="203"/>
      <c r="B22" s="123">
        <f>S6</f>
        <v>0</v>
      </c>
      <c r="C22" s="124">
        <f>R6</f>
        <v>0</v>
      </c>
      <c r="D22" s="143">
        <f>U6</f>
        <v>0</v>
      </c>
      <c r="E22" s="108">
        <f>T6</f>
        <v>0</v>
      </c>
      <c r="F22" s="141">
        <f>S10</f>
        <v>0</v>
      </c>
      <c r="G22" s="142">
        <f>R10</f>
        <v>0</v>
      </c>
      <c r="H22" s="143">
        <f>U10</f>
        <v>0</v>
      </c>
      <c r="I22" s="111">
        <f>T10</f>
        <v>0</v>
      </c>
      <c r="J22" s="123">
        <f>S14</f>
        <v>0</v>
      </c>
      <c r="K22" s="164">
        <f>R14</f>
        <v>0</v>
      </c>
      <c r="L22" s="143">
        <f>U14</f>
        <v>0</v>
      </c>
      <c r="M22" s="108">
        <f>T14</f>
        <v>0</v>
      </c>
      <c r="N22" s="155">
        <f>S18</f>
        <v>0</v>
      </c>
      <c r="O22" s="165">
        <f>R18</f>
        <v>0</v>
      </c>
      <c r="P22" s="121">
        <f>U18</f>
        <v>0</v>
      </c>
      <c r="Q22" s="122">
        <f>T18</f>
        <v>0</v>
      </c>
      <c r="R22" s="259"/>
      <c r="S22" s="260"/>
      <c r="T22" s="260"/>
      <c r="U22" s="261"/>
      <c r="V22" s="258">
        <f>P23+L23+H23+D23</f>
        <v>0</v>
      </c>
      <c r="W22" s="206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191"/>
      <c r="AD22" s="173"/>
      <c r="AE22" s="174"/>
      <c r="AF22" s="174"/>
      <c r="AG22" s="266"/>
    </row>
    <row r="23" spans="1:33" ht="15.75" thickBot="1" x14ac:dyDescent="0.3">
      <c r="A23" s="238"/>
      <c r="B23" s="166">
        <f>S7</f>
        <v>0</v>
      </c>
      <c r="C23" s="167">
        <f>R7</f>
        <v>0</v>
      </c>
      <c r="D23" s="251">
        <f>IF(AND(B22=0,B23=0),0,1)*0+IF(AND(B22&gt;C22,B23&gt;C23),1,0)*2+IF(AND(B22&lt;C22,B23&lt;C23),1,0)*IF(AND(B22=0,B23=0),0,1)+IF(D22&gt;E22,1,0)*2+IF(D22&lt;E22,1,0)*1</f>
        <v>0</v>
      </c>
      <c r="E23" s="252"/>
      <c r="F23" s="167">
        <f>S11</f>
        <v>0</v>
      </c>
      <c r="G23" s="168">
        <f>R11</f>
        <v>0</v>
      </c>
      <c r="H23" s="251">
        <f>IF(AND(F22=0,F23=0),0,1)*0+IF(AND(F22&gt;G22,F23&gt;G23),1,0)*2+IF(AND(F22&lt;G22,F23&lt;G23),1,0)*IF(AND(F22=0,F23=0),0,1)+IF(H22&gt;I22,1,0)*2+IF(H22&lt;I22,1,0)*1</f>
        <v>0</v>
      </c>
      <c r="I23" s="252"/>
      <c r="J23" s="166">
        <f>S15</f>
        <v>0</v>
      </c>
      <c r="K23" s="167">
        <f>R15</f>
        <v>0</v>
      </c>
      <c r="L23" s="251">
        <f>IF(AND(J22=0,J23=0),0,1)*0+IF(AND(J22&gt;K22,J23&gt;K23),1,0)*2+IF(AND(J22&lt;K22,J23&lt;K23),1,0)*IF(AND(J22=0,J23=0),0,1)+IF(L22&gt;M22,1,0)*2+IF(L22&lt;M22,1,0)*1</f>
        <v>0</v>
      </c>
      <c r="M23" s="252"/>
      <c r="N23" s="169">
        <f>S19</f>
        <v>0</v>
      </c>
      <c r="O23" s="170">
        <f>R19</f>
        <v>0</v>
      </c>
      <c r="P23" s="251">
        <f>IF(AND(N22=0,N23=0),0,1)*0+IF(AND(N22&gt;O22,N23&gt;O23),1,0)*2+IF(AND(N22&lt;O22,N23&lt;O23),1,0)*IF(AND(N22=0,N23=0),0,1)+IF(P22&gt;Q22,1,0)*2+IF(P22&lt;Q22,1,0)*1</f>
        <v>0</v>
      </c>
      <c r="Q23" s="252"/>
      <c r="R23" s="262"/>
      <c r="S23" s="263"/>
      <c r="T23" s="263"/>
      <c r="U23" s="264"/>
      <c r="V23" s="254"/>
      <c r="W23" s="257"/>
      <c r="X23" s="255"/>
      <c r="Y23" s="256"/>
      <c r="Z23" s="255"/>
      <c r="AA23" s="256"/>
      <c r="AB23" s="253"/>
      <c r="AD23" s="176"/>
      <c r="AE23" s="177"/>
      <c r="AF23" s="177"/>
      <c r="AG23" s="268"/>
    </row>
    <row r="24" spans="1:33" ht="15.75" thickTop="1" x14ac:dyDescent="0.25"/>
    <row r="26" spans="1:33" x14ac:dyDescent="0.25">
      <c r="A26" t="s">
        <v>26</v>
      </c>
    </row>
  </sheetData>
  <mergeCells count="129">
    <mergeCell ref="L9:M9"/>
    <mergeCell ref="P9:Q9"/>
    <mergeCell ref="L11:M11"/>
    <mergeCell ref="F8:I11"/>
    <mergeCell ref="P11:Q11"/>
    <mergeCell ref="H5:I5"/>
    <mergeCell ref="L5:M5"/>
    <mergeCell ref="P5:Q5"/>
    <mergeCell ref="H7:I7"/>
    <mergeCell ref="L7:M7"/>
    <mergeCell ref="P7:Q7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T9:U9"/>
    <mergeCell ref="V10:V11"/>
    <mergeCell ref="X10:X11"/>
    <mergeCell ref="Y10:Y11"/>
    <mergeCell ref="D11:E11"/>
    <mergeCell ref="Z8:Z11"/>
    <mergeCell ref="AA8:AA11"/>
    <mergeCell ref="AB8:AB11"/>
    <mergeCell ref="AD8:AD11"/>
    <mergeCell ref="AE8:AE11"/>
    <mergeCell ref="AF8:AF11"/>
    <mergeCell ref="A8:A11"/>
    <mergeCell ref="V8:V9"/>
    <mergeCell ref="W8:W11"/>
    <mergeCell ref="X8:X9"/>
    <mergeCell ref="Y8:Y9"/>
    <mergeCell ref="T11:U11"/>
    <mergeCell ref="AG4:AG7"/>
    <mergeCell ref="T5:U5"/>
    <mergeCell ref="V6:V7"/>
    <mergeCell ref="X6:X7"/>
    <mergeCell ref="Y6:Y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Q29" sqref="Q29"/>
    </sheetView>
  </sheetViews>
  <sheetFormatPr defaultRowHeight="15" x14ac:dyDescent="0.25"/>
  <cols>
    <col min="1" max="1" width="19" customWidth="1"/>
    <col min="2" max="6" width="3.85546875" customWidth="1"/>
    <col min="7" max="8" width="3.42578125" customWidth="1"/>
    <col min="9" max="9" width="3.85546875" customWidth="1"/>
    <col min="10" max="10" width="3.42578125" customWidth="1"/>
    <col min="11" max="11" width="3.28515625" customWidth="1"/>
    <col min="12" max="12" width="3.5703125" customWidth="1"/>
    <col min="13" max="13" width="3.85546875" customWidth="1"/>
    <col min="14" max="14" width="3.7109375" customWidth="1"/>
    <col min="15" max="15" width="3.28515625" customWidth="1"/>
    <col min="16" max="17" width="3.85546875" customWidth="1"/>
    <col min="18" max="18" width="3.7109375" customWidth="1"/>
    <col min="19" max="20" width="3.5703125" customWidth="1"/>
    <col min="21" max="21" width="4.140625" customWidth="1"/>
    <col min="22" max="22" width="4.5703125" customWidth="1"/>
    <col min="23" max="23" width="4.42578125" customWidth="1"/>
    <col min="24" max="24" width="4.5703125" customWidth="1"/>
    <col min="25" max="25" width="4.28515625" customWidth="1"/>
    <col min="26" max="26" width="4.85546875" customWidth="1"/>
    <col min="27" max="27" width="5" customWidth="1"/>
    <col min="28" max="28" width="8.28515625" customWidth="1"/>
    <col min="29" max="29" width="14" customWidth="1"/>
    <col min="31" max="31" width="9.5703125" customWidth="1"/>
  </cols>
  <sheetData>
    <row r="1" spans="1:33" ht="33.75" customHeight="1" x14ac:dyDescent="0.25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33" ht="15.75" thickBot="1" x14ac:dyDescent="0.3"/>
    <row r="3" spans="1:33" ht="61.5" customHeight="1" thickTop="1" thickBot="1" x14ac:dyDescent="0.3">
      <c r="A3" s="1" t="s">
        <v>0</v>
      </c>
      <c r="B3" s="184">
        <v>1</v>
      </c>
      <c r="C3" s="185"/>
      <c r="D3" s="185"/>
      <c r="E3" s="186"/>
      <c r="F3" s="184">
        <v>2</v>
      </c>
      <c r="G3" s="185"/>
      <c r="H3" s="185"/>
      <c r="I3" s="186"/>
      <c r="J3" s="184">
        <v>3</v>
      </c>
      <c r="K3" s="185"/>
      <c r="L3" s="185"/>
      <c r="M3" s="186"/>
      <c r="N3" s="184">
        <v>4</v>
      </c>
      <c r="O3" s="185"/>
      <c r="P3" s="185"/>
      <c r="Q3" s="185"/>
      <c r="R3" s="184">
        <v>5</v>
      </c>
      <c r="S3" s="185"/>
      <c r="T3" s="185"/>
      <c r="U3" s="186"/>
      <c r="V3" s="180" t="s">
        <v>1</v>
      </c>
      <c r="W3" s="181"/>
      <c r="X3" s="182" t="s">
        <v>2</v>
      </c>
      <c r="Y3" s="183"/>
      <c r="Z3" s="182" t="s">
        <v>3</v>
      </c>
      <c r="AA3" s="183"/>
      <c r="AB3" s="2" t="s">
        <v>4</v>
      </c>
      <c r="AD3" s="65" t="s">
        <v>7</v>
      </c>
      <c r="AE3" s="66" t="s">
        <v>8</v>
      </c>
      <c r="AF3" s="66" t="s">
        <v>9</v>
      </c>
      <c r="AG3" s="92" t="s">
        <v>25</v>
      </c>
    </row>
    <row r="4" spans="1:33" ht="16.5" customHeight="1" thickTop="1" thickBot="1" x14ac:dyDescent="0.3">
      <c r="A4" s="202" t="s">
        <v>29</v>
      </c>
      <c r="B4" s="281"/>
      <c r="C4" s="282"/>
      <c r="D4" s="282"/>
      <c r="E4" s="283"/>
      <c r="F4" s="52">
        <v>7</v>
      </c>
      <c r="G4" s="53">
        <v>15</v>
      </c>
      <c r="H4" s="54">
        <v>7</v>
      </c>
      <c r="I4" s="58">
        <v>11</v>
      </c>
      <c r="J4" s="52">
        <v>5</v>
      </c>
      <c r="K4" s="55">
        <v>15</v>
      </c>
      <c r="L4" s="54"/>
      <c r="M4" s="59"/>
      <c r="N4" s="52">
        <v>15</v>
      </c>
      <c r="O4" s="55">
        <v>13</v>
      </c>
      <c r="P4" s="54"/>
      <c r="Q4" s="58"/>
      <c r="R4" s="93">
        <v>5</v>
      </c>
      <c r="S4" s="94">
        <v>15</v>
      </c>
      <c r="T4" s="54"/>
      <c r="U4" s="59"/>
      <c r="V4" s="193">
        <f>T5+P5+L5+H5</f>
        <v>5</v>
      </c>
      <c r="W4" s="205">
        <f>V4+V6</f>
        <v>5</v>
      </c>
      <c r="X4" s="195">
        <f>J4+J5+L4+N4+N5+P4+H4+F4+F5+R4+R5+T4</f>
        <v>78</v>
      </c>
      <c r="Y4" s="197">
        <f>K5+K4+M4+O5+O4+U4+I4+G4+G5+Q4+S4+S5</f>
        <v>120</v>
      </c>
      <c r="Z4" s="269">
        <f>X4+X6</f>
        <v>78</v>
      </c>
      <c r="AA4" s="272">
        <f>Y4+Y6</f>
        <v>120</v>
      </c>
      <c r="AB4" s="190"/>
      <c r="AD4" s="26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3</v>
      </c>
      <c r="AE4" s="174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174">
        <f>AD4/AE4</f>
        <v>0.5</v>
      </c>
      <c r="AG4" s="266">
        <f>Z4/AA4</f>
        <v>0.65</v>
      </c>
    </row>
    <row r="5" spans="1:33" ht="15.75" customHeight="1" thickBot="1" x14ac:dyDescent="0.3">
      <c r="A5" s="203"/>
      <c r="B5" s="284"/>
      <c r="C5" s="285"/>
      <c r="D5" s="285"/>
      <c r="E5" s="286"/>
      <c r="F5" s="56">
        <v>15</v>
      </c>
      <c r="G5" s="57">
        <v>12</v>
      </c>
      <c r="H5" s="219">
        <f>IF(AND(F4=0,F5=0),0,1)*0+IF(AND(F4&gt;G4,F5&gt;G5),1,0)*2+IF(AND(F4&lt;G4,F5&lt;G5),1,0)*IF(AND(F4=0,F5=0),0,1)+IF(H4&gt;I4,1,0)*2+IF(H4&lt;I4,1,0)*1</f>
        <v>1</v>
      </c>
      <c r="I5" s="220"/>
      <c r="J5" s="56">
        <v>5</v>
      </c>
      <c r="K5" s="57">
        <v>15</v>
      </c>
      <c r="L5" s="219">
        <f>IF(AND(J4=0,J5=0),0,1)*0+IF(AND(J4&gt;K4,J5&gt;K5),1,0)*2+IF(AND(J4&lt;K4,J5&lt;K5),1,0)*IF(AND(J4=0,J5=0),0,1)+IF(L4&gt;M4,1,0)*2+IF(L4&lt;M4,1,0)*1</f>
        <v>1</v>
      </c>
      <c r="M5" s="220"/>
      <c r="N5" s="56">
        <v>15</v>
      </c>
      <c r="O5" s="57">
        <v>9</v>
      </c>
      <c r="P5" s="219">
        <f>IF(AND(N4=0,N5=0),0,1)*0+IF(AND(N4&gt;O4,N5&gt;O5),1,0)*2+IF(AND(N4&lt;O4,N5&lt;O5),1,0)*IF(AND(N4=0,N5=0),0,1)+IF(P4&gt;Q4,1,0)*2+IF(P4&lt;Q4,1,0)*1</f>
        <v>2</v>
      </c>
      <c r="Q5" s="220"/>
      <c r="R5" s="95">
        <v>4</v>
      </c>
      <c r="S5" s="96">
        <v>15</v>
      </c>
      <c r="T5" s="219">
        <f>IF(AND(R4=0,R5=0),0,1)*0+IF(AND(R4&gt;S4,R5&gt;S5),1,0)*2+IF(AND(R4&lt;S4,R5&lt;S5),1,0)*IF(AND(R4=0,R5=0),0,1)+IF(T4&gt;U4,1,0)*2+IF(T4&lt;U4,1,0)*1</f>
        <v>1</v>
      </c>
      <c r="U5" s="220"/>
      <c r="V5" s="194"/>
      <c r="W5" s="206"/>
      <c r="X5" s="196"/>
      <c r="Y5" s="198"/>
      <c r="Z5" s="270"/>
      <c r="AA5" s="273"/>
      <c r="AB5" s="191"/>
      <c r="AD5" s="267"/>
      <c r="AE5" s="174"/>
      <c r="AF5" s="174"/>
      <c r="AG5" s="266"/>
    </row>
    <row r="6" spans="1:33" ht="16.5" customHeight="1" thickTop="1" thickBot="1" x14ac:dyDescent="0.3">
      <c r="A6" s="203"/>
      <c r="B6" s="284"/>
      <c r="C6" s="285"/>
      <c r="D6" s="285"/>
      <c r="E6" s="286"/>
      <c r="F6" s="60"/>
      <c r="G6" s="61"/>
      <c r="H6" s="62"/>
      <c r="I6" s="58"/>
      <c r="J6" s="60"/>
      <c r="K6" s="61"/>
      <c r="L6" s="62"/>
      <c r="M6" s="59"/>
      <c r="N6" s="60"/>
      <c r="O6" s="61"/>
      <c r="P6" s="62"/>
      <c r="Q6" s="58"/>
      <c r="R6" s="97"/>
      <c r="S6" s="98"/>
      <c r="T6" s="62"/>
      <c r="U6" s="59"/>
      <c r="V6" s="193">
        <f>T7+P7+L7+H7</f>
        <v>0</v>
      </c>
      <c r="W6" s="206"/>
      <c r="X6" s="195">
        <f>J6+J7+L6+N6+N7+P6+H6+F6+F7+T6+R6+R7</f>
        <v>0</v>
      </c>
      <c r="Y6" s="197">
        <f>K7+K6+M6+O7+O6+U6+I6+G6+G7+S6+S7+Q6</f>
        <v>0</v>
      </c>
      <c r="Z6" s="270"/>
      <c r="AA6" s="273"/>
      <c r="AB6" s="191"/>
      <c r="AD6" s="267"/>
      <c r="AE6" s="174"/>
      <c r="AF6" s="174"/>
      <c r="AG6" s="266"/>
    </row>
    <row r="7" spans="1:33" ht="15.75" customHeight="1" thickBot="1" x14ac:dyDescent="0.3">
      <c r="A7" s="204"/>
      <c r="B7" s="287"/>
      <c r="C7" s="288"/>
      <c r="D7" s="288"/>
      <c r="E7" s="289"/>
      <c r="F7" s="58"/>
      <c r="G7" s="63"/>
      <c r="H7" s="219">
        <f>IF(AND(F6=0,F7=0),0,1)*0+IF(AND(F6&gt;G6,F7&gt;G7),1,0)*2+IF(AND(F6&lt;G6,F7&lt;G7),1,0)*IF(AND(F6=0,F7=0),0,1)+IF(H6&gt;I6,1,0)*2+IF(H6&lt;I6,1,0)*1</f>
        <v>0</v>
      </c>
      <c r="I7" s="220"/>
      <c r="J7" s="64"/>
      <c r="K7" s="63"/>
      <c r="L7" s="221">
        <f>IF(AND(J6=0,J7=0),0,1)*0+IF(AND(J6&gt;K6,J7&gt;K7),1,0)*2+IF(AND(J6&lt;K6,J7&lt;K7),1,0)*IF(AND(J6=0,J7=0),0,1)+IF(L6&gt;M6,1,0)*2+IF(L6&lt;M6,1,0)*1</f>
        <v>0</v>
      </c>
      <c r="M7" s="222"/>
      <c r="N7" s="68"/>
      <c r="O7" s="63"/>
      <c r="P7" s="221">
        <f>IF(AND(N6=0,N7=0),0,1)*0+IF(AND(N6&gt;O6,N7&gt;O7),1,0)*2+IF(AND(N6&lt;O6,N7&lt;O7),1,0)*IF(AND(N6=0,N7=0),0,1)+IF(P6&gt;Q6,1,0)*2+IF(P6&lt;Q6,1,0)*1</f>
        <v>0</v>
      </c>
      <c r="Q7" s="222"/>
      <c r="R7" s="99"/>
      <c r="S7" s="100"/>
      <c r="T7" s="221">
        <f>IF(AND(R6=0,R7=0),0,1)*0+IF(AND(R6&gt;S6,R7&gt;S7),1,0)*2+IF(AND(R6&lt;S6,R7&lt;S7),1,0)*IF(AND(R6=0,R7=0),0,1)+IF(T6&gt;U6,1,0)*2+IF(T6&lt;U6,1,0)*1</f>
        <v>0</v>
      </c>
      <c r="U7" s="222"/>
      <c r="V7" s="194"/>
      <c r="W7" s="207"/>
      <c r="X7" s="196"/>
      <c r="Y7" s="198"/>
      <c r="Z7" s="271"/>
      <c r="AA7" s="274"/>
      <c r="AB7" s="192"/>
      <c r="AD7" s="267"/>
      <c r="AE7" s="174"/>
      <c r="AF7" s="174"/>
      <c r="AG7" s="266"/>
    </row>
    <row r="8" spans="1:33" ht="16.5" customHeight="1" thickTop="1" thickBot="1" x14ac:dyDescent="0.3">
      <c r="A8" s="202" t="s">
        <v>30</v>
      </c>
      <c r="B8" s="101">
        <f>G4</f>
        <v>15</v>
      </c>
      <c r="C8" s="102">
        <f>F4</f>
        <v>7</v>
      </c>
      <c r="D8" s="103">
        <f>I4</f>
        <v>11</v>
      </c>
      <c r="E8" s="104">
        <f>H4</f>
        <v>7</v>
      </c>
      <c r="F8" s="275"/>
      <c r="G8" s="276"/>
      <c r="H8" s="276"/>
      <c r="I8" s="277"/>
      <c r="J8" s="105">
        <v>8</v>
      </c>
      <c r="K8" s="106">
        <v>15</v>
      </c>
      <c r="L8" s="107"/>
      <c r="M8" s="108"/>
      <c r="N8" s="109">
        <v>15</v>
      </c>
      <c r="O8" s="110">
        <v>8</v>
      </c>
      <c r="P8" s="107"/>
      <c r="Q8" s="111"/>
      <c r="R8" s="112">
        <v>6</v>
      </c>
      <c r="S8" s="110">
        <v>15</v>
      </c>
      <c r="T8" s="113"/>
      <c r="U8" s="108"/>
      <c r="V8" s="193">
        <f>T9+P9+L9+D9</f>
        <v>6</v>
      </c>
      <c r="W8" s="205">
        <f>V8+V10</f>
        <v>6</v>
      </c>
      <c r="X8" s="195">
        <f>J8+J9+L8+N8+N9+P8+D8+B8+B9+R8+R9+T8</f>
        <v>94</v>
      </c>
      <c r="Y8" s="197">
        <f>K9+K8+M8+O9+O8+U8+E8+C8+C9+S8+S9+Q8</f>
        <v>108</v>
      </c>
      <c r="Z8" s="195">
        <f>X8+X10</f>
        <v>94</v>
      </c>
      <c r="AA8" s="197">
        <f>Y8+Y10</f>
        <v>108</v>
      </c>
      <c r="AB8" s="190"/>
      <c r="AD8" s="26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4</v>
      </c>
      <c r="AE8" s="174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5</v>
      </c>
      <c r="AF8" s="174">
        <f t="shared" ref="AF8" si="0">AD8/AE8</f>
        <v>0.8</v>
      </c>
      <c r="AG8" s="266">
        <f t="shared" ref="AG8" si="1">Z8/AA8</f>
        <v>0.87037037037037035</v>
      </c>
    </row>
    <row r="9" spans="1:33" ht="15.75" customHeight="1" thickBot="1" x14ac:dyDescent="0.3">
      <c r="A9" s="203"/>
      <c r="B9" s="114">
        <f>G5</f>
        <v>12</v>
      </c>
      <c r="C9" s="115">
        <f>F5</f>
        <v>15</v>
      </c>
      <c r="D9" s="219">
        <f>IF(AND(B8=0,B9=0),0,1)*0+IF(AND(B8&gt;C8,B9&gt;C9),1,0)*2+IF(AND(B8&lt;C8,B9&lt;C9),1,0)*IF(AND(B8=0,B9=0),0,1)+IF(D8&gt;E8,1,0)*2+IF(D8&lt;E8,1,0)*1</f>
        <v>2</v>
      </c>
      <c r="E9" s="220"/>
      <c r="F9" s="259"/>
      <c r="G9" s="260"/>
      <c r="H9" s="260"/>
      <c r="I9" s="261"/>
      <c r="J9" s="116">
        <v>7</v>
      </c>
      <c r="K9" s="117">
        <v>15</v>
      </c>
      <c r="L9" s="219">
        <f>IF(AND(J8=0,J9=0),0,1)*0+IF(AND(J8&gt;K8,J9&gt;K9),1,0)*2+IF(AND(J8&lt;K8,J9&lt;K9),1,0)*IF(AND(J8=0,J9=0),0,1)+IF(L8&gt;M8,1,0)*2+IF(L8&lt;M8,1,0)*1</f>
        <v>1</v>
      </c>
      <c r="M9" s="220"/>
      <c r="N9" s="116">
        <v>15</v>
      </c>
      <c r="O9" s="117">
        <v>11</v>
      </c>
      <c r="P9" s="219">
        <f>IF(AND(N8=0,N9=0),0,1)*0+IF(AND(N8&gt;O8,N9&gt;O9),1,0)*2+IF(AND(N8&lt;O8,N9&lt;O9),1,0)*IF(AND(N8=0,N9=0),0,1)+IF(P8&gt;Q8,1,0)*2+IF(P8&lt;Q8,1,0)*1</f>
        <v>2</v>
      </c>
      <c r="Q9" s="220"/>
      <c r="R9" s="118">
        <v>5</v>
      </c>
      <c r="S9" s="117">
        <v>15</v>
      </c>
      <c r="T9" s="219">
        <f>IF(AND(R8=0,R9=0),0,1)*0+IF(AND(R8&gt;S8,R9&gt;S9),1,0)*2+IF(AND(R8&lt;S8,R9&lt;S9),1,0)*IF(AND(R8=0,R9=0),0,1)+IF(T8&gt;U8,1,0)*2+IF(T8&lt;U8,1,0)*1</f>
        <v>1</v>
      </c>
      <c r="U9" s="220"/>
      <c r="V9" s="194"/>
      <c r="W9" s="206"/>
      <c r="X9" s="196"/>
      <c r="Y9" s="198"/>
      <c r="Z9" s="223"/>
      <c r="AA9" s="225"/>
      <c r="AB9" s="191"/>
      <c r="AD9" s="267"/>
      <c r="AE9" s="174"/>
      <c r="AF9" s="174"/>
      <c r="AG9" s="266"/>
    </row>
    <row r="10" spans="1:33" ht="16.5" customHeight="1" thickTop="1" thickBot="1" x14ac:dyDescent="0.3">
      <c r="A10" s="203"/>
      <c r="B10" s="119">
        <f>G6</f>
        <v>0</v>
      </c>
      <c r="C10" s="120">
        <f>F6</f>
        <v>0</v>
      </c>
      <c r="D10" s="121">
        <f>I6</f>
        <v>0</v>
      </c>
      <c r="E10" s="122">
        <f>H6</f>
        <v>0</v>
      </c>
      <c r="F10" s="259"/>
      <c r="G10" s="260"/>
      <c r="H10" s="260"/>
      <c r="I10" s="261"/>
      <c r="J10" s="123"/>
      <c r="K10" s="124"/>
      <c r="L10" s="125"/>
      <c r="M10" s="108"/>
      <c r="N10" s="123"/>
      <c r="O10" s="124"/>
      <c r="P10" s="125"/>
      <c r="Q10" s="111"/>
      <c r="R10" s="126"/>
      <c r="S10" s="124"/>
      <c r="T10" s="111"/>
      <c r="U10" s="127"/>
      <c r="V10" s="193">
        <f>P11+L11+D11+T11</f>
        <v>0</v>
      </c>
      <c r="W10" s="206"/>
      <c r="X10" s="195">
        <f>J10+J11+L10+N10+N11+P10+D10+B10+B11+R10+R11+T10</f>
        <v>0</v>
      </c>
      <c r="Y10" s="197">
        <f>K11+K10+M10+O11+O10+U10+E10+C10+C11+S10+S11+Q10</f>
        <v>0</v>
      </c>
      <c r="Z10" s="223"/>
      <c r="AA10" s="225"/>
      <c r="AB10" s="191"/>
      <c r="AD10" s="267"/>
      <c r="AE10" s="174"/>
      <c r="AF10" s="174"/>
      <c r="AG10" s="266"/>
    </row>
    <row r="11" spans="1:33" ht="15.75" customHeight="1" thickBot="1" x14ac:dyDescent="0.3">
      <c r="A11" s="204"/>
      <c r="B11" s="128">
        <f>G7</f>
        <v>0</v>
      </c>
      <c r="C11" s="129">
        <f>F7</f>
        <v>0</v>
      </c>
      <c r="D11" s="219">
        <f>IF(AND(B10=0,B11=0),0,1)*0+IF(AND(B10&gt;C10,B11&gt;C11),1,0)*2+IF(AND(B10&lt;C10,B11&lt;C11),1,0)*IF(AND(B10=0,B11=0),0,1)+IF(D10&gt;E10,1,0)*2+IF(D10&lt;E10,1,0)*1</f>
        <v>0</v>
      </c>
      <c r="E11" s="220"/>
      <c r="F11" s="278"/>
      <c r="G11" s="279"/>
      <c r="H11" s="279"/>
      <c r="I11" s="280"/>
      <c r="J11" s="130"/>
      <c r="K11" s="131"/>
      <c r="L11" s="219">
        <f>IF(AND(J10=0,J11=0),0,1)*0+IF(AND(J10&gt;K10,J11&gt;K11),1,0)*2+IF(AND(J10&lt;K10,J11&lt;K11),1,0)*IF(AND(J10=0,J11=0),0,1)+IF(L10&gt;M10,1,0)*2+IF(L10&lt;M10,1,0)*1</f>
        <v>0</v>
      </c>
      <c r="M11" s="220"/>
      <c r="N11" s="130"/>
      <c r="O11" s="131"/>
      <c r="P11" s="221">
        <f>IF(AND(N10=0,N11=0),0,1)*0+IF(AND(N10&gt;O10,N11&gt;O11),1,0)*2+IF(AND(N10&lt;O10,N11&lt;O11),1,0)*IF(AND(N10=0,N11=0),0,1)+IF(P10&gt;Q10,1,0)*2+IF(P10&lt;Q10,1,0)*1</f>
        <v>0</v>
      </c>
      <c r="Q11" s="222"/>
      <c r="R11" s="132"/>
      <c r="S11" s="131"/>
      <c r="T11" s="221">
        <f>IF(AND(R10=0,R11=0),0,1)*0+IF(AND(R10&gt;S10,R11&gt;S11),1,0)*2+IF(AND(R10&lt;S10,R11&lt;S11),1,0)*IF(AND(R10=0,R11=0),0,1)+IF(T10&gt;U10,1,0)*2+IF(T10&lt;U10,1,0)*1</f>
        <v>0</v>
      </c>
      <c r="U11" s="222"/>
      <c r="V11" s="194"/>
      <c r="W11" s="207"/>
      <c r="X11" s="196"/>
      <c r="Y11" s="198"/>
      <c r="Z11" s="224"/>
      <c r="AA11" s="226"/>
      <c r="AB11" s="192"/>
      <c r="AD11" s="267"/>
      <c r="AE11" s="174"/>
      <c r="AF11" s="174"/>
      <c r="AG11" s="266"/>
    </row>
    <row r="12" spans="1:33" ht="16.5" customHeight="1" thickTop="1" thickBot="1" x14ac:dyDescent="0.3">
      <c r="A12" s="202" t="s">
        <v>31</v>
      </c>
      <c r="B12" s="133">
        <f>K4</f>
        <v>15</v>
      </c>
      <c r="C12" s="106">
        <f>J4</f>
        <v>5</v>
      </c>
      <c r="D12" s="134">
        <f>M4</f>
        <v>0</v>
      </c>
      <c r="E12" s="108">
        <f>L4</f>
        <v>0</v>
      </c>
      <c r="F12" s="135">
        <f>K8</f>
        <v>15</v>
      </c>
      <c r="G12" s="136">
        <f>J8</f>
        <v>8</v>
      </c>
      <c r="H12" s="137">
        <f>M8</f>
        <v>0</v>
      </c>
      <c r="I12" s="111">
        <f>L8</f>
        <v>0</v>
      </c>
      <c r="J12" s="275"/>
      <c r="K12" s="276"/>
      <c r="L12" s="276"/>
      <c r="M12" s="277"/>
      <c r="N12" s="133">
        <v>15</v>
      </c>
      <c r="O12" s="106">
        <v>1</v>
      </c>
      <c r="P12" s="107"/>
      <c r="Q12" s="111"/>
      <c r="R12" s="112">
        <v>15</v>
      </c>
      <c r="S12" s="110">
        <v>10</v>
      </c>
      <c r="T12" s="111"/>
      <c r="U12" s="138"/>
      <c r="V12" s="193">
        <f>P13+H13+D13+T13</f>
        <v>8</v>
      </c>
      <c r="W12" s="205">
        <f>V12+V14</f>
        <v>8</v>
      </c>
      <c r="X12" s="195">
        <f>H12+F12+F13+D12+B12+B13+N12+N13+P12+R12+R13+T12</f>
        <v>120</v>
      </c>
      <c r="Y12" s="197">
        <f>I12+G12+G13+E12+C12+C13+O13+O12+U12+S12+S13+Q12</f>
        <v>50</v>
      </c>
      <c r="Z12" s="195">
        <f>X12+X14</f>
        <v>120</v>
      </c>
      <c r="AA12" s="197">
        <f>Y12+Y14</f>
        <v>50</v>
      </c>
      <c r="AB12" s="190"/>
      <c r="AD12" s="26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174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74" t="e">
        <f t="shared" ref="AF12" si="2">AD12/AE12</f>
        <v>#DIV/0!</v>
      </c>
      <c r="AG12" s="266">
        <f t="shared" ref="AG12" si="3">Z12/AA12</f>
        <v>2.4</v>
      </c>
    </row>
    <row r="13" spans="1:33" ht="15.75" customHeight="1" thickBot="1" x14ac:dyDescent="0.3">
      <c r="A13" s="203"/>
      <c r="B13" s="116">
        <f>K5</f>
        <v>15</v>
      </c>
      <c r="C13" s="117">
        <f>J5</f>
        <v>5</v>
      </c>
      <c r="D13" s="219">
        <f>IF(AND(B12=0,B13=0),0,1)*0+IF(AND(B12&gt;C12,B13&gt;C13),1,0)*2+IF(AND(B12&lt;C12,B13&lt;C13),1,0)*IF(AND(B12=0,B13=0),0,1)+IF(D12&gt;E12,1,0)*2+IF(D12&lt;E12,1,0)*1</f>
        <v>2</v>
      </c>
      <c r="E13" s="220"/>
      <c r="F13" s="139">
        <f>K9</f>
        <v>15</v>
      </c>
      <c r="G13" s="140">
        <f>J9</f>
        <v>7</v>
      </c>
      <c r="H13" s="219">
        <f>IF(AND(F12=0,F13=0),0,1)*0+IF(AND(F12&gt;G12,F13&gt;G13),1,0)*2+IF(AND(F12&lt;G12,F13&lt;G13),1,0)*IF(AND(F12=0,F13=0),0,1)+IF(H12&gt;I12,1,0)*2+IF(H12&lt;I12,1,0)*1</f>
        <v>2</v>
      </c>
      <c r="I13" s="220"/>
      <c r="J13" s="259"/>
      <c r="K13" s="260"/>
      <c r="L13" s="260"/>
      <c r="M13" s="261"/>
      <c r="N13" s="116">
        <v>15</v>
      </c>
      <c r="O13" s="117">
        <v>3</v>
      </c>
      <c r="P13" s="219">
        <f>IF(AND(N12=0,N13=0),0,1)*0+IF(AND(N12&gt;O12,N13&gt;O13),1,0)*2+IF(AND(N12&lt;O12,N13&lt;O13),1,0)*IF(AND(N12=0,N13=0),0,1)+IF(P12&gt;Q12,1,0)*2+IF(P12&lt;Q12,1,0)*1</f>
        <v>2</v>
      </c>
      <c r="Q13" s="220"/>
      <c r="R13" s="118">
        <v>15</v>
      </c>
      <c r="S13" s="117">
        <v>11</v>
      </c>
      <c r="T13" s="219">
        <f>IF(AND(R12=0,R13=0),0,1)*0+IF(AND(R12&gt;S12,R13&gt;S13),1,0)*2+IF(AND(R12&lt;S12,R13&lt;S13),1,0)*IF(AND(R12=0,R13=0),0,1)+IF(T12&gt;U12,1,0)*2+IF(T12&lt;U12,1,0)*1</f>
        <v>2</v>
      </c>
      <c r="U13" s="220"/>
      <c r="V13" s="194"/>
      <c r="W13" s="206"/>
      <c r="X13" s="196"/>
      <c r="Y13" s="198"/>
      <c r="Z13" s="223"/>
      <c r="AA13" s="225"/>
      <c r="AB13" s="191"/>
      <c r="AD13" s="267"/>
      <c r="AE13" s="174"/>
      <c r="AF13" s="174"/>
      <c r="AG13" s="266"/>
    </row>
    <row r="14" spans="1:33" ht="16.5" customHeight="1" thickTop="1" thickBot="1" x14ac:dyDescent="0.3">
      <c r="A14" s="203"/>
      <c r="B14" s="123">
        <f>K6</f>
        <v>0</v>
      </c>
      <c r="C14" s="124">
        <f>J6</f>
        <v>0</v>
      </c>
      <c r="D14" s="125">
        <f>M6</f>
        <v>0</v>
      </c>
      <c r="E14" s="108">
        <f>L6</f>
        <v>0</v>
      </c>
      <c r="F14" s="141">
        <f>K10</f>
        <v>0</v>
      </c>
      <c r="G14" s="142">
        <f>J10</f>
        <v>0</v>
      </c>
      <c r="H14" s="143">
        <f>M10</f>
        <v>0</v>
      </c>
      <c r="I14" s="111">
        <f>L10</f>
        <v>0</v>
      </c>
      <c r="J14" s="259"/>
      <c r="K14" s="260"/>
      <c r="L14" s="260"/>
      <c r="M14" s="261"/>
      <c r="N14" s="123"/>
      <c r="O14" s="124"/>
      <c r="P14" s="125"/>
      <c r="Q14" s="111"/>
      <c r="R14" s="126"/>
      <c r="S14" s="124"/>
      <c r="T14" s="111"/>
      <c r="U14" s="127"/>
      <c r="V14" s="193">
        <f>P15+H15+D15+T15</f>
        <v>0</v>
      </c>
      <c r="W14" s="206"/>
      <c r="X14" s="195">
        <f>H14+F14+F15+D14+B14+B15+N14+N15+P14+R14+R15+T14</f>
        <v>0</v>
      </c>
      <c r="Y14" s="197">
        <f>I14+G14+G15+E14+C14+C15+O15+O14+U14+S14+S15+Q14</f>
        <v>0</v>
      </c>
      <c r="Z14" s="223"/>
      <c r="AA14" s="225"/>
      <c r="AB14" s="191"/>
      <c r="AD14" s="267"/>
      <c r="AE14" s="174"/>
      <c r="AF14" s="174"/>
      <c r="AG14" s="266"/>
    </row>
    <row r="15" spans="1:33" ht="15.75" customHeight="1" thickBot="1" x14ac:dyDescent="0.3">
      <c r="A15" s="204"/>
      <c r="B15" s="130">
        <f>K7</f>
        <v>0</v>
      </c>
      <c r="C15" s="131">
        <f>J7</f>
        <v>0</v>
      </c>
      <c r="D15" s="219">
        <f>IF(AND(B14=0,B15=0),0,1)*0+IF(AND(B14&gt;C14,B15&gt;C15),1,0)*2+IF(AND(B14&lt;C14,B15&lt;C15),1,0)*IF(AND(B14=0,B15=0),0,1)+IF(D14&gt;E14,1,0)*2+IF(D14&lt;E14,1,0)*1</f>
        <v>0</v>
      </c>
      <c r="E15" s="220"/>
      <c r="F15" s="131">
        <f>K11</f>
        <v>0</v>
      </c>
      <c r="G15" s="144">
        <f>J11</f>
        <v>0</v>
      </c>
      <c r="H15" s="219">
        <f>IF(AND(F14=0,F15=0),0,1)*0+IF(AND(F14&gt;G14,F15&gt;G15),1,0)*2+IF(AND(F14&lt;G14,F15&lt;G15),1,0)*IF(AND(F14=0,F15=0),0,1)+IF(H14&gt;I14,1,0)*2+IF(H14&lt;I14,1,0)*1</f>
        <v>0</v>
      </c>
      <c r="I15" s="220"/>
      <c r="J15" s="278"/>
      <c r="K15" s="279"/>
      <c r="L15" s="279"/>
      <c r="M15" s="280"/>
      <c r="N15" s="130"/>
      <c r="O15" s="131"/>
      <c r="P15" s="219">
        <f>IF(AND(N14=0,N15=0),0,1)*0+IF(AND(N14&gt;O14,N15&gt;O15),1,0)*2+IF(AND(N14&lt;O14,N15&lt;O15),1,0)*IF(AND(N14=0,N15=0),0,1)+IF(P14&gt;Q14,1,0)*2+IF(P14&lt;Q14,1,0)*1</f>
        <v>0</v>
      </c>
      <c r="Q15" s="220"/>
      <c r="R15" s="132"/>
      <c r="S15" s="131"/>
      <c r="T15" s="219">
        <f>IF(AND(R14=0,R15=0),0,1)*0+IF(AND(R14&gt;S14,R15&gt;S15),1,0)*2+IF(AND(R14&lt;S14,R15&lt;S15),1,0)*IF(AND(R14=0,R15=0),0,1)+IF(T14&gt;U14,1,0)*2+IF(T14&lt;U14,1,0)*1</f>
        <v>0</v>
      </c>
      <c r="U15" s="220"/>
      <c r="V15" s="194"/>
      <c r="W15" s="207"/>
      <c r="X15" s="196"/>
      <c r="Y15" s="198"/>
      <c r="Z15" s="224"/>
      <c r="AA15" s="226"/>
      <c r="AB15" s="192"/>
      <c r="AD15" s="267"/>
      <c r="AE15" s="174"/>
      <c r="AF15" s="174"/>
      <c r="AG15" s="266"/>
    </row>
    <row r="16" spans="1:33" ht="16.5" customHeight="1" thickTop="1" thickBot="1" x14ac:dyDescent="0.3">
      <c r="A16" s="202" t="s">
        <v>32</v>
      </c>
      <c r="B16" s="133">
        <f>O4</f>
        <v>13</v>
      </c>
      <c r="C16" s="106">
        <f>N4</f>
        <v>15</v>
      </c>
      <c r="D16" s="134">
        <f>Q4</f>
        <v>0</v>
      </c>
      <c r="E16" s="145">
        <f>P4</f>
        <v>0</v>
      </c>
      <c r="F16" s="135">
        <f>O8</f>
        <v>8</v>
      </c>
      <c r="G16" s="136">
        <f>N8</f>
        <v>15</v>
      </c>
      <c r="H16" s="137">
        <f>Q8</f>
        <v>0</v>
      </c>
      <c r="I16" s="146">
        <f>P8</f>
        <v>0</v>
      </c>
      <c r="J16" s="133">
        <f>O12</f>
        <v>1</v>
      </c>
      <c r="K16" s="106">
        <f>N12</f>
        <v>15</v>
      </c>
      <c r="L16" s="134">
        <f>Q12</f>
        <v>0</v>
      </c>
      <c r="M16" s="145">
        <f>P12</f>
        <v>0</v>
      </c>
      <c r="N16" s="275"/>
      <c r="O16" s="276"/>
      <c r="P16" s="276"/>
      <c r="Q16" s="277"/>
      <c r="R16" s="147">
        <v>7</v>
      </c>
      <c r="S16" s="148">
        <v>15</v>
      </c>
      <c r="T16" s="149"/>
      <c r="U16" s="150"/>
      <c r="V16" s="193">
        <f>H17+D17+L17+T17</f>
        <v>4</v>
      </c>
      <c r="W16" s="205">
        <f>V16+V18</f>
        <v>4</v>
      </c>
      <c r="X16" s="195">
        <f>J16+J17+L16+B16+B17+D16+F16+F17+H16+R16+R17+T16</f>
        <v>55</v>
      </c>
      <c r="Y16" s="197">
        <f>K17+K16+M16+C17+C16+E16+I16+G16+G17+S16+S17+U16</f>
        <v>120</v>
      </c>
      <c r="Z16" s="195">
        <f>X16+X18</f>
        <v>55</v>
      </c>
      <c r="AA16" s="197">
        <f>Y16+Y18</f>
        <v>120</v>
      </c>
      <c r="AB16" s="190"/>
      <c r="AD16" s="26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74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174">
        <f t="shared" ref="AF16" si="4">AD16/AE16</f>
        <v>0</v>
      </c>
      <c r="AG16" s="266">
        <f t="shared" ref="AG16" si="5">Z16/AA16</f>
        <v>0.45833333333333331</v>
      </c>
    </row>
    <row r="17" spans="1:33" ht="15.75" customHeight="1" thickBot="1" x14ac:dyDescent="0.3">
      <c r="A17" s="203"/>
      <c r="B17" s="116">
        <f>O5</f>
        <v>9</v>
      </c>
      <c r="C17" s="117">
        <f>N5</f>
        <v>15</v>
      </c>
      <c r="D17" s="219">
        <f>IF(AND(B16=0,B17=0),0,1)*0+IF(AND(B16&gt;C16,B17&gt;C17),1,0)*2+IF(AND(B16&lt;C16,B17&lt;C17),1,0)*IF(AND(B16=0,B17=0),0,1)+IF(D16&gt;E16,1,0)*2+IF(D16&lt;E16,1,0)*1</f>
        <v>1</v>
      </c>
      <c r="E17" s="220"/>
      <c r="F17" s="117">
        <f>O9</f>
        <v>11</v>
      </c>
      <c r="G17" s="140">
        <f>N9</f>
        <v>15</v>
      </c>
      <c r="H17" s="219">
        <f>IF(AND(F16=0,F17=0),0,1)*0+IF(AND(F16&gt;G16,F17&gt;G17),1,0)*2+IF(AND(F16&lt;G16,F17&lt;G17),1,0)*IF(AND(F16=0,F17=0),0,1)+IF(H16&gt;I16,1,0)*2+IF(H16&lt;I16,1,0)*1</f>
        <v>1</v>
      </c>
      <c r="I17" s="220"/>
      <c r="J17" s="116">
        <f>O13</f>
        <v>3</v>
      </c>
      <c r="K17" s="117">
        <f>N13</f>
        <v>15</v>
      </c>
      <c r="L17" s="219">
        <f>IF(AND(J16=0,J17=0),0,1)*0+IF(AND(J16&gt;K16,J17&gt;K17),1,0)*2+IF(AND(J16&lt;K16,J17&lt;K17),1,0)*IF(AND(J16=0,J17=0),0,1)+IF(L16&gt;M16,1,0)*2+IF(L16&lt;M16,1,0)*1</f>
        <v>1</v>
      </c>
      <c r="M17" s="220"/>
      <c r="N17" s="259"/>
      <c r="O17" s="260"/>
      <c r="P17" s="260"/>
      <c r="Q17" s="261"/>
      <c r="R17" s="151">
        <v>3</v>
      </c>
      <c r="S17" s="152">
        <v>15</v>
      </c>
      <c r="T17" s="219">
        <f>IF(AND(R16=0,R17=0),0,1)*0+IF(AND(R16&gt;S16,R17&gt;S17),1,0)*2+IF(AND(R16&lt;S16,R17&lt;S17),1,0)*IF(AND(R16=0,R17=0),0,1)+IF(T16&gt;U16,1,0)*2+IF(T16&lt;U16,1,0)*1</f>
        <v>1</v>
      </c>
      <c r="U17" s="220"/>
      <c r="V17" s="194"/>
      <c r="W17" s="206"/>
      <c r="X17" s="196"/>
      <c r="Y17" s="198"/>
      <c r="Z17" s="223"/>
      <c r="AA17" s="225"/>
      <c r="AB17" s="191"/>
      <c r="AD17" s="267"/>
      <c r="AE17" s="174"/>
      <c r="AF17" s="174"/>
      <c r="AG17" s="266"/>
    </row>
    <row r="18" spans="1:33" ht="16.5" customHeight="1" thickTop="1" thickBot="1" x14ac:dyDescent="0.3">
      <c r="A18" s="203"/>
      <c r="B18" s="123">
        <f>O6</f>
        <v>0</v>
      </c>
      <c r="C18" s="124">
        <f>N6</f>
        <v>0</v>
      </c>
      <c r="D18" s="153">
        <f>Q6</f>
        <v>0</v>
      </c>
      <c r="E18" s="108">
        <f>P6</f>
        <v>0</v>
      </c>
      <c r="F18" s="141">
        <f>O10</f>
        <v>0</v>
      </c>
      <c r="G18" s="142">
        <f>N10</f>
        <v>0</v>
      </c>
      <c r="H18" s="154">
        <f>Q10</f>
        <v>0</v>
      </c>
      <c r="I18" s="111">
        <f>P10</f>
        <v>0</v>
      </c>
      <c r="J18" s="123">
        <f>O14</f>
        <v>0</v>
      </c>
      <c r="K18" s="124">
        <f>N14</f>
        <v>0</v>
      </c>
      <c r="L18" s="153">
        <f>Q14</f>
        <v>0</v>
      </c>
      <c r="M18" s="108">
        <f>P14</f>
        <v>0</v>
      </c>
      <c r="N18" s="259"/>
      <c r="O18" s="260"/>
      <c r="P18" s="260"/>
      <c r="Q18" s="261"/>
      <c r="R18" s="155"/>
      <c r="S18" s="156"/>
      <c r="T18" s="157"/>
      <c r="U18" s="158"/>
      <c r="V18" s="193">
        <f>D19+H19+L19+T19</f>
        <v>0</v>
      </c>
      <c r="W18" s="206"/>
      <c r="X18" s="195">
        <f>F19+J19+R18+R19+T18+J18+L18+B18+D18+F18+H18+B19</f>
        <v>0</v>
      </c>
      <c r="Y18" s="197">
        <f>K18+M18+C18+E18+I18+G18+C19+G19+K19+S18+S19+U18</f>
        <v>0</v>
      </c>
      <c r="Z18" s="223"/>
      <c r="AA18" s="225"/>
      <c r="AB18" s="191"/>
      <c r="AD18" s="267"/>
      <c r="AE18" s="174"/>
      <c r="AF18" s="174"/>
      <c r="AG18" s="266"/>
    </row>
    <row r="19" spans="1:33" ht="15.75" customHeight="1" thickBot="1" x14ac:dyDescent="0.3">
      <c r="A19" s="204"/>
      <c r="B19" s="130">
        <f>O7</f>
        <v>0</v>
      </c>
      <c r="C19" s="131">
        <f>N7</f>
        <v>0</v>
      </c>
      <c r="D19" s="219">
        <f>IF(AND(B18=0,B19=0),0,1)*0+IF(AND(B18&gt;C18,B19&gt;C19),1,0)*2+IF(AND(B18&lt;C18,B19&lt;C19),1,0)*IF(AND(B18=0,B19=0),0,1)+IF(D18&gt;E18,1,0)*2+IF(D18&lt;E18,1,0)*1</f>
        <v>0</v>
      </c>
      <c r="E19" s="220"/>
      <c r="F19" s="131">
        <f>O11</f>
        <v>0</v>
      </c>
      <c r="G19" s="144">
        <f>N11</f>
        <v>0</v>
      </c>
      <c r="H19" s="221">
        <f>IF(AND(F18=0,F19=0),0,1)*0+IF(AND(F18&gt;G18,F19&gt;G19),1,0)*2+IF(AND(F18&lt;G18,F19&lt;G19),1,0)*IF(AND(F18=0,F19=0),0,1)+IF(H18&gt;I18,1,0)*2+IF(H18&lt;I18,1,0)*1</f>
        <v>0</v>
      </c>
      <c r="I19" s="222"/>
      <c r="J19" s="130">
        <f>O15</f>
        <v>0</v>
      </c>
      <c r="K19" s="131">
        <f>N15</f>
        <v>0</v>
      </c>
      <c r="L19" s="221">
        <f>IF(AND(J18=0,J19=0),0,1)*0+IF(AND(J18&gt;K18,J19&gt;K19),1,0)*2+IF(AND(J18&lt;K18,J19&lt;K19),1,0)*IF(AND(J18=0,J19=0),0,1)+IF(L18&gt;M18,1,0)*2+IF(L18&lt;M18,1,0)*1</f>
        <v>0</v>
      </c>
      <c r="M19" s="222"/>
      <c r="N19" s="278"/>
      <c r="O19" s="279"/>
      <c r="P19" s="279"/>
      <c r="Q19" s="280"/>
      <c r="R19" s="159"/>
      <c r="S19" s="160"/>
      <c r="T19" s="219">
        <f>IF(AND(R18=0,R19=0),0,1)*0+IF(AND(R18&gt;S18,R19&gt;S19),1,0)*2+IF(AND(R18&lt;S18,R19&lt;S19),1,0)*IF(AND(R18=0,R19=0),0,1)+IF(T18&gt;U18,1,0)*2+IF(T18&lt;U18,1,0)*1</f>
        <v>0</v>
      </c>
      <c r="U19" s="220"/>
      <c r="V19" s="265"/>
      <c r="W19" s="207"/>
      <c r="X19" s="224"/>
      <c r="Y19" s="226"/>
      <c r="Z19" s="224"/>
      <c r="AA19" s="226"/>
      <c r="AB19" s="192"/>
      <c r="AD19" s="267"/>
      <c r="AE19" s="174"/>
      <c r="AF19" s="174"/>
      <c r="AG19" s="266"/>
    </row>
    <row r="20" spans="1:33" ht="16.5" customHeight="1" thickTop="1" thickBot="1" x14ac:dyDescent="0.3">
      <c r="A20" s="202" t="s">
        <v>33</v>
      </c>
      <c r="B20" s="133">
        <f>S4</f>
        <v>15</v>
      </c>
      <c r="C20" s="161">
        <f>R4</f>
        <v>5</v>
      </c>
      <c r="D20" s="137">
        <f>U4</f>
        <v>0</v>
      </c>
      <c r="E20" s="145">
        <f>T4</f>
        <v>0</v>
      </c>
      <c r="F20" s="135">
        <f>S8</f>
        <v>15</v>
      </c>
      <c r="G20" s="136">
        <f>R8</f>
        <v>6</v>
      </c>
      <c r="H20" s="113">
        <f>U8</f>
        <v>0</v>
      </c>
      <c r="I20" s="111">
        <f>T8</f>
        <v>0</v>
      </c>
      <c r="J20" s="109">
        <f>S12</f>
        <v>10</v>
      </c>
      <c r="K20" s="162">
        <f>R12</f>
        <v>15</v>
      </c>
      <c r="L20" s="113">
        <f>U12</f>
        <v>0</v>
      </c>
      <c r="M20" s="108">
        <f>T12</f>
        <v>0</v>
      </c>
      <c r="N20" s="147">
        <f>S16</f>
        <v>15</v>
      </c>
      <c r="O20" s="163">
        <f>R16</f>
        <v>7</v>
      </c>
      <c r="P20" s="103">
        <f>U16</f>
        <v>0</v>
      </c>
      <c r="Q20" s="122">
        <f>T16</f>
        <v>0</v>
      </c>
      <c r="R20" s="259"/>
      <c r="S20" s="260"/>
      <c r="T20" s="260"/>
      <c r="U20" s="261"/>
      <c r="V20" s="193">
        <f>P21+L21+H21+D21</f>
        <v>7</v>
      </c>
      <c r="W20" s="206">
        <f>V20+V22</f>
        <v>7</v>
      </c>
      <c r="X20" s="195">
        <f>P20+N20+N21+L20+J20+J21+H20+F20+F21+D20+B20+B21</f>
        <v>111</v>
      </c>
      <c r="Y20" s="197">
        <f>Q20+O20+O21+M20+K20+K21+I20+G20+G21+E20+C20+C21</f>
        <v>60</v>
      </c>
      <c r="Z20" s="223">
        <f>X20+X22</f>
        <v>111</v>
      </c>
      <c r="AA20" s="225">
        <f>Y20+Y22</f>
        <v>60</v>
      </c>
      <c r="AB20" s="190"/>
      <c r="AD20" s="17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6</v>
      </c>
      <c r="AE20" s="174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2</v>
      </c>
      <c r="AF20" s="174">
        <f t="shared" ref="AF20" si="6">AD20/AE20</f>
        <v>3</v>
      </c>
      <c r="AG20" s="266">
        <f t="shared" ref="AG20" si="7">Z20/AA20</f>
        <v>1.85</v>
      </c>
    </row>
    <row r="21" spans="1:33" ht="15.75" customHeight="1" thickBot="1" x14ac:dyDescent="0.3">
      <c r="A21" s="203"/>
      <c r="B21" s="116">
        <f>S5</f>
        <v>15</v>
      </c>
      <c r="C21" s="117">
        <f>R5</f>
        <v>4</v>
      </c>
      <c r="D21" s="219">
        <f>IF(AND(B20=0,B21=0),0,1)*0+IF(AND(B20&gt;C20,B21&gt;C21),1,0)*2+IF(AND(B20&lt;C20,B21&lt;C21),1,0)*IF(AND(B20=0,B21=0),0,1)+IF(D20&gt;E20,1,0)*2+IF(D20&lt;E20,1,0)*1</f>
        <v>2</v>
      </c>
      <c r="E21" s="220"/>
      <c r="F21" s="117">
        <f>S9</f>
        <v>15</v>
      </c>
      <c r="G21" s="140">
        <f>R9</f>
        <v>5</v>
      </c>
      <c r="H21" s="219">
        <f>IF(AND(F20=0,F21=0),0,1)*0+IF(AND(F20&gt;G20,F21&gt;G21),1,0)*2+IF(AND(F20&lt;G20,F21&lt;G21),1,0)*IF(AND(F20=0,F21=0),0,1)+IF(H20&gt;I20,1,0)*2+IF(H20&lt;I20,1,0)*1</f>
        <v>2</v>
      </c>
      <c r="I21" s="220"/>
      <c r="J21" s="116">
        <f>S13</f>
        <v>11</v>
      </c>
      <c r="K21" s="117">
        <f>R13</f>
        <v>15</v>
      </c>
      <c r="L21" s="219">
        <f>IF(AND(J20=0,J21=0),0,1)*0+IF(AND(J20&gt;K20,J21&gt;K21),1,0)*2+IF(AND(J20&lt;K20,J21&lt;K21),1,0)*IF(AND(J20=0,J21=0),0,1)+IF(L20&gt;M20,1,0)*2+IF(L20&lt;M20,1,0)*1</f>
        <v>1</v>
      </c>
      <c r="M21" s="220"/>
      <c r="N21" s="151">
        <f>S17</f>
        <v>15</v>
      </c>
      <c r="O21" s="152">
        <f>R17</f>
        <v>3</v>
      </c>
      <c r="P21" s="219">
        <f>IF(AND(N20=0,N21=0),0,1)*0+IF(AND(N20&gt;O20,N21&gt;O21),1,0)*2+IF(AND(N20&lt;O20,N21&lt;O21),1,0)*IF(AND(N20=0,N21=0),0,1)+IF(P20&gt;Q20,1,0)*2+IF(P20&lt;Q20,1,0)*1</f>
        <v>2</v>
      </c>
      <c r="Q21" s="220"/>
      <c r="R21" s="259"/>
      <c r="S21" s="260"/>
      <c r="T21" s="260"/>
      <c r="U21" s="261"/>
      <c r="V21" s="265"/>
      <c r="W21" s="206"/>
      <c r="X21" s="224"/>
      <c r="Y21" s="226"/>
      <c r="Z21" s="223"/>
      <c r="AA21" s="225"/>
      <c r="AB21" s="191"/>
      <c r="AD21" s="173"/>
      <c r="AE21" s="174"/>
      <c r="AF21" s="174"/>
      <c r="AG21" s="266"/>
    </row>
    <row r="22" spans="1:33" ht="15.75" customHeight="1" thickBot="1" x14ac:dyDescent="0.3">
      <c r="A22" s="203"/>
      <c r="B22" s="123">
        <f>S6</f>
        <v>0</v>
      </c>
      <c r="C22" s="124">
        <f>R6</f>
        <v>0</v>
      </c>
      <c r="D22" s="143">
        <f>U6</f>
        <v>0</v>
      </c>
      <c r="E22" s="108">
        <f>T6</f>
        <v>0</v>
      </c>
      <c r="F22" s="141">
        <f>S10</f>
        <v>0</v>
      </c>
      <c r="G22" s="142">
        <f>R10</f>
        <v>0</v>
      </c>
      <c r="H22" s="143">
        <f>U10</f>
        <v>0</v>
      </c>
      <c r="I22" s="111">
        <f>T10</f>
        <v>0</v>
      </c>
      <c r="J22" s="123">
        <f>S14</f>
        <v>0</v>
      </c>
      <c r="K22" s="164">
        <f>R14</f>
        <v>0</v>
      </c>
      <c r="L22" s="143">
        <f>U14</f>
        <v>0</v>
      </c>
      <c r="M22" s="108">
        <f>T14</f>
        <v>0</v>
      </c>
      <c r="N22" s="155">
        <f>S18</f>
        <v>0</v>
      </c>
      <c r="O22" s="165">
        <f>R18</f>
        <v>0</v>
      </c>
      <c r="P22" s="121">
        <f>U18</f>
        <v>0</v>
      </c>
      <c r="Q22" s="122">
        <f>T18</f>
        <v>0</v>
      </c>
      <c r="R22" s="259"/>
      <c r="S22" s="260"/>
      <c r="T22" s="260"/>
      <c r="U22" s="261"/>
      <c r="V22" s="258">
        <f>P23+L23+H23+D23</f>
        <v>0</v>
      </c>
      <c r="W22" s="206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191"/>
      <c r="AD22" s="173"/>
      <c r="AE22" s="174"/>
      <c r="AF22" s="174"/>
      <c r="AG22" s="266"/>
    </row>
    <row r="23" spans="1:33" ht="15.75" customHeight="1" thickBot="1" x14ac:dyDescent="0.3">
      <c r="A23" s="238"/>
      <c r="B23" s="166">
        <f>S7</f>
        <v>0</v>
      </c>
      <c r="C23" s="167">
        <f>R7</f>
        <v>0</v>
      </c>
      <c r="D23" s="251">
        <f>IF(AND(B22=0,B23=0),0,1)*0+IF(AND(B22&gt;C22,B23&gt;C23),1,0)*2+IF(AND(B22&lt;C22,B23&lt;C23),1,0)*IF(AND(B22=0,B23=0),0,1)+IF(D22&gt;E22,1,0)*2+IF(D22&lt;E22,1,0)*1</f>
        <v>0</v>
      </c>
      <c r="E23" s="252"/>
      <c r="F23" s="167">
        <f>S11</f>
        <v>0</v>
      </c>
      <c r="G23" s="168">
        <f>R11</f>
        <v>0</v>
      </c>
      <c r="H23" s="251">
        <f>IF(AND(F22=0,F23=0),0,1)*0+IF(AND(F22&gt;G22,F23&gt;G23),1,0)*2+IF(AND(F22&lt;G22,F23&lt;G23),1,0)*IF(AND(F22=0,F23=0),0,1)+IF(H22&gt;I22,1,0)*2+IF(H22&lt;I22,1,0)*1</f>
        <v>0</v>
      </c>
      <c r="I23" s="252"/>
      <c r="J23" s="166">
        <f>S15</f>
        <v>0</v>
      </c>
      <c r="K23" s="167">
        <f>R15</f>
        <v>0</v>
      </c>
      <c r="L23" s="251">
        <f>IF(AND(J22=0,J23=0),0,1)*0+IF(AND(J22&gt;K22,J23&gt;K23),1,0)*2+IF(AND(J22&lt;K22,J23&lt;K23),1,0)*IF(AND(J22=0,J23=0),0,1)+IF(L22&gt;M22,1,0)*2+IF(L22&lt;M22,1,0)*1</f>
        <v>0</v>
      </c>
      <c r="M23" s="252"/>
      <c r="N23" s="169">
        <f>S19</f>
        <v>0</v>
      </c>
      <c r="O23" s="170">
        <f>R19</f>
        <v>0</v>
      </c>
      <c r="P23" s="251">
        <f>IF(AND(N22=0,N23=0),0,1)*0+IF(AND(N22&gt;O22,N23&gt;O23),1,0)*2+IF(AND(N22&lt;O22,N23&lt;O23),1,0)*IF(AND(N22=0,N23=0),0,1)+IF(P22&gt;Q22,1,0)*2+IF(P22&lt;Q22,1,0)*1</f>
        <v>0</v>
      </c>
      <c r="Q23" s="252"/>
      <c r="R23" s="262"/>
      <c r="S23" s="263"/>
      <c r="T23" s="263"/>
      <c r="U23" s="264"/>
      <c r="V23" s="254"/>
      <c r="W23" s="257"/>
      <c r="X23" s="255"/>
      <c r="Y23" s="256"/>
      <c r="Z23" s="255"/>
      <c r="AA23" s="256"/>
      <c r="AB23" s="253"/>
      <c r="AD23" s="176"/>
      <c r="AE23" s="177"/>
      <c r="AF23" s="177"/>
      <c r="AG23" s="268"/>
    </row>
    <row r="24" spans="1:33" ht="15.75" thickTop="1" x14ac:dyDescent="0.25"/>
    <row r="26" spans="1:33" x14ac:dyDescent="0.25">
      <c r="A26" t="s">
        <v>26</v>
      </c>
    </row>
  </sheetData>
  <mergeCells count="129">
    <mergeCell ref="D9:E9"/>
    <mergeCell ref="D11:E11"/>
    <mergeCell ref="L11:M11"/>
    <mergeCell ref="P11:Q11"/>
    <mergeCell ref="L9:M9"/>
    <mergeCell ref="P9:Q9"/>
    <mergeCell ref="A12:A15"/>
    <mergeCell ref="J3:M3"/>
    <mergeCell ref="N3:Q3"/>
    <mergeCell ref="H5:I5"/>
    <mergeCell ref="L5:M5"/>
    <mergeCell ref="P5:Q5"/>
    <mergeCell ref="D13:E13"/>
    <mergeCell ref="H13:I13"/>
    <mergeCell ref="D15:E15"/>
    <mergeCell ref="J12:M15"/>
    <mergeCell ref="H15:I15"/>
    <mergeCell ref="P15:Q15"/>
    <mergeCell ref="P13:Q13"/>
    <mergeCell ref="A8:A11"/>
    <mergeCell ref="F8:I11"/>
    <mergeCell ref="A4:A7"/>
    <mergeCell ref="B3:E3"/>
    <mergeCell ref="F3:I3"/>
    <mergeCell ref="A1:AB1"/>
    <mergeCell ref="R3:U3"/>
    <mergeCell ref="X3:Y3"/>
    <mergeCell ref="Z3:AA3"/>
    <mergeCell ref="W4:W7"/>
    <mergeCell ref="H7:I7"/>
    <mergeCell ref="B4:E7"/>
    <mergeCell ref="L7:M7"/>
    <mergeCell ref="P7:Q7"/>
    <mergeCell ref="V3:W3"/>
    <mergeCell ref="V4:V5"/>
    <mergeCell ref="D17:E17"/>
    <mergeCell ref="H17:I17"/>
    <mergeCell ref="L17:M17"/>
    <mergeCell ref="D19:E19"/>
    <mergeCell ref="A16:A19"/>
    <mergeCell ref="N16:Q19"/>
    <mergeCell ref="H19:I19"/>
    <mergeCell ref="Z16:Z19"/>
    <mergeCell ref="AA16:AA19"/>
    <mergeCell ref="AB16:AB19"/>
    <mergeCell ref="W16:W19"/>
    <mergeCell ref="L19:M19"/>
    <mergeCell ref="Z12:Z15"/>
    <mergeCell ref="AA12:AA15"/>
    <mergeCell ref="AB12:AB15"/>
    <mergeCell ref="Z8:Z11"/>
    <mergeCell ref="AA8:AA11"/>
    <mergeCell ref="AB8:AB11"/>
    <mergeCell ref="W8:W11"/>
    <mergeCell ref="Y12:Y13"/>
    <mergeCell ref="T15:U15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Z4:Z7"/>
    <mergeCell ref="AA4:AA7"/>
    <mergeCell ref="AB4:AB7"/>
    <mergeCell ref="X4:X5"/>
    <mergeCell ref="Y4:Y5"/>
    <mergeCell ref="AD12:AD15"/>
    <mergeCell ref="AE12:AE15"/>
    <mergeCell ref="AF12:AF15"/>
    <mergeCell ref="AG12:AG15"/>
    <mergeCell ref="Y14:Y15"/>
    <mergeCell ref="AF8:AF11"/>
    <mergeCell ref="AG8:AG11"/>
    <mergeCell ref="T9:U9"/>
    <mergeCell ref="V10:V11"/>
    <mergeCell ref="X10:X11"/>
    <mergeCell ref="Y10:Y11"/>
    <mergeCell ref="T11:U11"/>
    <mergeCell ref="V8:V9"/>
    <mergeCell ref="X8:X9"/>
    <mergeCell ref="Y8:Y9"/>
    <mergeCell ref="AD8:AD11"/>
    <mergeCell ref="AE8:AE11"/>
    <mergeCell ref="W12:W15"/>
    <mergeCell ref="V12:V13"/>
    <mergeCell ref="X12:X13"/>
    <mergeCell ref="T13:U13"/>
    <mergeCell ref="V14:V15"/>
    <mergeCell ref="X14:X15"/>
    <mergeCell ref="A20:A23"/>
    <mergeCell ref="R20:U23"/>
    <mergeCell ref="V20:V21"/>
    <mergeCell ref="W20:W23"/>
    <mergeCell ref="X20:X21"/>
    <mergeCell ref="AF16:AF19"/>
    <mergeCell ref="AG16:AG19"/>
    <mergeCell ref="T17:U17"/>
    <mergeCell ref="V18:V19"/>
    <mergeCell ref="X18:X19"/>
    <mergeCell ref="Y18:Y19"/>
    <mergeCell ref="T19:U19"/>
    <mergeCell ref="V16:V17"/>
    <mergeCell ref="X16:X17"/>
    <mergeCell ref="Y16:Y17"/>
    <mergeCell ref="AD16:AD19"/>
    <mergeCell ref="AE16:AE19"/>
    <mergeCell ref="AE20:AE23"/>
    <mergeCell ref="AF20:AF23"/>
    <mergeCell ref="AG20:AG23"/>
    <mergeCell ref="D21:E21"/>
    <mergeCell ref="H21:I21"/>
    <mergeCell ref="L21:M21"/>
    <mergeCell ref="P21:Q21"/>
    <mergeCell ref="AA20:AA23"/>
    <mergeCell ref="AB20:AB23"/>
    <mergeCell ref="AD20:AD23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activeCell="G27" sqref="G27"/>
    </sheetView>
  </sheetViews>
  <sheetFormatPr defaultRowHeight="15" x14ac:dyDescent="0.25"/>
  <cols>
    <col min="1" max="1" width="14.42578125" customWidth="1"/>
    <col min="2" max="2" width="4.28515625" customWidth="1"/>
    <col min="3" max="5" width="3.85546875" customWidth="1"/>
    <col min="6" max="7" width="4" customWidth="1"/>
    <col min="8" max="8" width="4.42578125" customWidth="1"/>
    <col min="9" max="9" width="4.28515625" customWidth="1"/>
    <col min="10" max="11" width="4.140625" customWidth="1"/>
    <col min="12" max="13" width="4" customWidth="1"/>
    <col min="14" max="16" width="3.85546875" customWidth="1"/>
    <col min="17" max="17" width="4" customWidth="1"/>
    <col min="18" max="18" width="4.140625" customWidth="1"/>
    <col min="19" max="19" width="4.28515625" customWidth="1"/>
    <col min="20" max="20" width="4.140625" customWidth="1"/>
    <col min="21" max="21" width="4.28515625" customWidth="1"/>
    <col min="22" max="22" width="5.140625" customWidth="1"/>
    <col min="23" max="23" width="4.85546875" customWidth="1"/>
    <col min="24" max="24" width="8.42578125" customWidth="1"/>
    <col min="25" max="25" width="18" customWidth="1"/>
    <col min="27" max="27" width="10.28515625" customWidth="1"/>
  </cols>
  <sheetData>
    <row r="1" spans="1:28" ht="36" customHeight="1" x14ac:dyDescent="0.25">
      <c r="A1" s="179" t="s">
        <v>38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</row>
    <row r="2" spans="1:28" ht="15.75" thickBot="1" x14ac:dyDescent="0.3"/>
    <row r="3" spans="1:28" ht="61.5" customHeight="1" thickTop="1" thickBot="1" x14ac:dyDescent="0.3">
      <c r="A3" s="1" t="s">
        <v>0</v>
      </c>
      <c r="B3" s="184">
        <v>1</v>
      </c>
      <c r="C3" s="185"/>
      <c r="D3" s="185"/>
      <c r="E3" s="186"/>
      <c r="F3" s="184">
        <v>2</v>
      </c>
      <c r="G3" s="185"/>
      <c r="H3" s="185"/>
      <c r="I3" s="186"/>
      <c r="J3" s="184">
        <v>3</v>
      </c>
      <c r="K3" s="185"/>
      <c r="L3" s="185"/>
      <c r="M3" s="186"/>
      <c r="N3" s="184">
        <v>4</v>
      </c>
      <c r="O3" s="185"/>
      <c r="P3" s="185"/>
      <c r="Q3" s="186"/>
      <c r="R3" s="180" t="s">
        <v>1</v>
      </c>
      <c r="S3" s="181"/>
      <c r="T3" s="182" t="s">
        <v>2</v>
      </c>
      <c r="U3" s="183"/>
      <c r="V3" s="182" t="s">
        <v>3</v>
      </c>
      <c r="W3" s="183"/>
      <c r="X3" s="2" t="s">
        <v>4</v>
      </c>
      <c r="Z3" s="65" t="s">
        <v>7</v>
      </c>
      <c r="AA3" s="66" t="s">
        <v>8</v>
      </c>
      <c r="AB3" s="67" t="s">
        <v>9</v>
      </c>
    </row>
    <row r="4" spans="1:28" ht="16.5" customHeight="1" thickTop="1" thickBot="1" x14ac:dyDescent="0.3">
      <c r="A4" s="202" t="s">
        <v>35</v>
      </c>
      <c r="B4" s="210"/>
      <c r="C4" s="211"/>
      <c r="D4" s="211"/>
      <c r="E4" s="212"/>
      <c r="F4" s="105">
        <v>15</v>
      </c>
      <c r="G4" s="106">
        <v>12</v>
      </c>
      <c r="H4" s="54"/>
      <c r="I4" s="58"/>
      <c r="J4" s="109">
        <v>8</v>
      </c>
      <c r="K4" s="110">
        <v>15</v>
      </c>
      <c r="L4" s="54"/>
      <c r="M4" s="59"/>
      <c r="N4" s="112">
        <v>13</v>
      </c>
      <c r="O4" s="110">
        <v>15</v>
      </c>
      <c r="P4" s="54"/>
      <c r="Q4" s="59"/>
      <c r="R4" s="193">
        <f>P5+L5+H5</f>
        <v>4</v>
      </c>
      <c r="S4" s="205">
        <f>R4+R6</f>
        <v>4</v>
      </c>
      <c r="T4" s="195">
        <f>J4+J5+L4+N4+N5+P4+H4+F4+F5</f>
        <v>66</v>
      </c>
      <c r="U4" s="197">
        <f>K5+K4+M4+O5+O4+Q4+I4+G4+G5</f>
        <v>80</v>
      </c>
      <c r="V4" s="269">
        <f>T4+T6</f>
        <v>66</v>
      </c>
      <c r="W4" s="272">
        <f>U4+U6</f>
        <v>80</v>
      </c>
      <c r="X4" s="190"/>
      <c r="Z4" s="17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2</v>
      </c>
      <c r="AA4" s="174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175">
        <f>Z4/AA4</f>
        <v>0.5</v>
      </c>
    </row>
    <row r="5" spans="1:28" ht="15.75" thickBot="1" x14ac:dyDescent="0.3">
      <c r="A5" s="203"/>
      <c r="B5" s="213"/>
      <c r="C5" s="214"/>
      <c r="D5" s="214"/>
      <c r="E5" s="215"/>
      <c r="F5" s="116">
        <v>15</v>
      </c>
      <c r="G5" s="117">
        <v>8</v>
      </c>
      <c r="H5" s="219">
        <f>IF(AND(F4=0,F5=0),0,1)*0+IF(AND(F4&gt;G4,F5&gt;G5),1,0)*2+IF(AND(F4&lt;G4,F5&lt;G5),1,0)*IF(AND(F4=0,F5=0),0,1)+IF(H4&gt;I4,1,0)*2+IF(H4&lt;I4,1,0)*1</f>
        <v>2</v>
      </c>
      <c r="I5" s="220"/>
      <c r="J5" s="116">
        <v>5</v>
      </c>
      <c r="K5" s="117">
        <v>15</v>
      </c>
      <c r="L5" s="219">
        <f>IF(AND(J4=0,J5=0),0,1)*0+IF(AND(J4&gt;K4,J5&gt;K5),1,0)*2+IF(AND(J4&lt;K4,J5&lt;K5),1,0)*IF(AND(J4=0,J5=0),0,1)+IF(L4&gt;M4,1,0)*2+IF(L4&lt;M4,1,0)*1</f>
        <v>1</v>
      </c>
      <c r="M5" s="220"/>
      <c r="N5" s="118">
        <v>10</v>
      </c>
      <c r="O5" s="117">
        <v>15</v>
      </c>
      <c r="P5" s="219">
        <f>IF(AND(N4=0,N5=0),0,1)*0+IF(AND(N4&gt;O4,N5&gt;O5),1,0)*2+IF(AND(N4&lt;O4,N5&lt;O5),1,0)*IF(AND(N4=0,N5=0),0,1)+IF(P4&gt;Q4,1,0)*2+IF(P4&lt;Q4,1,0)*1</f>
        <v>1</v>
      </c>
      <c r="Q5" s="220"/>
      <c r="R5" s="194"/>
      <c r="S5" s="206"/>
      <c r="T5" s="196"/>
      <c r="U5" s="198"/>
      <c r="V5" s="270"/>
      <c r="W5" s="273"/>
      <c r="X5" s="191"/>
      <c r="Z5" s="173"/>
      <c r="AA5" s="174"/>
      <c r="AB5" s="175"/>
    </row>
    <row r="6" spans="1:28" ht="16.5" thickTop="1" thickBot="1" x14ac:dyDescent="0.3">
      <c r="A6" s="203"/>
      <c r="B6" s="213"/>
      <c r="C6" s="214"/>
      <c r="D6" s="214"/>
      <c r="E6" s="215"/>
      <c r="F6" s="60"/>
      <c r="G6" s="61"/>
      <c r="H6" s="62"/>
      <c r="I6" s="58"/>
      <c r="J6" s="60"/>
      <c r="K6" s="61"/>
      <c r="L6" s="62"/>
      <c r="M6" s="59"/>
      <c r="N6" s="60"/>
      <c r="O6" s="61"/>
      <c r="P6" s="62"/>
      <c r="Q6" s="59"/>
      <c r="R6" s="193">
        <f>P7+L7+H7</f>
        <v>0</v>
      </c>
      <c r="S6" s="206"/>
      <c r="T6" s="195">
        <f>J6+J7+L6+N6+N7+P6+H6+F6+F7</f>
        <v>0</v>
      </c>
      <c r="U6" s="197">
        <f>K7+K6+M6+O7+O6+Q6+I6+G6+G7</f>
        <v>0</v>
      </c>
      <c r="V6" s="270"/>
      <c r="W6" s="273"/>
      <c r="X6" s="191"/>
      <c r="Z6" s="173"/>
      <c r="AA6" s="174"/>
      <c r="AB6" s="175"/>
    </row>
    <row r="7" spans="1:28" ht="15.75" thickBot="1" x14ac:dyDescent="0.3">
      <c r="A7" s="204"/>
      <c r="B7" s="216"/>
      <c r="C7" s="217"/>
      <c r="D7" s="217"/>
      <c r="E7" s="218"/>
      <c r="F7" s="58"/>
      <c r="G7" s="63"/>
      <c r="H7" s="219">
        <f>IF(AND(F6=0,F7=0),0,1)*0+IF(AND(F6&gt;G6,F7&gt;G7),1,0)*2+IF(AND(F6&lt;G6,F7&lt;G7),1,0)*IF(AND(F6=0,F7=0),0,1)+IF(H6&gt;I6,1,0)*2+IF(H6&lt;I6,1,0)*1</f>
        <v>0</v>
      </c>
      <c r="I7" s="220"/>
      <c r="J7" s="64"/>
      <c r="K7" s="63"/>
      <c r="L7" s="221">
        <f>IF(AND(J6=0,J7=0),0,1)*0+IF(AND(J6&gt;K6,J7&gt;K7),1,0)*2+IF(AND(J6&lt;K6,J7&lt;K7),1,0)*IF(AND(J6=0,J7=0),0,1)+IF(L6&gt;M6,1,0)*2+IF(L6&lt;M6,1,0)*1</f>
        <v>0</v>
      </c>
      <c r="M7" s="222"/>
      <c r="N7" s="68"/>
      <c r="O7" s="63"/>
      <c r="P7" s="221">
        <f>IF(AND(N6=0,N7=0),0,1)*0+IF(AND(N6&gt;O6,N7&gt;O7),1,0)*2+IF(AND(N6&lt;O6,N7&lt;O7),1,0)*IF(AND(N6=0,N7=0),0,1)+IF(P6&gt;Q6,1,0)*2+IF(P6&lt;Q6,1,0)*1</f>
        <v>0</v>
      </c>
      <c r="Q7" s="222"/>
      <c r="R7" s="194"/>
      <c r="S7" s="207"/>
      <c r="T7" s="196"/>
      <c r="U7" s="198"/>
      <c r="V7" s="271"/>
      <c r="W7" s="274"/>
      <c r="X7" s="192"/>
      <c r="Z7" s="173"/>
      <c r="AA7" s="174"/>
      <c r="AB7" s="175"/>
    </row>
    <row r="8" spans="1:28" ht="16.5" customHeight="1" thickTop="1" thickBot="1" x14ac:dyDescent="0.3">
      <c r="A8" s="202" t="s">
        <v>34</v>
      </c>
      <c r="B8" s="3">
        <f>G4</f>
        <v>12</v>
      </c>
      <c r="C8" s="4">
        <f>F4</f>
        <v>15</v>
      </c>
      <c r="D8" s="5">
        <f>I4</f>
        <v>0</v>
      </c>
      <c r="E8" s="6">
        <f>H4</f>
        <v>0</v>
      </c>
      <c r="F8" s="290"/>
      <c r="G8" s="291"/>
      <c r="H8" s="291"/>
      <c r="I8" s="292"/>
      <c r="J8" s="133">
        <v>0</v>
      </c>
      <c r="K8" s="106">
        <v>15</v>
      </c>
      <c r="L8" s="69"/>
      <c r="M8" s="10"/>
      <c r="N8" s="112">
        <v>14</v>
      </c>
      <c r="O8" s="110">
        <v>16</v>
      </c>
      <c r="P8" s="69"/>
      <c r="Q8" s="10"/>
      <c r="R8" s="193">
        <f>P9+L9+D9</f>
        <v>3</v>
      </c>
      <c r="S8" s="205">
        <f>R8+R10</f>
        <v>3</v>
      </c>
      <c r="T8" s="195">
        <f>J8+J9+L8+N8+N9+P8+D8+B8+B9</f>
        <v>43</v>
      </c>
      <c r="U8" s="197">
        <f>K9+K8+M8+O9+O8+Q8+E8+C8+C9</f>
        <v>91</v>
      </c>
      <c r="V8" s="195">
        <f>T8+T10</f>
        <v>43</v>
      </c>
      <c r="W8" s="197">
        <f>U8+U10</f>
        <v>91</v>
      </c>
      <c r="X8" s="190"/>
      <c r="Z8" s="17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74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6</v>
      </c>
      <c r="AB8" s="175">
        <f t="shared" ref="AB8" si="0">Z8/AA8</f>
        <v>0</v>
      </c>
    </row>
    <row r="9" spans="1:28" ht="15.75" thickBot="1" x14ac:dyDescent="0.3">
      <c r="A9" s="203"/>
      <c r="B9" s="12">
        <f>G5</f>
        <v>8</v>
      </c>
      <c r="C9" s="13">
        <f>F5</f>
        <v>15</v>
      </c>
      <c r="D9" s="219">
        <f>IF(AND(B8=0,B9=0),0,1)*0+IF(AND(B8&gt;C8,B9&gt;C9),1,0)*2+IF(AND(B8&lt;C8,B9&lt;C9),1,0)*IF(AND(B8=0,B9=0),0,1)+IF(D8&gt;E8,1,0)*2+IF(D8&lt;E8,1,0)*1</f>
        <v>1</v>
      </c>
      <c r="E9" s="220"/>
      <c r="F9" s="293"/>
      <c r="G9" s="294"/>
      <c r="H9" s="294"/>
      <c r="I9" s="295"/>
      <c r="J9" s="116">
        <v>6</v>
      </c>
      <c r="K9" s="117">
        <v>15</v>
      </c>
      <c r="L9" s="219">
        <f>IF(AND(J8=0,J9=0),0,1)*0+IF(AND(J8&gt;K8,J9&gt;K9),1,0)*2+IF(AND(J8&lt;K8,J9&lt;K9),1,0)*IF(AND(J8=0,J9=0),0,1)+IF(L8&gt;M8,1,0)*2+IF(L8&lt;M8,1,0)*1</f>
        <v>1</v>
      </c>
      <c r="M9" s="220"/>
      <c r="N9" s="118">
        <v>3</v>
      </c>
      <c r="O9" s="117">
        <v>15</v>
      </c>
      <c r="P9" s="219">
        <f>IF(AND(N8=0,N9=0),0,1)*0+IF(AND(N8&gt;O8,N9&gt;O9),1,0)*2+IF(AND(N8&lt;O8,N9&lt;O9),1,0)*IF(AND(N8=0,N9=0),0,1)+IF(P8&gt;Q8,1,0)*2+IF(P8&lt;Q8,1,0)*1</f>
        <v>1</v>
      </c>
      <c r="Q9" s="220"/>
      <c r="R9" s="194"/>
      <c r="S9" s="206"/>
      <c r="T9" s="196"/>
      <c r="U9" s="198"/>
      <c r="V9" s="223"/>
      <c r="W9" s="225"/>
      <c r="X9" s="191"/>
      <c r="Z9" s="173"/>
      <c r="AA9" s="174"/>
      <c r="AB9" s="175"/>
    </row>
    <row r="10" spans="1:28" ht="16.5" thickTop="1" thickBot="1" x14ac:dyDescent="0.3">
      <c r="A10" s="203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293"/>
      <c r="G10" s="294"/>
      <c r="H10" s="294"/>
      <c r="I10" s="295"/>
      <c r="J10" s="20"/>
      <c r="K10" s="21"/>
      <c r="L10" s="22"/>
      <c r="M10" s="10"/>
      <c r="N10" s="20"/>
      <c r="O10" s="21"/>
      <c r="P10" s="22"/>
      <c r="Q10" s="10"/>
      <c r="R10" s="193">
        <f>P11+L11+D11</f>
        <v>0</v>
      </c>
      <c r="S10" s="206"/>
      <c r="T10" s="195">
        <f>J10+J11+L10+N10+N11+P10+D10+B10+B11</f>
        <v>0</v>
      </c>
      <c r="U10" s="197">
        <f>K11+K10+M10+O11+O10+Q10+E10+C10+C11</f>
        <v>0</v>
      </c>
      <c r="V10" s="223"/>
      <c r="W10" s="225"/>
      <c r="X10" s="191"/>
      <c r="Z10" s="173"/>
      <c r="AA10" s="174"/>
      <c r="AB10" s="175"/>
    </row>
    <row r="11" spans="1:28" ht="15.75" thickBot="1" x14ac:dyDescent="0.3">
      <c r="A11" s="204"/>
      <c r="B11" s="23">
        <f>G7</f>
        <v>0</v>
      </c>
      <c r="C11" s="24">
        <f>F7</f>
        <v>0</v>
      </c>
      <c r="D11" s="219">
        <f>IF(AND(B10=0,B11=0),0,1)*0+IF(AND(B10&gt;C10,B11&gt;C11),1,0)*2+IF(AND(B10&lt;C10,B11&lt;C11),1,0)*IF(AND(B10=0,B11=0),0,1)+IF(D10&gt;E10,1,0)*2+IF(D10&lt;E10,1,0)*1</f>
        <v>0</v>
      </c>
      <c r="E11" s="220"/>
      <c r="F11" s="296"/>
      <c r="G11" s="297"/>
      <c r="H11" s="297"/>
      <c r="I11" s="298"/>
      <c r="J11" s="25"/>
      <c r="K11" s="26"/>
      <c r="L11" s="219">
        <f>IF(AND(J10=0,J11=0),0,1)*0+IF(AND(J10&gt;K10,J11&gt;K11),1,0)*2+IF(AND(J10&lt;K10,J11&lt;K11),1,0)*IF(AND(J10=0,J11=0),0,1)+IF(L10&gt;M10,1,0)*2+IF(L10&lt;M10,1,0)*1</f>
        <v>0</v>
      </c>
      <c r="M11" s="220"/>
      <c r="N11" s="25"/>
      <c r="O11" s="26"/>
      <c r="P11" s="221">
        <f>IF(AND(N10=0,N11=0),0,1)*0+IF(AND(N10&gt;O10,N11&gt;O11),1,0)*2+IF(AND(N10&lt;O10,N11&lt;O11),1,0)*IF(AND(N10=0,N11=0),0,1)+IF(P10&gt;Q10,1,0)*2+IF(P10&lt;Q10,1,0)*1</f>
        <v>0</v>
      </c>
      <c r="Q11" s="222"/>
      <c r="R11" s="194"/>
      <c r="S11" s="207"/>
      <c r="T11" s="196"/>
      <c r="U11" s="198"/>
      <c r="V11" s="224"/>
      <c r="W11" s="226"/>
      <c r="X11" s="192"/>
      <c r="Z11" s="173"/>
      <c r="AA11" s="174"/>
      <c r="AB11" s="175"/>
    </row>
    <row r="12" spans="1:28" ht="16.5" customHeight="1" thickTop="1" thickBot="1" x14ac:dyDescent="0.3">
      <c r="A12" s="202" t="s">
        <v>36</v>
      </c>
      <c r="B12" s="7">
        <f>K4</f>
        <v>15</v>
      </c>
      <c r="C12" s="27">
        <f>J4</f>
        <v>8</v>
      </c>
      <c r="D12" s="28">
        <f>M4</f>
        <v>0</v>
      </c>
      <c r="E12" s="29">
        <f>L4</f>
        <v>0</v>
      </c>
      <c r="F12" s="30">
        <f>K8</f>
        <v>15</v>
      </c>
      <c r="G12" s="31">
        <f>J8</f>
        <v>0</v>
      </c>
      <c r="H12" s="32">
        <f>M8</f>
        <v>0</v>
      </c>
      <c r="I12" s="33">
        <f>L8</f>
        <v>0</v>
      </c>
      <c r="J12" s="227"/>
      <c r="K12" s="228"/>
      <c r="L12" s="228"/>
      <c r="M12" s="229"/>
      <c r="N12" s="147">
        <v>15</v>
      </c>
      <c r="O12" s="148">
        <v>11</v>
      </c>
      <c r="P12" s="69"/>
      <c r="Q12" s="10"/>
      <c r="R12" s="193">
        <f>P13+H13+D13</f>
        <v>6</v>
      </c>
      <c r="S12" s="205">
        <f t="shared" ref="S12" si="1">R12+R14</f>
        <v>6</v>
      </c>
      <c r="T12" s="195">
        <f>H12+F12+F13+D12+B12+B13+N12+N13+P12</f>
        <v>90</v>
      </c>
      <c r="U12" s="197">
        <f>I12+G12+G13+E12+C12+C13+O13+O12+Q12</f>
        <v>41</v>
      </c>
      <c r="V12" s="195">
        <f>T12+T14</f>
        <v>90</v>
      </c>
      <c r="W12" s="197">
        <f>U12+U14</f>
        <v>41</v>
      </c>
      <c r="X12" s="190"/>
      <c r="Z12" s="17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174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75" t="e">
        <f t="shared" ref="AB12" si="2">Z12/AA12</f>
        <v>#DIV/0!</v>
      </c>
    </row>
    <row r="13" spans="1:28" ht="15.75" thickBot="1" x14ac:dyDescent="0.3">
      <c r="A13" s="203"/>
      <c r="B13" s="34">
        <f>K5</f>
        <v>15</v>
      </c>
      <c r="C13" s="35">
        <f>J5</f>
        <v>5</v>
      </c>
      <c r="D13" s="219">
        <f>IF(AND(B12=0,B13=0),0,1)*0+IF(AND(B12&gt;C12,B13&gt;C13),1,0)*2+IF(AND(B12&lt;C12,B13&lt;C13),1,0)*IF(AND(B12=0,B13=0),0,1)+IF(D12&gt;E12,1,0)*2+IF(D12&lt;E12,1,0)*1</f>
        <v>2</v>
      </c>
      <c r="E13" s="220"/>
      <c r="F13" s="36">
        <f>K9</f>
        <v>15</v>
      </c>
      <c r="G13" s="37">
        <f>J9</f>
        <v>6</v>
      </c>
      <c r="H13" s="219">
        <f>IF(AND(F12=0,F13=0),0,1)*0+IF(AND(F12&gt;G12,F13&gt;G13),1,0)*2+IF(AND(F12&lt;G12,F13&lt;G13),1,0)*IF(AND(F12=0,F13=0),0,1)+IF(H12&gt;I12,1,0)*2+IF(H12&lt;I12,1,0)*1</f>
        <v>2</v>
      </c>
      <c r="I13" s="220"/>
      <c r="J13" s="230"/>
      <c r="K13" s="231"/>
      <c r="L13" s="231"/>
      <c r="M13" s="232"/>
      <c r="N13" s="151">
        <v>15</v>
      </c>
      <c r="O13" s="152">
        <v>11</v>
      </c>
      <c r="P13" s="219">
        <f>IF(AND(N12=0,N13=0),0,1)*0+IF(AND(N12&gt;O12,N13&gt;O13),1,0)*2+IF(AND(N12&lt;O12,N13&lt;O13),1,0)*IF(AND(N12=0,N13=0),0,1)+IF(P12&gt;Q12,1,0)*2+IF(P12&lt;Q12,1,0)*1</f>
        <v>2</v>
      </c>
      <c r="Q13" s="220"/>
      <c r="R13" s="194"/>
      <c r="S13" s="206"/>
      <c r="T13" s="196"/>
      <c r="U13" s="198"/>
      <c r="V13" s="223"/>
      <c r="W13" s="225"/>
      <c r="X13" s="191"/>
      <c r="Z13" s="173"/>
      <c r="AA13" s="174"/>
      <c r="AB13" s="175"/>
    </row>
    <row r="14" spans="1:28" ht="16.5" thickTop="1" thickBot="1" x14ac:dyDescent="0.3">
      <c r="A14" s="203"/>
      <c r="B14" s="38">
        <f>K6</f>
        <v>0</v>
      </c>
      <c r="C14" s="39">
        <f>J6</f>
        <v>0</v>
      </c>
      <c r="D14" s="40">
        <f>M6</f>
        <v>0</v>
      </c>
      <c r="E14" s="29">
        <f>L6</f>
        <v>0</v>
      </c>
      <c r="F14" s="41">
        <f>K10</f>
        <v>0</v>
      </c>
      <c r="G14" s="42">
        <f>J10</f>
        <v>0</v>
      </c>
      <c r="H14" s="43">
        <f>M10</f>
        <v>0</v>
      </c>
      <c r="I14" s="33">
        <f>L10</f>
        <v>0</v>
      </c>
      <c r="J14" s="230"/>
      <c r="K14" s="231"/>
      <c r="L14" s="231"/>
      <c r="M14" s="232"/>
      <c r="N14" s="20"/>
      <c r="O14" s="21"/>
      <c r="P14" s="22"/>
      <c r="Q14" s="10"/>
      <c r="R14" s="193">
        <f>P15+H15+D15</f>
        <v>0</v>
      </c>
      <c r="S14" s="206"/>
      <c r="T14" s="195">
        <f>H14+F14+F15+D14+B14+B15+N14+N15+P14</f>
        <v>0</v>
      </c>
      <c r="U14" s="197">
        <f>I14+G14+G15+E14+C14+C15+O15+O14+Q14</f>
        <v>0</v>
      </c>
      <c r="V14" s="223"/>
      <c r="W14" s="225"/>
      <c r="X14" s="191"/>
      <c r="Z14" s="173"/>
      <c r="AA14" s="174"/>
      <c r="AB14" s="175"/>
    </row>
    <row r="15" spans="1:28" ht="15.75" thickBot="1" x14ac:dyDescent="0.3">
      <c r="A15" s="204"/>
      <c r="B15" s="44">
        <f>K7</f>
        <v>0</v>
      </c>
      <c r="C15" s="45">
        <f>J7</f>
        <v>0</v>
      </c>
      <c r="D15" s="219">
        <f>IF(AND(B14=0,B15=0),0,1)*0+IF(AND(B14&gt;C14,B15&gt;C15),1,0)*2+IF(AND(B14&lt;C14,B15&lt;C15),1,0)*IF(AND(B14=0,B15=0),0,1)+IF(D14&gt;E14,1,0)*2+IF(D14&lt;E14,1,0)*1</f>
        <v>0</v>
      </c>
      <c r="E15" s="220"/>
      <c r="F15" s="26">
        <f>K11</f>
        <v>0</v>
      </c>
      <c r="G15" s="46">
        <f>J11</f>
        <v>0</v>
      </c>
      <c r="H15" s="219">
        <f>IF(AND(F14=0,F15=0),0,1)*0+IF(AND(F14&gt;G14,F15&gt;G15),1,0)*2+IF(AND(F14&lt;G14,F15&lt;G15),1,0)*IF(AND(F14=0,F15=0),0,1)+IF(H14&gt;I14,1,0)*2+IF(H14&lt;I14,1,0)*1</f>
        <v>0</v>
      </c>
      <c r="I15" s="220"/>
      <c r="J15" s="233"/>
      <c r="K15" s="234"/>
      <c r="L15" s="234"/>
      <c r="M15" s="235"/>
      <c r="N15" s="25"/>
      <c r="O15" s="26"/>
      <c r="P15" s="219">
        <f>IF(AND(N14=0,N15=0),0,1)*0+IF(AND(N14&gt;O14,N15&gt;O15),1,0)*2+IF(AND(N14&lt;O14,N15&lt;O15),1,0)*IF(AND(N14=0,N15=0),0,1)+IF(P14&gt;Q14,1,0)*2+IF(P14&lt;Q14,1,0)*1</f>
        <v>0</v>
      </c>
      <c r="Q15" s="220"/>
      <c r="R15" s="194"/>
      <c r="S15" s="207"/>
      <c r="T15" s="196"/>
      <c r="U15" s="198"/>
      <c r="V15" s="224"/>
      <c r="W15" s="226"/>
      <c r="X15" s="192"/>
      <c r="Z15" s="173"/>
      <c r="AA15" s="174"/>
      <c r="AB15" s="175"/>
    </row>
    <row r="16" spans="1:28" ht="16.5" customHeight="1" thickTop="1" thickBot="1" x14ac:dyDescent="0.3">
      <c r="A16" s="202" t="s">
        <v>5</v>
      </c>
      <c r="B16" s="7">
        <f>O4</f>
        <v>15</v>
      </c>
      <c r="C16" s="27">
        <f>N4</f>
        <v>13</v>
      </c>
      <c r="D16" s="28">
        <f>Q4</f>
        <v>0</v>
      </c>
      <c r="E16" s="29">
        <f>P4</f>
        <v>0</v>
      </c>
      <c r="F16" s="30">
        <f>O8</f>
        <v>16</v>
      </c>
      <c r="G16" s="31">
        <f>N8</f>
        <v>14</v>
      </c>
      <c r="H16" s="32">
        <f>Q8</f>
        <v>0</v>
      </c>
      <c r="I16" s="33">
        <f>P8</f>
        <v>0</v>
      </c>
      <c r="J16" s="11">
        <f>O12</f>
        <v>11</v>
      </c>
      <c r="K16" s="8">
        <f>N12</f>
        <v>15</v>
      </c>
      <c r="L16" s="9">
        <f>Q12</f>
        <v>0</v>
      </c>
      <c r="M16" s="10">
        <f>P12</f>
        <v>0</v>
      </c>
      <c r="N16" s="227"/>
      <c r="O16" s="228"/>
      <c r="P16" s="228"/>
      <c r="Q16" s="229"/>
      <c r="R16" s="193">
        <f>H17+D17+L17</f>
        <v>5</v>
      </c>
      <c r="S16" s="205">
        <f>R16+R18</f>
        <v>5</v>
      </c>
      <c r="T16" s="195">
        <f>J16+J17+L16+B16+B17+D16+F16+F17+H16</f>
        <v>83</v>
      </c>
      <c r="U16" s="197">
        <f>K17+K16+M16+C17+C16+E16+I16+G16+G17</f>
        <v>70</v>
      </c>
      <c r="V16" s="195">
        <f>T16+T18</f>
        <v>83</v>
      </c>
      <c r="W16" s="197">
        <f>U16+U18</f>
        <v>70</v>
      </c>
      <c r="X16" s="190"/>
      <c r="Z16" s="17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174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2</v>
      </c>
      <c r="AB16" s="175">
        <f t="shared" ref="AB16" si="3">Z16/AA16</f>
        <v>2</v>
      </c>
    </row>
    <row r="17" spans="1:28" ht="15.75" thickBot="1" x14ac:dyDescent="0.3">
      <c r="A17" s="203"/>
      <c r="B17" s="34">
        <f>O5</f>
        <v>15</v>
      </c>
      <c r="C17" s="35">
        <f>N5</f>
        <v>10</v>
      </c>
      <c r="D17" s="219">
        <f>IF(AND(B16=0,B17=0),0,1)*0+IF(AND(B16&gt;C16,B17&gt;C17),1,0)*2+IF(AND(B16&lt;C16,B17&lt;C17),1,0)*IF(AND(B16=0,B17=0),0,1)+IF(D16&gt;E16,1,0)*2+IF(D16&lt;E16,1,0)*1</f>
        <v>2</v>
      </c>
      <c r="E17" s="220"/>
      <c r="F17" s="15">
        <f>O9</f>
        <v>15</v>
      </c>
      <c r="G17" s="37">
        <f>N9</f>
        <v>3</v>
      </c>
      <c r="H17" s="219">
        <f>IF(AND(F16=0,F17=0),0,1)*0+IF(AND(F16&gt;G16,F17&gt;G17),1,0)*2+IF(AND(F16&lt;G16,F17&lt;G17),1,0)*IF(AND(F16=0,F17=0),0,1)+IF(H16&gt;I16,1,0)*2+IF(H16&lt;I16,1,0)*1</f>
        <v>2</v>
      </c>
      <c r="I17" s="220"/>
      <c r="J17" s="14">
        <f>O13</f>
        <v>11</v>
      </c>
      <c r="K17" s="15">
        <f>N13</f>
        <v>15</v>
      </c>
      <c r="L17" s="219">
        <f>IF(AND(J16=0,J17=0),0,1)*0+IF(AND(J16&gt;K16,J17&gt;K17),1,0)*2+IF(AND(J16&lt;K16,J17&lt;K17),1,0)*IF(AND(J16=0,J17=0),0,1)+IF(L16&gt;M16,1,0)*2+IF(L16&lt;M16,1,0)*1</f>
        <v>1</v>
      </c>
      <c r="M17" s="220"/>
      <c r="N17" s="230"/>
      <c r="O17" s="231"/>
      <c r="P17" s="231"/>
      <c r="Q17" s="232"/>
      <c r="R17" s="194"/>
      <c r="S17" s="206"/>
      <c r="T17" s="196"/>
      <c r="U17" s="198"/>
      <c r="V17" s="223"/>
      <c r="W17" s="225"/>
      <c r="X17" s="191"/>
      <c r="Z17" s="173"/>
      <c r="AA17" s="174"/>
      <c r="AB17" s="175"/>
    </row>
    <row r="18" spans="1:28" ht="16.5" thickTop="1" thickBot="1" x14ac:dyDescent="0.3">
      <c r="A18" s="203"/>
      <c r="B18" s="38">
        <f>O6</f>
        <v>0</v>
      </c>
      <c r="C18" s="39">
        <f>N6</f>
        <v>0</v>
      </c>
      <c r="D18" s="40">
        <f>Q6</f>
        <v>0</v>
      </c>
      <c r="E18" s="29">
        <f>P6</f>
        <v>0</v>
      </c>
      <c r="F18" s="41">
        <f>O10</f>
        <v>0</v>
      </c>
      <c r="G18" s="42">
        <f>N10</f>
        <v>0</v>
      </c>
      <c r="H18" s="43">
        <f>Q10</f>
        <v>0</v>
      </c>
      <c r="I18" s="33">
        <f>P10</f>
        <v>0</v>
      </c>
      <c r="J18" s="20">
        <f>O14</f>
        <v>0</v>
      </c>
      <c r="K18" s="21">
        <f>N14</f>
        <v>0</v>
      </c>
      <c r="L18" s="22">
        <f>Q14</f>
        <v>0</v>
      </c>
      <c r="M18" s="10">
        <f>P14</f>
        <v>0</v>
      </c>
      <c r="N18" s="230"/>
      <c r="O18" s="231"/>
      <c r="P18" s="231"/>
      <c r="Q18" s="232"/>
      <c r="R18" s="193">
        <f>H19+D19+L19</f>
        <v>0</v>
      </c>
      <c r="S18" s="206"/>
      <c r="T18" s="195">
        <f>J18+J19+L18+B18+B19+D18+F18+F19+H18</f>
        <v>0</v>
      </c>
      <c r="U18" s="197">
        <f>K19+K18+M18+C19+C18+E18+I18+G18+G19</f>
        <v>0</v>
      </c>
      <c r="V18" s="223"/>
      <c r="W18" s="225"/>
      <c r="X18" s="191"/>
      <c r="Z18" s="173"/>
      <c r="AA18" s="174"/>
      <c r="AB18" s="175"/>
    </row>
    <row r="19" spans="1:28" ht="15.75" thickBot="1" x14ac:dyDescent="0.3">
      <c r="A19" s="238"/>
      <c r="B19" s="47">
        <f>O7</f>
        <v>0</v>
      </c>
      <c r="C19" s="48">
        <f>N7</f>
        <v>0</v>
      </c>
      <c r="D19" s="251">
        <f>IF(AND(B18=0,B19=0),0,1)*0+IF(AND(B18&gt;C18,B19&gt;C19),1,0)*2+IF(AND(B18&lt;C18,B19&lt;C19),1,0)*IF(AND(B18=0,B19=0),0,1)+IF(D18&gt;E18,1,0)*2+IF(D18&lt;E18,1,0)*1</f>
        <v>0</v>
      </c>
      <c r="E19" s="252"/>
      <c r="F19" s="49">
        <f>O11</f>
        <v>0</v>
      </c>
      <c r="G19" s="50">
        <f>N11</f>
        <v>0</v>
      </c>
      <c r="H19" s="251">
        <f>IF(AND(F18=0,F19=0),0,1)*0+IF(AND(F18&gt;G18,F19&gt;G19),1,0)*2+IF(AND(F18&lt;G18,F19&lt;G19),1,0)*IF(AND(F18=0,F19=0),0,1)+IF(H18&gt;I18,1,0)*2+IF(H18&lt;I18,1,0)*1</f>
        <v>0</v>
      </c>
      <c r="I19" s="252"/>
      <c r="J19" s="51">
        <f>O15</f>
        <v>0</v>
      </c>
      <c r="K19" s="49">
        <f>N15</f>
        <v>0</v>
      </c>
      <c r="L19" s="251">
        <f>IF(AND(J18=0,J19=0),0,1)*0+IF(AND(J18&gt;K18,J19&gt;K19),1,0)*2+IF(AND(J18&lt;K18,J19&lt;K19),1,0)*IF(AND(J18=0,J19=0),0,1)+IF(L18&gt;M18,1,0)*2+IF(L18&lt;M18,1,0)*1</f>
        <v>0</v>
      </c>
      <c r="M19" s="252"/>
      <c r="N19" s="248"/>
      <c r="O19" s="249"/>
      <c r="P19" s="249"/>
      <c r="Q19" s="250"/>
      <c r="R19" s="254"/>
      <c r="S19" s="257"/>
      <c r="T19" s="255"/>
      <c r="U19" s="256"/>
      <c r="V19" s="255"/>
      <c r="W19" s="256"/>
      <c r="X19" s="253"/>
      <c r="Z19" s="176"/>
      <c r="AA19" s="177"/>
      <c r="AB19" s="178"/>
    </row>
    <row r="20" spans="1:28" ht="15.75" thickTop="1" x14ac:dyDescent="0.25"/>
    <row r="22" spans="1:28" x14ac:dyDescent="0.25">
      <c r="A22" t="s">
        <v>6</v>
      </c>
    </row>
  </sheetData>
  <mergeCells count="92"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  <mergeCell ref="T14:T15"/>
    <mergeCell ref="U14:U15"/>
    <mergeCell ref="D15:E15"/>
    <mergeCell ref="H15:I15"/>
    <mergeCell ref="P15:Q15"/>
    <mergeCell ref="A16:A19"/>
    <mergeCell ref="N16:Q19"/>
    <mergeCell ref="R16:R17"/>
    <mergeCell ref="S16:S19"/>
    <mergeCell ref="T16:T17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T6:T7"/>
    <mergeCell ref="U6:U7"/>
    <mergeCell ref="H7:I7"/>
    <mergeCell ref="L7:M7"/>
    <mergeCell ref="P7:Q7"/>
    <mergeCell ref="A8:A11"/>
    <mergeCell ref="F8:I11"/>
    <mergeCell ref="R8:R9"/>
    <mergeCell ref="S8:S11"/>
    <mergeCell ref="T8:T9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V4:V7"/>
    <mergeCell ref="W4:W7"/>
    <mergeCell ref="X4:X7"/>
    <mergeCell ref="Z4:Z7"/>
    <mergeCell ref="AA4:AA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N16" sqref="N16:Q19"/>
    </sheetView>
  </sheetViews>
  <sheetFormatPr defaultRowHeight="15" x14ac:dyDescent="0.25"/>
  <cols>
    <col min="1" max="1" width="18.85546875" customWidth="1"/>
    <col min="2" max="6" width="3.85546875" customWidth="1"/>
    <col min="7" max="7" width="3.7109375" customWidth="1"/>
    <col min="8" max="10" width="3.85546875" customWidth="1"/>
    <col min="11" max="11" width="3.42578125" customWidth="1"/>
    <col min="12" max="17" width="3.85546875" customWidth="1"/>
    <col min="18" max="18" width="4" customWidth="1"/>
    <col min="19" max="20" width="3.85546875" customWidth="1"/>
    <col min="21" max="21" width="4.140625" customWidth="1"/>
    <col min="22" max="22" width="4.5703125" customWidth="1"/>
    <col min="23" max="23" width="4.42578125" customWidth="1"/>
    <col min="24" max="24" width="4.140625" customWidth="1"/>
    <col min="25" max="25" width="4.28515625" customWidth="1"/>
    <col min="26" max="26" width="4.7109375" customWidth="1"/>
    <col min="27" max="27" width="4.85546875" customWidth="1"/>
    <col min="28" max="28" width="8" customWidth="1"/>
    <col min="29" max="29" width="12.28515625" customWidth="1"/>
    <col min="31" max="31" width="10.28515625" customWidth="1"/>
  </cols>
  <sheetData>
    <row r="1" spans="1:33" ht="36" customHeight="1" x14ac:dyDescent="0.25">
      <c r="A1" s="179" t="s">
        <v>39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33" ht="15.75" thickBot="1" x14ac:dyDescent="0.3"/>
    <row r="3" spans="1:33" ht="59.25" customHeight="1" thickTop="1" thickBot="1" x14ac:dyDescent="0.3">
      <c r="A3" s="1" t="s">
        <v>0</v>
      </c>
      <c r="B3" s="184">
        <v>1</v>
      </c>
      <c r="C3" s="185"/>
      <c r="D3" s="185"/>
      <c r="E3" s="186"/>
      <c r="F3" s="184">
        <v>2</v>
      </c>
      <c r="G3" s="185"/>
      <c r="H3" s="185"/>
      <c r="I3" s="186"/>
      <c r="J3" s="184">
        <v>3</v>
      </c>
      <c r="K3" s="185"/>
      <c r="L3" s="185"/>
      <c r="M3" s="186"/>
      <c r="N3" s="184">
        <v>4</v>
      </c>
      <c r="O3" s="185"/>
      <c r="P3" s="185"/>
      <c r="Q3" s="185"/>
      <c r="R3" s="184">
        <v>5</v>
      </c>
      <c r="S3" s="185"/>
      <c r="T3" s="185"/>
      <c r="U3" s="186"/>
      <c r="V3" s="180" t="s">
        <v>1</v>
      </c>
      <c r="W3" s="181"/>
      <c r="X3" s="182" t="s">
        <v>2</v>
      </c>
      <c r="Y3" s="183"/>
      <c r="Z3" s="182" t="s">
        <v>3</v>
      </c>
      <c r="AA3" s="183"/>
      <c r="AB3" s="2" t="s">
        <v>4</v>
      </c>
      <c r="AD3" s="65" t="s">
        <v>7</v>
      </c>
      <c r="AE3" s="66" t="s">
        <v>8</v>
      </c>
      <c r="AF3" s="66" t="s">
        <v>9</v>
      </c>
      <c r="AG3" s="92" t="s">
        <v>25</v>
      </c>
    </row>
    <row r="4" spans="1:33" ht="16.5" customHeight="1" thickTop="1" thickBot="1" x14ac:dyDescent="0.3">
      <c r="A4" s="202" t="s">
        <v>40</v>
      </c>
      <c r="B4" s="281"/>
      <c r="C4" s="282"/>
      <c r="D4" s="282"/>
      <c r="E4" s="283"/>
      <c r="F4" s="52">
        <v>15</v>
      </c>
      <c r="G4" s="53">
        <v>3</v>
      </c>
      <c r="H4" s="54"/>
      <c r="I4" s="58"/>
      <c r="J4" s="52">
        <v>15</v>
      </c>
      <c r="K4" s="55">
        <v>7</v>
      </c>
      <c r="L4" s="54"/>
      <c r="M4" s="59"/>
      <c r="N4" s="52">
        <v>15</v>
      </c>
      <c r="O4" s="55">
        <v>10</v>
      </c>
      <c r="P4" s="54"/>
      <c r="Q4" s="58"/>
      <c r="R4" s="93">
        <v>13</v>
      </c>
      <c r="S4" s="94">
        <v>15</v>
      </c>
      <c r="T4" s="54">
        <v>8</v>
      </c>
      <c r="U4" s="59">
        <v>11</v>
      </c>
      <c r="V4" s="193">
        <f>T5+P5+L5+H5</f>
        <v>7</v>
      </c>
      <c r="W4" s="205">
        <f>V4+V6</f>
        <v>7</v>
      </c>
      <c r="X4" s="195">
        <f>J4+J5+L4+N4+N5+P4+H4+F4+F5+R4+R5+T4</f>
        <v>126</v>
      </c>
      <c r="Y4" s="197">
        <f>K5+K4+M4+O5+O4+U4+I4+G4+G5+Q4+S4+S5</f>
        <v>66</v>
      </c>
      <c r="Z4" s="269">
        <f>X4+X6</f>
        <v>126</v>
      </c>
      <c r="AA4" s="272">
        <f>Y4+Y6</f>
        <v>66</v>
      </c>
      <c r="AB4" s="190"/>
      <c r="AD4" s="26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7</v>
      </c>
      <c r="AE4" s="174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2</v>
      </c>
      <c r="AF4" s="174">
        <f>AD4/AE4</f>
        <v>3.5</v>
      </c>
      <c r="AG4" s="266">
        <f>Z4/AA4</f>
        <v>1.9090909090909092</v>
      </c>
    </row>
    <row r="5" spans="1:33" ht="15.75" customHeight="1" thickBot="1" x14ac:dyDescent="0.3">
      <c r="A5" s="203"/>
      <c r="B5" s="284"/>
      <c r="C5" s="285"/>
      <c r="D5" s="285"/>
      <c r="E5" s="286"/>
      <c r="F5" s="56">
        <v>15</v>
      </c>
      <c r="G5" s="57">
        <v>4</v>
      </c>
      <c r="H5" s="219">
        <f>IF(AND(F4=0,F5=0),0,1)*0+IF(AND(F4&gt;G4,F5&gt;G5),1,0)*2+IF(AND(F4&lt;G4,F5&lt;G5),1,0)*IF(AND(F4=0,F5=0),0,1)+IF(H4&gt;I4,1,0)*2+IF(H4&lt;I4,1,0)*1</f>
        <v>2</v>
      </c>
      <c r="I5" s="220"/>
      <c r="J5" s="56">
        <v>15</v>
      </c>
      <c r="K5" s="57">
        <v>6</v>
      </c>
      <c r="L5" s="219">
        <f>IF(AND(J4=0,J5=0),0,1)*0+IF(AND(J4&gt;K4,J5&gt;K5),1,0)*2+IF(AND(J4&lt;K4,J5&lt;K5),1,0)*IF(AND(J4=0,J5=0),0,1)+IF(L4&gt;M4,1,0)*2+IF(L4&lt;M4,1,0)*1</f>
        <v>2</v>
      </c>
      <c r="M5" s="220"/>
      <c r="N5" s="56">
        <v>15</v>
      </c>
      <c r="O5" s="57">
        <v>1</v>
      </c>
      <c r="P5" s="219">
        <f>IF(AND(N4=0,N5=0),0,1)*0+IF(AND(N4&gt;O4,N5&gt;O5),1,0)*2+IF(AND(N4&lt;O4,N5&lt;O5),1,0)*IF(AND(N4=0,N5=0),0,1)+IF(P4&gt;Q4,1,0)*2+IF(P4&lt;Q4,1,0)*1</f>
        <v>2</v>
      </c>
      <c r="Q5" s="220"/>
      <c r="R5" s="95">
        <v>15</v>
      </c>
      <c r="S5" s="96">
        <v>9</v>
      </c>
      <c r="T5" s="219">
        <f>IF(AND(R4=0,R5=0),0,1)*0+IF(AND(R4&gt;S4,R5&gt;S5),1,0)*2+IF(AND(R4&lt;S4,R5&lt;S5),1,0)*IF(AND(R4=0,R5=0),0,1)+IF(T4&gt;U4,1,0)*2+IF(T4&lt;U4,1,0)*1</f>
        <v>1</v>
      </c>
      <c r="U5" s="220"/>
      <c r="V5" s="194"/>
      <c r="W5" s="206"/>
      <c r="X5" s="196"/>
      <c r="Y5" s="198"/>
      <c r="Z5" s="270"/>
      <c r="AA5" s="273"/>
      <c r="AB5" s="191"/>
      <c r="AD5" s="267"/>
      <c r="AE5" s="174"/>
      <c r="AF5" s="174"/>
      <c r="AG5" s="266"/>
    </row>
    <row r="6" spans="1:33" ht="16.5" customHeight="1" thickTop="1" thickBot="1" x14ac:dyDescent="0.3">
      <c r="A6" s="203"/>
      <c r="B6" s="284"/>
      <c r="C6" s="285"/>
      <c r="D6" s="285"/>
      <c r="E6" s="286"/>
      <c r="F6" s="60"/>
      <c r="G6" s="61"/>
      <c r="H6" s="62"/>
      <c r="I6" s="58"/>
      <c r="J6" s="60"/>
      <c r="K6" s="61"/>
      <c r="L6" s="62"/>
      <c r="M6" s="59"/>
      <c r="N6" s="60"/>
      <c r="O6" s="61"/>
      <c r="P6" s="62"/>
      <c r="Q6" s="58"/>
      <c r="R6" s="97"/>
      <c r="S6" s="98"/>
      <c r="T6" s="62"/>
      <c r="U6" s="59"/>
      <c r="V6" s="193">
        <f>T7+P7+L7+H7</f>
        <v>0</v>
      </c>
      <c r="W6" s="206"/>
      <c r="X6" s="195">
        <f>J6+J7+L6+N6+N7+P6+H6+F6+F7+T6+R6+R7</f>
        <v>0</v>
      </c>
      <c r="Y6" s="197">
        <f>K7+K6+M6+O7+O6+U6+I6+G6+G7+S6+S7+Q6</f>
        <v>0</v>
      </c>
      <c r="Z6" s="270"/>
      <c r="AA6" s="273"/>
      <c r="AB6" s="191"/>
      <c r="AD6" s="267"/>
      <c r="AE6" s="174"/>
      <c r="AF6" s="174"/>
      <c r="AG6" s="266"/>
    </row>
    <row r="7" spans="1:33" ht="15.75" customHeight="1" thickBot="1" x14ac:dyDescent="0.3">
      <c r="A7" s="204"/>
      <c r="B7" s="287"/>
      <c r="C7" s="288"/>
      <c r="D7" s="288"/>
      <c r="E7" s="289"/>
      <c r="F7" s="58"/>
      <c r="G7" s="63"/>
      <c r="H7" s="219">
        <f>IF(AND(F6=0,F7=0),0,1)*0+IF(AND(F6&gt;G6,F7&gt;G7),1,0)*2+IF(AND(F6&lt;G6,F7&lt;G7),1,0)*IF(AND(F6=0,F7=0),0,1)+IF(H6&gt;I6,1,0)*2+IF(H6&lt;I6,1,0)*1</f>
        <v>0</v>
      </c>
      <c r="I7" s="220"/>
      <c r="J7" s="64"/>
      <c r="K7" s="63"/>
      <c r="L7" s="221">
        <f>IF(AND(J6=0,J7=0),0,1)*0+IF(AND(J6&gt;K6,J7&gt;K7),1,0)*2+IF(AND(J6&lt;K6,J7&lt;K7),1,0)*IF(AND(J6=0,J7=0),0,1)+IF(L6&gt;M6,1,0)*2+IF(L6&lt;M6,1,0)*1</f>
        <v>0</v>
      </c>
      <c r="M7" s="222"/>
      <c r="N7" s="68"/>
      <c r="O7" s="63"/>
      <c r="P7" s="221">
        <f>IF(AND(N6=0,N7=0),0,1)*0+IF(AND(N6&gt;O6,N7&gt;O7),1,0)*2+IF(AND(N6&lt;O6,N7&lt;O7),1,0)*IF(AND(N6=0,N7=0),0,1)+IF(P6&gt;Q6,1,0)*2+IF(P6&lt;Q6,1,0)*1</f>
        <v>0</v>
      </c>
      <c r="Q7" s="222"/>
      <c r="R7" s="99"/>
      <c r="S7" s="100"/>
      <c r="T7" s="221">
        <f>IF(AND(R6=0,R7=0),0,1)*0+IF(AND(R6&gt;S6,R7&gt;S7),1,0)*2+IF(AND(R6&lt;S6,R7&lt;S7),1,0)*IF(AND(R6=0,R7=0),0,1)+IF(T6&gt;U6,1,0)*2+IF(T6&lt;U6,1,0)*1</f>
        <v>0</v>
      </c>
      <c r="U7" s="222"/>
      <c r="V7" s="194"/>
      <c r="W7" s="207"/>
      <c r="X7" s="196"/>
      <c r="Y7" s="198"/>
      <c r="Z7" s="271"/>
      <c r="AA7" s="274"/>
      <c r="AB7" s="192"/>
      <c r="AD7" s="267"/>
      <c r="AE7" s="174"/>
      <c r="AF7" s="174"/>
      <c r="AG7" s="266"/>
    </row>
    <row r="8" spans="1:33" ht="16.5" customHeight="1" thickTop="1" thickBot="1" x14ac:dyDescent="0.3">
      <c r="A8" s="202" t="s">
        <v>41</v>
      </c>
      <c r="B8" s="101">
        <f>G4</f>
        <v>3</v>
      </c>
      <c r="C8" s="102">
        <f>F4</f>
        <v>15</v>
      </c>
      <c r="D8" s="103">
        <f>I4</f>
        <v>0</v>
      </c>
      <c r="E8" s="104">
        <f>H4</f>
        <v>0</v>
      </c>
      <c r="F8" s="275"/>
      <c r="G8" s="276"/>
      <c r="H8" s="276"/>
      <c r="I8" s="277"/>
      <c r="J8" s="105">
        <v>15</v>
      </c>
      <c r="K8" s="106">
        <v>12</v>
      </c>
      <c r="L8" s="107">
        <v>5</v>
      </c>
      <c r="M8" s="108">
        <v>11</v>
      </c>
      <c r="N8" s="109">
        <v>15</v>
      </c>
      <c r="O8" s="110">
        <v>9</v>
      </c>
      <c r="P8" s="107"/>
      <c r="Q8" s="111"/>
      <c r="R8" s="112">
        <v>6</v>
      </c>
      <c r="S8" s="110">
        <v>15</v>
      </c>
      <c r="T8" s="113"/>
      <c r="U8" s="108"/>
      <c r="V8" s="193">
        <f>T9+P9+L9+D9</f>
        <v>5</v>
      </c>
      <c r="W8" s="205">
        <f>V8+V10</f>
        <v>5</v>
      </c>
      <c r="X8" s="195">
        <f>J8+J9+L8+N8+N9+P8+D8+B8+B9+R8+R9+T8</f>
        <v>80</v>
      </c>
      <c r="Y8" s="197">
        <f>K9+K8+M8+O9+O8+U8+E8+C8+C9+S8+S9+Q8</f>
        <v>117</v>
      </c>
      <c r="Z8" s="195">
        <f>X8+X10</f>
        <v>80</v>
      </c>
      <c r="AA8" s="197">
        <f>Y8+Y10</f>
        <v>117</v>
      </c>
      <c r="AB8" s="190"/>
      <c r="AD8" s="26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3</v>
      </c>
      <c r="AE8" s="174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174">
        <f t="shared" ref="AF8" si="0">AD8/AE8</f>
        <v>0.5</v>
      </c>
      <c r="AG8" s="266">
        <f t="shared" ref="AG8" si="1">Z8/AA8</f>
        <v>0.68376068376068377</v>
      </c>
    </row>
    <row r="9" spans="1:33" ht="15.75" customHeight="1" thickBot="1" x14ac:dyDescent="0.3">
      <c r="A9" s="203"/>
      <c r="B9" s="114">
        <f>G5</f>
        <v>4</v>
      </c>
      <c r="C9" s="115">
        <f>F5</f>
        <v>15</v>
      </c>
      <c r="D9" s="219">
        <f>IF(AND(B8=0,B9=0),0,1)*0+IF(AND(B8&gt;C8,B9&gt;C9),1,0)*2+IF(AND(B8&lt;C8,B9&lt;C9),1,0)*IF(AND(B8=0,B9=0),0,1)+IF(D8&gt;E8,1,0)*2+IF(D8&lt;E8,1,0)*1</f>
        <v>1</v>
      </c>
      <c r="E9" s="220"/>
      <c r="F9" s="259"/>
      <c r="G9" s="260"/>
      <c r="H9" s="260"/>
      <c r="I9" s="261"/>
      <c r="J9" s="116">
        <v>10</v>
      </c>
      <c r="K9" s="117">
        <v>15</v>
      </c>
      <c r="L9" s="219">
        <f>IF(AND(J8=0,J9=0),0,1)*0+IF(AND(J8&gt;K8,J9&gt;K9),1,0)*2+IF(AND(J8&lt;K8,J9&lt;K9),1,0)*IF(AND(J8=0,J9=0),0,1)+IF(L8&gt;M8,1,0)*2+IF(L8&lt;M8,1,0)*1</f>
        <v>1</v>
      </c>
      <c r="M9" s="220"/>
      <c r="N9" s="116">
        <v>15</v>
      </c>
      <c r="O9" s="117">
        <v>10</v>
      </c>
      <c r="P9" s="219">
        <f>IF(AND(N8=0,N9=0),0,1)*0+IF(AND(N8&gt;O8,N9&gt;O9),1,0)*2+IF(AND(N8&lt;O8,N9&lt;O9),1,0)*IF(AND(N8=0,N9=0),0,1)+IF(P8&gt;Q8,1,0)*2+IF(P8&lt;Q8,1,0)*1</f>
        <v>2</v>
      </c>
      <c r="Q9" s="220"/>
      <c r="R9" s="118">
        <v>7</v>
      </c>
      <c r="S9" s="117">
        <v>15</v>
      </c>
      <c r="T9" s="219">
        <f>IF(AND(R8=0,R9=0),0,1)*0+IF(AND(R8&gt;S8,R9&gt;S9),1,0)*2+IF(AND(R8&lt;S8,R9&lt;S9),1,0)*IF(AND(R8=0,R9=0),0,1)+IF(T8&gt;U8,1,0)*2+IF(T8&lt;U8,1,0)*1</f>
        <v>1</v>
      </c>
      <c r="U9" s="220"/>
      <c r="V9" s="194"/>
      <c r="W9" s="206"/>
      <c r="X9" s="196"/>
      <c r="Y9" s="198"/>
      <c r="Z9" s="223"/>
      <c r="AA9" s="225"/>
      <c r="AB9" s="191"/>
      <c r="AD9" s="267"/>
      <c r="AE9" s="174"/>
      <c r="AF9" s="174"/>
      <c r="AG9" s="266"/>
    </row>
    <row r="10" spans="1:33" ht="16.5" customHeight="1" thickTop="1" thickBot="1" x14ac:dyDescent="0.3">
      <c r="A10" s="203"/>
      <c r="B10" s="119">
        <f>G6</f>
        <v>0</v>
      </c>
      <c r="C10" s="120">
        <f>F6</f>
        <v>0</v>
      </c>
      <c r="D10" s="121">
        <f>I6</f>
        <v>0</v>
      </c>
      <c r="E10" s="122">
        <f>H6</f>
        <v>0</v>
      </c>
      <c r="F10" s="259"/>
      <c r="G10" s="260"/>
      <c r="H10" s="260"/>
      <c r="I10" s="261"/>
      <c r="J10" s="123"/>
      <c r="K10" s="124"/>
      <c r="L10" s="125"/>
      <c r="M10" s="108"/>
      <c r="N10" s="123"/>
      <c r="O10" s="124"/>
      <c r="P10" s="125"/>
      <c r="Q10" s="111"/>
      <c r="R10" s="126"/>
      <c r="S10" s="124"/>
      <c r="T10" s="111"/>
      <c r="U10" s="127"/>
      <c r="V10" s="193">
        <f>P11+L11+D11+T11</f>
        <v>0</v>
      </c>
      <c r="W10" s="206"/>
      <c r="X10" s="195">
        <f>J10+J11+L10+N10+N11+P10+D10+B10+B11+R10+R11+T10</f>
        <v>0</v>
      </c>
      <c r="Y10" s="197">
        <f>K11+K10+M10+O11+O10+U10+E10+C10+C11+S10+S11+Q10</f>
        <v>0</v>
      </c>
      <c r="Z10" s="223"/>
      <c r="AA10" s="225"/>
      <c r="AB10" s="191"/>
      <c r="AD10" s="267"/>
      <c r="AE10" s="174"/>
      <c r="AF10" s="174"/>
      <c r="AG10" s="266"/>
    </row>
    <row r="11" spans="1:33" ht="15.75" customHeight="1" thickBot="1" x14ac:dyDescent="0.3">
      <c r="A11" s="204"/>
      <c r="B11" s="128">
        <f>G7</f>
        <v>0</v>
      </c>
      <c r="C11" s="129">
        <f>F7</f>
        <v>0</v>
      </c>
      <c r="D11" s="219">
        <f>IF(AND(B10=0,B11=0),0,1)*0+IF(AND(B10&gt;C10,B11&gt;C11),1,0)*2+IF(AND(B10&lt;C10,B11&lt;C11),1,0)*IF(AND(B10=0,B11=0),0,1)+IF(D10&gt;E10,1,0)*2+IF(D10&lt;E10,1,0)*1</f>
        <v>0</v>
      </c>
      <c r="E11" s="220"/>
      <c r="F11" s="278"/>
      <c r="G11" s="279"/>
      <c r="H11" s="279"/>
      <c r="I11" s="280"/>
      <c r="J11" s="130"/>
      <c r="K11" s="131"/>
      <c r="L11" s="219">
        <f>IF(AND(J10=0,J11=0),0,1)*0+IF(AND(J10&gt;K10,J11&gt;K11),1,0)*2+IF(AND(J10&lt;K10,J11&lt;K11),1,0)*IF(AND(J10=0,J11=0),0,1)+IF(L10&gt;M10,1,0)*2+IF(L10&lt;M10,1,0)*1</f>
        <v>0</v>
      </c>
      <c r="M11" s="220"/>
      <c r="N11" s="130"/>
      <c r="O11" s="131"/>
      <c r="P11" s="221">
        <f>IF(AND(N10=0,N11=0),0,1)*0+IF(AND(N10&gt;O10,N11&gt;O11),1,0)*2+IF(AND(N10&lt;O10,N11&lt;O11),1,0)*IF(AND(N10=0,N11=0),0,1)+IF(P10&gt;Q10,1,0)*2+IF(P10&lt;Q10,1,0)*1</f>
        <v>0</v>
      </c>
      <c r="Q11" s="222"/>
      <c r="R11" s="132"/>
      <c r="S11" s="131"/>
      <c r="T11" s="221">
        <f>IF(AND(R10=0,R11=0),0,1)*0+IF(AND(R10&gt;S10,R11&gt;S11),1,0)*2+IF(AND(R10&lt;S10,R11&lt;S11),1,0)*IF(AND(R10=0,R11=0),0,1)+IF(T10&gt;U10,1,0)*2+IF(T10&lt;U10,1,0)*1</f>
        <v>0</v>
      </c>
      <c r="U11" s="222"/>
      <c r="V11" s="194"/>
      <c r="W11" s="207"/>
      <c r="X11" s="196"/>
      <c r="Y11" s="198"/>
      <c r="Z11" s="224"/>
      <c r="AA11" s="226"/>
      <c r="AB11" s="192"/>
      <c r="AD11" s="267"/>
      <c r="AE11" s="174"/>
      <c r="AF11" s="174"/>
      <c r="AG11" s="266"/>
    </row>
    <row r="12" spans="1:33" ht="16.5" customHeight="1" thickTop="1" thickBot="1" x14ac:dyDescent="0.3">
      <c r="A12" s="202" t="s">
        <v>42</v>
      </c>
      <c r="B12" s="133">
        <f>K4</f>
        <v>7</v>
      </c>
      <c r="C12" s="106">
        <f>J4</f>
        <v>15</v>
      </c>
      <c r="D12" s="134">
        <f>M4</f>
        <v>0</v>
      </c>
      <c r="E12" s="108">
        <f>L4</f>
        <v>0</v>
      </c>
      <c r="F12" s="135">
        <f>K8</f>
        <v>12</v>
      </c>
      <c r="G12" s="136">
        <f>J8</f>
        <v>15</v>
      </c>
      <c r="H12" s="137">
        <f>M8</f>
        <v>11</v>
      </c>
      <c r="I12" s="111">
        <f>L8</f>
        <v>5</v>
      </c>
      <c r="J12" s="275"/>
      <c r="K12" s="276"/>
      <c r="L12" s="276"/>
      <c r="M12" s="277"/>
      <c r="N12" s="133">
        <v>15</v>
      </c>
      <c r="O12" s="106">
        <v>7</v>
      </c>
      <c r="P12" s="107"/>
      <c r="Q12" s="111"/>
      <c r="R12" s="112">
        <v>1</v>
      </c>
      <c r="S12" s="110">
        <v>15</v>
      </c>
      <c r="T12" s="111"/>
      <c r="U12" s="138"/>
      <c r="V12" s="193">
        <f>P13+H13+D13+T13</f>
        <v>6</v>
      </c>
      <c r="W12" s="205">
        <f>V12+V14</f>
        <v>6</v>
      </c>
      <c r="X12" s="195">
        <f>H12+F12+F13+D12+B12+B13+N12+N13+P12+R12+R13+T12</f>
        <v>83</v>
      </c>
      <c r="Y12" s="197">
        <f>I12+G12+G13+E12+C12+C13+O13+O12+U12+S12+S13+Q12</f>
        <v>108</v>
      </c>
      <c r="Z12" s="195">
        <f>X12+X14</f>
        <v>83</v>
      </c>
      <c r="AA12" s="197">
        <f>Y12+Y14</f>
        <v>108</v>
      </c>
      <c r="AB12" s="190"/>
      <c r="AD12" s="26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174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5</v>
      </c>
      <c r="AF12" s="174">
        <f t="shared" ref="AF12" si="2">AD12/AE12</f>
        <v>0.8</v>
      </c>
      <c r="AG12" s="266">
        <f t="shared" ref="AG12" si="3">Z12/AA12</f>
        <v>0.76851851851851849</v>
      </c>
    </row>
    <row r="13" spans="1:33" ht="15.75" customHeight="1" thickBot="1" x14ac:dyDescent="0.3">
      <c r="A13" s="203"/>
      <c r="B13" s="116">
        <f>K5</f>
        <v>6</v>
      </c>
      <c r="C13" s="117">
        <f>J5</f>
        <v>15</v>
      </c>
      <c r="D13" s="219">
        <f>IF(AND(B12=0,B13=0),0,1)*0+IF(AND(B12&gt;C12,B13&gt;C13),1,0)*2+IF(AND(B12&lt;C12,B13&lt;C13),1,0)*IF(AND(B12=0,B13=0),0,1)+IF(D12&gt;E12,1,0)*2+IF(D12&lt;E12,1,0)*1</f>
        <v>1</v>
      </c>
      <c r="E13" s="220"/>
      <c r="F13" s="139">
        <f>K9</f>
        <v>15</v>
      </c>
      <c r="G13" s="140">
        <f>J9</f>
        <v>10</v>
      </c>
      <c r="H13" s="219">
        <f>IF(AND(F12=0,F13=0),0,1)*0+IF(AND(F12&gt;G12,F13&gt;G13),1,0)*2+IF(AND(F12&lt;G12,F13&lt;G13),1,0)*IF(AND(F12=0,F13=0),0,1)+IF(H12&gt;I12,1,0)*2+IF(H12&lt;I12,1,0)*1</f>
        <v>2</v>
      </c>
      <c r="I13" s="220"/>
      <c r="J13" s="259"/>
      <c r="K13" s="260"/>
      <c r="L13" s="260"/>
      <c r="M13" s="261"/>
      <c r="N13" s="116">
        <v>15</v>
      </c>
      <c r="O13" s="117">
        <v>11</v>
      </c>
      <c r="P13" s="219">
        <f>IF(AND(N12=0,N13=0),0,1)*0+IF(AND(N12&gt;O12,N13&gt;O13),1,0)*2+IF(AND(N12&lt;O12,N13&lt;O13),1,0)*IF(AND(N12=0,N13=0),0,1)+IF(P12&gt;Q12,1,0)*2+IF(P12&lt;Q12,1,0)*1</f>
        <v>2</v>
      </c>
      <c r="Q13" s="220"/>
      <c r="R13" s="118">
        <v>1</v>
      </c>
      <c r="S13" s="117">
        <v>15</v>
      </c>
      <c r="T13" s="219">
        <f>IF(AND(R12=0,R13=0),0,1)*0+IF(AND(R12&gt;S12,R13&gt;S13),1,0)*2+IF(AND(R12&lt;S12,R13&lt;S13),1,0)*IF(AND(R12=0,R13=0),0,1)+IF(T12&gt;U12,1,0)*2+IF(T12&lt;U12,1,0)*1</f>
        <v>1</v>
      </c>
      <c r="U13" s="220"/>
      <c r="V13" s="194"/>
      <c r="W13" s="206"/>
      <c r="X13" s="196"/>
      <c r="Y13" s="198"/>
      <c r="Z13" s="223"/>
      <c r="AA13" s="225"/>
      <c r="AB13" s="191"/>
      <c r="AD13" s="267"/>
      <c r="AE13" s="174"/>
      <c r="AF13" s="174"/>
      <c r="AG13" s="266"/>
    </row>
    <row r="14" spans="1:33" ht="16.5" customHeight="1" thickTop="1" thickBot="1" x14ac:dyDescent="0.3">
      <c r="A14" s="203"/>
      <c r="B14" s="123">
        <f>K6</f>
        <v>0</v>
      </c>
      <c r="C14" s="124">
        <f>J6</f>
        <v>0</v>
      </c>
      <c r="D14" s="125">
        <f>M6</f>
        <v>0</v>
      </c>
      <c r="E14" s="108">
        <f>L6</f>
        <v>0</v>
      </c>
      <c r="F14" s="141">
        <f>K10</f>
        <v>0</v>
      </c>
      <c r="G14" s="142">
        <f>J10</f>
        <v>0</v>
      </c>
      <c r="H14" s="143">
        <f>M10</f>
        <v>0</v>
      </c>
      <c r="I14" s="111">
        <f>L10</f>
        <v>0</v>
      </c>
      <c r="J14" s="259"/>
      <c r="K14" s="260"/>
      <c r="L14" s="260"/>
      <c r="M14" s="261"/>
      <c r="N14" s="123"/>
      <c r="O14" s="124"/>
      <c r="P14" s="125"/>
      <c r="Q14" s="111"/>
      <c r="R14" s="126"/>
      <c r="S14" s="124"/>
      <c r="T14" s="111"/>
      <c r="U14" s="127"/>
      <c r="V14" s="193">
        <f>P15+H15+D15+T15</f>
        <v>0</v>
      </c>
      <c r="W14" s="206"/>
      <c r="X14" s="195">
        <f>H14+F14+F15+D14+B14+B15+N14+N15+P14+R14+R15+T14</f>
        <v>0</v>
      </c>
      <c r="Y14" s="197">
        <f>I14+G14+G15+E14+C14+C15+O15+O14+U14+S14+S15+Q14</f>
        <v>0</v>
      </c>
      <c r="Z14" s="223"/>
      <c r="AA14" s="225"/>
      <c r="AB14" s="191"/>
      <c r="AD14" s="267"/>
      <c r="AE14" s="174"/>
      <c r="AF14" s="174"/>
      <c r="AG14" s="266"/>
    </row>
    <row r="15" spans="1:33" ht="15.75" customHeight="1" thickBot="1" x14ac:dyDescent="0.3">
      <c r="A15" s="204"/>
      <c r="B15" s="130">
        <f>K7</f>
        <v>0</v>
      </c>
      <c r="C15" s="131">
        <f>J7</f>
        <v>0</v>
      </c>
      <c r="D15" s="219">
        <f>IF(AND(B14=0,B15=0),0,1)*0+IF(AND(B14&gt;C14,B15&gt;C15),1,0)*2+IF(AND(B14&lt;C14,B15&lt;C15),1,0)*IF(AND(B14=0,B15=0),0,1)+IF(D14&gt;E14,1,0)*2+IF(D14&lt;E14,1,0)*1</f>
        <v>0</v>
      </c>
      <c r="E15" s="220"/>
      <c r="F15" s="131">
        <f>K11</f>
        <v>0</v>
      </c>
      <c r="G15" s="144">
        <f>J11</f>
        <v>0</v>
      </c>
      <c r="H15" s="219">
        <f>IF(AND(F14=0,F15=0),0,1)*0+IF(AND(F14&gt;G14,F15&gt;G15),1,0)*2+IF(AND(F14&lt;G14,F15&lt;G15),1,0)*IF(AND(F14=0,F15=0),0,1)+IF(H14&gt;I14,1,0)*2+IF(H14&lt;I14,1,0)*1</f>
        <v>0</v>
      </c>
      <c r="I15" s="220"/>
      <c r="J15" s="278"/>
      <c r="K15" s="279"/>
      <c r="L15" s="279"/>
      <c r="M15" s="280"/>
      <c r="N15" s="130"/>
      <c r="O15" s="131"/>
      <c r="P15" s="219">
        <f>IF(AND(N14=0,N15=0),0,1)*0+IF(AND(N14&gt;O14,N15&gt;O15),1,0)*2+IF(AND(N14&lt;O14,N15&lt;O15),1,0)*IF(AND(N14=0,N15=0),0,1)+IF(P14&gt;Q14,1,0)*2+IF(P14&lt;Q14,1,0)*1</f>
        <v>0</v>
      </c>
      <c r="Q15" s="220"/>
      <c r="R15" s="132"/>
      <c r="S15" s="131"/>
      <c r="T15" s="219">
        <f>IF(AND(R14=0,R15=0),0,1)*0+IF(AND(R14&gt;S14,R15&gt;S15),1,0)*2+IF(AND(R14&lt;S14,R15&lt;S15),1,0)*IF(AND(R14=0,R15=0),0,1)+IF(T14&gt;U14,1,0)*2+IF(T14&lt;U14,1,0)*1</f>
        <v>0</v>
      </c>
      <c r="U15" s="220"/>
      <c r="V15" s="194"/>
      <c r="W15" s="207"/>
      <c r="X15" s="196"/>
      <c r="Y15" s="198"/>
      <c r="Z15" s="224"/>
      <c r="AA15" s="226"/>
      <c r="AB15" s="192"/>
      <c r="AD15" s="267"/>
      <c r="AE15" s="174"/>
      <c r="AF15" s="174"/>
      <c r="AG15" s="266"/>
    </row>
    <row r="16" spans="1:33" ht="16.5" customHeight="1" thickTop="1" thickBot="1" x14ac:dyDescent="0.3">
      <c r="A16" s="202" t="s">
        <v>43</v>
      </c>
      <c r="B16" s="133">
        <f>O4</f>
        <v>10</v>
      </c>
      <c r="C16" s="106">
        <f>N4</f>
        <v>15</v>
      </c>
      <c r="D16" s="134">
        <f>Q4</f>
        <v>0</v>
      </c>
      <c r="E16" s="145">
        <f>P4</f>
        <v>0</v>
      </c>
      <c r="F16" s="135">
        <f>O8</f>
        <v>9</v>
      </c>
      <c r="G16" s="136">
        <f>N8</f>
        <v>15</v>
      </c>
      <c r="H16" s="137">
        <f>Q8</f>
        <v>0</v>
      </c>
      <c r="I16" s="146">
        <f>P8</f>
        <v>0</v>
      </c>
      <c r="J16" s="133">
        <f>O12</f>
        <v>7</v>
      </c>
      <c r="K16" s="106">
        <f>N12</f>
        <v>15</v>
      </c>
      <c r="L16" s="134">
        <f>Q12</f>
        <v>0</v>
      </c>
      <c r="M16" s="145">
        <f>P12</f>
        <v>0</v>
      </c>
      <c r="N16" s="275"/>
      <c r="O16" s="276"/>
      <c r="P16" s="276"/>
      <c r="Q16" s="277"/>
      <c r="R16" s="147">
        <v>2</v>
      </c>
      <c r="S16" s="148">
        <v>15</v>
      </c>
      <c r="T16" s="149"/>
      <c r="U16" s="150"/>
      <c r="V16" s="193">
        <f>H17+D17+L17+T17</f>
        <v>4</v>
      </c>
      <c r="W16" s="205">
        <f>V16+V18</f>
        <v>4</v>
      </c>
      <c r="X16" s="195">
        <f>J16+J17+L16+B16+B17+D16+F16+F17+H16+R16+R17+T16</f>
        <v>55</v>
      </c>
      <c r="Y16" s="197">
        <f>K17+K16+M16+C17+C16+E16+I16+G16+G17+S16+S17+U16</f>
        <v>120</v>
      </c>
      <c r="Z16" s="195">
        <f>X16+X18</f>
        <v>55</v>
      </c>
      <c r="AA16" s="197">
        <f>Y16+Y18</f>
        <v>120</v>
      </c>
      <c r="AB16" s="190"/>
      <c r="AD16" s="26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74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174">
        <f t="shared" ref="AF16" si="4">AD16/AE16</f>
        <v>0</v>
      </c>
      <c r="AG16" s="266">
        <f t="shared" ref="AG16" si="5">Z16/AA16</f>
        <v>0.45833333333333331</v>
      </c>
    </row>
    <row r="17" spans="1:33" ht="15.75" customHeight="1" thickBot="1" x14ac:dyDescent="0.3">
      <c r="A17" s="203"/>
      <c r="B17" s="116">
        <f>O5</f>
        <v>1</v>
      </c>
      <c r="C17" s="117">
        <f>N5</f>
        <v>15</v>
      </c>
      <c r="D17" s="219">
        <f>IF(AND(B16=0,B17=0),0,1)*0+IF(AND(B16&gt;C16,B17&gt;C17),1,0)*2+IF(AND(B16&lt;C16,B17&lt;C17),1,0)*IF(AND(B16=0,B17=0),0,1)+IF(D16&gt;E16,1,0)*2+IF(D16&lt;E16,1,0)*1</f>
        <v>1</v>
      </c>
      <c r="E17" s="220"/>
      <c r="F17" s="117">
        <f>O9</f>
        <v>10</v>
      </c>
      <c r="G17" s="140">
        <f>N9</f>
        <v>15</v>
      </c>
      <c r="H17" s="219">
        <f>IF(AND(F16=0,F17=0),0,1)*0+IF(AND(F16&gt;G16,F17&gt;G17),1,0)*2+IF(AND(F16&lt;G16,F17&lt;G17),1,0)*IF(AND(F16=0,F17=0),0,1)+IF(H16&gt;I16,1,0)*2+IF(H16&lt;I16,1,0)*1</f>
        <v>1</v>
      </c>
      <c r="I17" s="220"/>
      <c r="J17" s="116">
        <f>O13</f>
        <v>11</v>
      </c>
      <c r="K17" s="117">
        <f>N13</f>
        <v>15</v>
      </c>
      <c r="L17" s="219">
        <f>IF(AND(J16=0,J17=0),0,1)*0+IF(AND(J16&gt;K16,J17&gt;K17),1,0)*2+IF(AND(J16&lt;K16,J17&lt;K17),1,0)*IF(AND(J16=0,J17=0),0,1)+IF(L16&gt;M16,1,0)*2+IF(L16&lt;M16,1,0)*1</f>
        <v>1</v>
      </c>
      <c r="M17" s="220"/>
      <c r="N17" s="259"/>
      <c r="O17" s="260"/>
      <c r="P17" s="260"/>
      <c r="Q17" s="261"/>
      <c r="R17" s="151">
        <v>5</v>
      </c>
      <c r="S17" s="152">
        <v>15</v>
      </c>
      <c r="T17" s="219">
        <f>IF(AND(R16=0,R17=0),0,1)*0+IF(AND(R16&gt;S16,R17&gt;S17),1,0)*2+IF(AND(R16&lt;S16,R17&lt;S17),1,0)*IF(AND(R16=0,R17=0),0,1)+IF(T16&gt;U16,1,0)*2+IF(T16&lt;U16,1,0)*1</f>
        <v>1</v>
      </c>
      <c r="U17" s="220"/>
      <c r="V17" s="194"/>
      <c r="W17" s="206"/>
      <c r="X17" s="196"/>
      <c r="Y17" s="198"/>
      <c r="Z17" s="223"/>
      <c r="AA17" s="225"/>
      <c r="AB17" s="191"/>
      <c r="AD17" s="267"/>
      <c r="AE17" s="174"/>
      <c r="AF17" s="174"/>
      <c r="AG17" s="266"/>
    </row>
    <row r="18" spans="1:33" ht="16.5" customHeight="1" thickTop="1" thickBot="1" x14ac:dyDescent="0.3">
      <c r="A18" s="203"/>
      <c r="B18" s="123">
        <f>O6</f>
        <v>0</v>
      </c>
      <c r="C18" s="124">
        <f>N6</f>
        <v>0</v>
      </c>
      <c r="D18" s="153">
        <f>Q6</f>
        <v>0</v>
      </c>
      <c r="E18" s="108">
        <f>P6</f>
        <v>0</v>
      </c>
      <c r="F18" s="141">
        <f>O10</f>
        <v>0</v>
      </c>
      <c r="G18" s="142">
        <f>N10</f>
        <v>0</v>
      </c>
      <c r="H18" s="154">
        <f>Q10</f>
        <v>0</v>
      </c>
      <c r="I18" s="111">
        <f>P10</f>
        <v>0</v>
      </c>
      <c r="J18" s="123">
        <f>O14</f>
        <v>0</v>
      </c>
      <c r="K18" s="124">
        <f>N14</f>
        <v>0</v>
      </c>
      <c r="L18" s="153">
        <f>Q14</f>
        <v>0</v>
      </c>
      <c r="M18" s="108">
        <f>P14</f>
        <v>0</v>
      </c>
      <c r="N18" s="259"/>
      <c r="O18" s="260"/>
      <c r="P18" s="260"/>
      <c r="Q18" s="261"/>
      <c r="R18" s="155"/>
      <c r="S18" s="156"/>
      <c r="T18" s="157"/>
      <c r="U18" s="158"/>
      <c r="V18" s="193">
        <f>D19+H19+L19+T19</f>
        <v>0</v>
      </c>
      <c r="W18" s="206"/>
      <c r="X18" s="195">
        <f>F19+J19+R18+R19+T18+J18+L18+B18+D18+F18+H18+B19</f>
        <v>0</v>
      </c>
      <c r="Y18" s="197">
        <f>K18+M18+C18+E18+I18+G18+C19+G19+K19+S18+S19+U18</f>
        <v>0</v>
      </c>
      <c r="Z18" s="223"/>
      <c r="AA18" s="225"/>
      <c r="AB18" s="191"/>
      <c r="AD18" s="267"/>
      <c r="AE18" s="174"/>
      <c r="AF18" s="174"/>
      <c r="AG18" s="266"/>
    </row>
    <row r="19" spans="1:33" ht="15.75" customHeight="1" thickBot="1" x14ac:dyDescent="0.3">
      <c r="A19" s="204"/>
      <c r="B19" s="130">
        <f>O7</f>
        <v>0</v>
      </c>
      <c r="C19" s="131">
        <f>N7</f>
        <v>0</v>
      </c>
      <c r="D19" s="219">
        <f>IF(AND(B18=0,B19=0),0,1)*0+IF(AND(B18&gt;C18,B19&gt;C19),1,0)*2+IF(AND(B18&lt;C18,B19&lt;C19),1,0)*IF(AND(B18=0,B19=0),0,1)+IF(D18&gt;E18,1,0)*2+IF(D18&lt;E18,1,0)*1</f>
        <v>0</v>
      </c>
      <c r="E19" s="220"/>
      <c r="F19" s="131">
        <f>O11</f>
        <v>0</v>
      </c>
      <c r="G19" s="144">
        <f>N11</f>
        <v>0</v>
      </c>
      <c r="H19" s="221">
        <f>IF(AND(F18=0,F19=0),0,1)*0+IF(AND(F18&gt;G18,F19&gt;G19),1,0)*2+IF(AND(F18&lt;G18,F19&lt;G19),1,0)*IF(AND(F18=0,F19=0),0,1)+IF(H18&gt;I18,1,0)*2+IF(H18&lt;I18,1,0)*1</f>
        <v>0</v>
      </c>
      <c r="I19" s="222"/>
      <c r="J19" s="130">
        <f>O15</f>
        <v>0</v>
      </c>
      <c r="K19" s="131">
        <f>N15</f>
        <v>0</v>
      </c>
      <c r="L19" s="221">
        <f>IF(AND(J18=0,J19=0),0,1)*0+IF(AND(J18&gt;K18,J19&gt;K19),1,0)*2+IF(AND(J18&lt;K18,J19&lt;K19),1,0)*IF(AND(J18=0,J19=0),0,1)+IF(L18&gt;M18,1,0)*2+IF(L18&lt;M18,1,0)*1</f>
        <v>0</v>
      </c>
      <c r="M19" s="222"/>
      <c r="N19" s="278"/>
      <c r="O19" s="279"/>
      <c r="P19" s="279"/>
      <c r="Q19" s="280"/>
      <c r="R19" s="159"/>
      <c r="S19" s="160"/>
      <c r="T19" s="219">
        <f>IF(AND(R18=0,R19=0),0,1)*0+IF(AND(R18&gt;S18,R19&gt;S19),1,0)*2+IF(AND(R18&lt;S18,R19&lt;S19),1,0)*IF(AND(R18=0,R19=0),0,1)+IF(T18&gt;U18,1,0)*2+IF(T18&lt;U18,1,0)*1</f>
        <v>0</v>
      </c>
      <c r="U19" s="220"/>
      <c r="V19" s="265"/>
      <c r="W19" s="207"/>
      <c r="X19" s="224"/>
      <c r="Y19" s="226"/>
      <c r="Z19" s="224"/>
      <c r="AA19" s="226"/>
      <c r="AB19" s="192"/>
      <c r="AD19" s="267"/>
      <c r="AE19" s="174"/>
      <c r="AF19" s="174"/>
      <c r="AG19" s="266"/>
    </row>
    <row r="20" spans="1:33" ht="16.5" customHeight="1" thickTop="1" thickBot="1" x14ac:dyDescent="0.3">
      <c r="A20" s="202" t="s">
        <v>10</v>
      </c>
      <c r="B20" s="133">
        <f>S4</f>
        <v>15</v>
      </c>
      <c r="C20" s="161">
        <f>R4</f>
        <v>13</v>
      </c>
      <c r="D20" s="137">
        <f>U4</f>
        <v>11</v>
      </c>
      <c r="E20" s="145">
        <f>T4</f>
        <v>8</v>
      </c>
      <c r="F20" s="135">
        <f>S8</f>
        <v>15</v>
      </c>
      <c r="G20" s="136">
        <f>R8</f>
        <v>6</v>
      </c>
      <c r="H20" s="113">
        <f>U8</f>
        <v>0</v>
      </c>
      <c r="I20" s="111">
        <f>T8</f>
        <v>0</v>
      </c>
      <c r="J20" s="109">
        <f>S12</f>
        <v>15</v>
      </c>
      <c r="K20" s="162">
        <f>R12</f>
        <v>1</v>
      </c>
      <c r="L20" s="113">
        <f>U12</f>
        <v>0</v>
      </c>
      <c r="M20" s="108">
        <f>T12</f>
        <v>0</v>
      </c>
      <c r="N20" s="147">
        <f>S16</f>
        <v>15</v>
      </c>
      <c r="O20" s="163">
        <f>R16</f>
        <v>2</v>
      </c>
      <c r="P20" s="103">
        <f>U16</f>
        <v>0</v>
      </c>
      <c r="Q20" s="122">
        <f>T16</f>
        <v>0</v>
      </c>
      <c r="R20" s="259"/>
      <c r="S20" s="260"/>
      <c r="T20" s="260"/>
      <c r="U20" s="261"/>
      <c r="V20" s="193">
        <f>P21+L21+H21+D21</f>
        <v>8</v>
      </c>
      <c r="W20" s="206">
        <f>V20+V22</f>
        <v>8</v>
      </c>
      <c r="X20" s="195">
        <f>P20+N20+N21+L20+J20+J21+H20+F20+F21+D20+B20+B21</f>
        <v>125</v>
      </c>
      <c r="Y20" s="197">
        <f>Q20+O20+O21+M20+K20+K21+I20+G20+G21+E20+C20+C21</f>
        <v>58</v>
      </c>
      <c r="Z20" s="223">
        <f>X20+X22</f>
        <v>125</v>
      </c>
      <c r="AA20" s="225">
        <f>Y20+Y22</f>
        <v>58</v>
      </c>
      <c r="AB20" s="190"/>
      <c r="AD20" s="17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8</v>
      </c>
      <c r="AE20" s="174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</v>
      </c>
      <c r="AF20" s="174">
        <f t="shared" ref="AF20" si="6">AD20/AE20</f>
        <v>8</v>
      </c>
      <c r="AG20" s="266">
        <f t="shared" ref="AG20" si="7">Z20/AA20</f>
        <v>2.1551724137931036</v>
      </c>
    </row>
    <row r="21" spans="1:33" ht="15.75" customHeight="1" thickBot="1" x14ac:dyDescent="0.3">
      <c r="A21" s="203"/>
      <c r="B21" s="116">
        <f>S5</f>
        <v>9</v>
      </c>
      <c r="C21" s="117">
        <f>R5</f>
        <v>15</v>
      </c>
      <c r="D21" s="219">
        <f>IF(AND(B20=0,B21=0),0,1)*0+IF(AND(B20&gt;C20,B21&gt;C21),1,0)*2+IF(AND(B20&lt;C20,B21&lt;C21),1,0)*IF(AND(B20=0,B21=0),0,1)+IF(D20&gt;E20,1,0)*2+IF(D20&lt;E20,1,0)*1</f>
        <v>2</v>
      </c>
      <c r="E21" s="220"/>
      <c r="F21" s="117">
        <f>S9</f>
        <v>15</v>
      </c>
      <c r="G21" s="140">
        <f>R9</f>
        <v>7</v>
      </c>
      <c r="H21" s="219">
        <f>IF(AND(F20=0,F21=0),0,1)*0+IF(AND(F20&gt;G20,F21&gt;G21),1,0)*2+IF(AND(F20&lt;G20,F21&lt;G21),1,0)*IF(AND(F20=0,F21=0),0,1)+IF(H20&gt;I20,1,0)*2+IF(H20&lt;I20,1,0)*1</f>
        <v>2</v>
      </c>
      <c r="I21" s="220"/>
      <c r="J21" s="116">
        <f>S13</f>
        <v>15</v>
      </c>
      <c r="K21" s="117">
        <f>R13</f>
        <v>1</v>
      </c>
      <c r="L21" s="219">
        <f>IF(AND(J20=0,J21=0),0,1)*0+IF(AND(J20&gt;K20,J21&gt;K21),1,0)*2+IF(AND(J20&lt;K20,J21&lt;K21),1,0)*IF(AND(J20=0,J21=0),0,1)+IF(L20&gt;M20,1,0)*2+IF(L20&lt;M20,1,0)*1</f>
        <v>2</v>
      </c>
      <c r="M21" s="220"/>
      <c r="N21" s="151">
        <f>S17</f>
        <v>15</v>
      </c>
      <c r="O21" s="152">
        <f>R17</f>
        <v>5</v>
      </c>
      <c r="P21" s="219">
        <f>IF(AND(N20=0,N21=0),0,1)*0+IF(AND(N20&gt;O20,N21&gt;O21),1,0)*2+IF(AND(N20&lt;O20,N21&lt;O21),1,0)*IF(AND(N20=0,N21=0),0,1)+IF(P20&gt;Q20,1,0)*2+IF(P20&lt;Q20,1,0)*1</f>
        <v>2</v>
      </c>
      <c r="Q21" s="220"/>
      <c r="R21" s="259"/>
      <c r="S21" s="260"/>
      <c r="T21" s="260"/>
      <c r="U21" s="261"/>
      <c r="V21" s="265"/>
      <c r="W21" s="206"/>
      <c r="X21" s="224"/>
      <c r="Y21" s="226"/>
      <c r="Z21" s="223"/>
      <c r="AA21" s="225"/>
      <c r="AB21" s="191"/>
      <c r="AD21" s="173"/>
      <c r="AE21" s="174"/>
      <c r="AF21" s="174"/>
      <c r="AG21" s="266"/>
    </row>
    <row r="22" spans="1:33" ht="15.75" customHeight="1" thickBot="1" x14ac:dyDescent="0.3">
      <c r="A22" s="203"/>
      <c r="B22" s="123">
        <f>S6</f>
        <v>0</v>
      </c>
      <c r="C22" s="124">
        <f>R6</f>
        <v>0</v>
      </c>
      <c r="D22" s="143">
        <f>U6</f>
        <v>0</v>
      </c>
      <c r="E22" s="108">
        <f>T6</f>
        <v>0</v>
      </c>
      <c r="F22" s="141">
        <f>S10</f>
        <v>0</v>
      </c>
      <c r="G22" s="142">
        <f>R10</f>
        <v>0</v>
      </c>
      <c r="H22" s="143">
        <f>U10</f>
        <v>0</v>
      </c>
      <c r="I22" s="111">
        <f>T10</f>
        <v>0</v>
      </c>
      <c r="J22" s="123">
        <f>S14</f>
        <v>0</v>
      </c>
      <c r="K22" s="164">
        <f>R14</f>
        <v>0</v>
      </c>
      <c r="L22" s="143">
        <f>U14</f>
        <v>0</v>
      </c>
      <c r="M22" s="108">
        <f>T14</f>
        <v>0</v>
      </c>
      <c r="N22" s="155">
        <f>S18</f>
        <v>0</v>
      </c>
      <c r="O22" s="165">
        <f>R18</f>
        <v>0</v>
      </c>
      <c r="P22" s="121">
        <f>U18</f>
        <v>0</v>
      </c>
      <c r="Q22" s="122">
        <f>T18</f>
        <v>0</v>
      </c>
      <c r="R22" s="259"/>
      <c r="S22" s="260"/>
      <c r="T22" s="260"/>
      <c r="U22" s="261"/>
      <c r="V22" s="258">
        <f>P23+L23+H23+D23</f>
        <v>0</v>
      </c>
      <c r="W22" s="206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191"/>
      <c r="AD22" s="173"/>
      <c r="AE22" s="174"/>
      <c r="AF22" s="174"/>
      <c r="AG22" s="266"/>
    </row>
    <row r="23" spans="1:33" ht="15.75" customHeight="1" thickBot="1" x14ac:dyDescent="0.3">
      <c r="A23" s="238"/>
      <c r="B23" s="166">
        <f>S7</f>
        <v>0</v>
      </c>
      <c r="C23" s="167">
        <f>R7</f>
        <v>0</v>
      </c>
      <c r="D23" s="251">
        <f>IF(AND(B22=0,B23=0),0,1)*0+IF(AND(B22&gt;C22,B23&gt;C23),1,0)*2+IF(AND(B22&lt;C22,B23&lt;C23),1,0)*IF(AND(B22=0,B23=0),0,1)+IF(D22&gt;E22,1,0)*2+IF(D22&lt;E22,1,0)*1</f>
        <v>0</v>
      </c>
      <c r="E23" s="252"/>
      <c r="F23" s="167">
        <f>S11</f>
        <v>0</v>
      </c>
      <c r="G23" s="168">
        <f>R11</f>
        <v>0</v>
      </c>
      <c r="H23" s="251">
        <f>IF(AND(F22=0,F23=0),0,1)*0+IF(AND(F22&gt;G22,F23&gt;G23),1,0)*2+IF(AND(F22&lt;G22,F23&lt;G23),1,0)*IF(AND(F22=0,F23=0),0,1)+IF(H22&gt;I22,1,0)*2+IF(H22&lt;I22,1,0)*1</f>
        <v>0</v>
      </c>
      <c r="I23" s="252"/>
      <c r="J23" s="166">
        <f>S15</f>
        <v>0</v>
      </c>
      <c r="K23" s="167">
        <f>R15</f>
        <v>0</v>
      </c>
      <c r="L23" s="251">
        <f>IF(AND(J22=0,J23=0),0,1)*0+IF(AND(J22&gt;K22,J23&gt;K23),1,0)*2+IF(AND(J22&lt;K22,J23&lt;K23),1,0)*IF(AND(J22=0,J23=0),0,1)+IF(L22&gt;M22,1,0)*2+IF(L22&lt;M22,1,0)*1</f>
        <v>0</v>
      </c>
      <c r="M23" s="252"/>
      <c r="N23" s="169">
        <f>S19</f>
        <v>0</v>
      </c>
      <c r="O23" s="170">
        <f>R19</f>
        <v>0</v>
      </c>
      <c r="P23" s="251">
        <f>IF(AND(N22=0,N23=0),0,1)*0+IF(AND(N22&gt;O22,N23&gt;O23),1,0)*2+IF(AND(N22&lt;O22,N23&lt;O23),1,0)*IF(AND(N22=0,N23=0),0,1)+IF(P22&gt;Q22,1,0)*2+IF(P22&lt;Q22,1,0)*1</f>
        <v>0</v>
      </c>
      <c r="Q23" s="252"/>
      <c r="R23" s="262"/>
      <c r="S23" s="263"/>
      <c r="T23" s="263"/>
      <c r="U23" s="264"/>
      <c r="V23" s="254"/>
      <c r="W23" s="257"/>
      <c r="X23" s="255"/>
      <c r="Y23" s="256"/>
      <c r="Z23" s="255"/>
      <c r="AA23" s="256"/>
      <c r="AB23" s="253"/>
      <c r="AD23" s="176"/>
      <c r="AE23" s="177"/>
      <c r="AF23" s="177"/>
      <c r="AG23" s="268"/>
    </row>
    <row r="24" spans="1:33" ht="15.75" customHeight="1" thickTop="1" x14ac:dyDescent="0.25"/>
    <row r="25" spans="1:33" ht="16.5" customHeight="1" x14ac:dyDescent="0.25"/>
    <row r="26" spans="1:33" ht="15.75" customHeight="1" x14ac:dyDescent="0.25">
      <c r="A26" t="s">
        <v>26</v>
      </c>
    </row>
  </sheetData>
  <mergeCells count="129">
    <mergeCell ref="D15:E15"/>
    <mergeCell ref="A12:A15"/>
    <mergeCell ref="J12:M15"/>
    <mergeCell ref="H15:I15"/>
    <mergeCell ref="P15:Q15"/>
    <mergeCell ref="P13:Q13"/>
    <mergeCell ref="D13:E13"/>
    <mergeCell ref="H13:I13"/>
    <mergeCell ref="V3:W3"/>
    <mergeCell ref="H5:I5"/>
    <mergeCell ref="L5:M5"/>
    <mergeCell ref="L7:M7"/>
    <mergeCell ref="P7:Q7"/>
    <mergeCell ref="W4:W7"/>
    <mergeCell ref="F8:I11"/>
    <mergeCell ref="L11:M11"/>
    <mergeCell ref="P11:Q11"/>
    <mergeCell ref="P9:Q9"/>
    <mergeCell ref="A1:AB1"/>
    <mergeCell ref="R3:U3"/>
    <mergeCell ref="X3:Y3"/>
    <mergeCell ref="Z3:AA3"/>
    <mergeCell ref="V4:V5"/>
    <mergeCell ref="X4:X5"/>
    <mergeCell ref="Y4:Y5"/>
    <mergeCell ref="V12:V13"/>
    <mergeCell ref="V16:V17"/>
    <mergeCell ref="X16:X17"/>
    <mergeCell ref="T17:U17"/>
    <mergeCell ref="P5:Q5"/>
    <mergeCell ref="H7:I7"/>
    <mergeCell ref="A4:A7"/>
    <mergeCell ref="B4:E7"/>
    <mergeCell ref="AB16:AB19"/>
    <mergeCell ref="B3:E3"/>
    <mergeCell ref="F3:I3"/>
    <mergeCell ref="J3:M3"/>
    <mergeCell ref="N3:Q3"/>
    <mergeCell ref="A8:A11"/>
    <mergeCell ref="D9:E9"/>
    <mergeCell ref="D11:E11"/>
    <mergeCell ref="L9:M9"/>
    <mergeCell ref="AE4:AE7"/>
    <mergeCell ref="AF4:AF7"/>
    <mergeCell ref="AG4:AG7"/>
    <mergeCell ref="T5:U5"/>
    <mergeCell ref="V6:V7"/>
    <mergeCell ref="X6:X7"/>
    <mergeCell ref="Y6:Y7"/>
    <mergeCell ref="T7:U7"/>
    <mergeCell ref="AB4:AB7"/>
    <mergeCell ref="AA4:AA7"/>
    <mergeCell ref="AD4:AD7"/>
    <mergeCell ref="Z4:Z7"/>
    <mergeCell ref="AE8:AE11"/>
    <mergeCell ref="AF8:AF11"/>
    <mergeCell ref="AG8:AG11"/>
    <mergeCell ref="T9:U9"/>
    <mergeCell ref="V10:V11"/>
    <mergeCell ref="X10:X11"/>
    <mergeCell ref="Y10:Y11"/>
    <mergeCell ref="T11:U11"/>
    <mergeCell ref="AB8:AB11"/>
    <mergeCell ref="X8:X9"/>
    <mergeCell ref="Y8:Y9"/>
    <mergeCell ref="W8:W11"/>
    <mergeCell ref="V8:V9"/>
    <mergeCell ref="AA8:AA11"/>
    <mergeCell ref="Z8:Z11"/>
    <mergeCell ref="AD8:AD11"/>
    <mergeCell ref="AG16:AG19"/>
    <mergeCell ref="Y18:Y19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V18:V19"/>
    <mergeCell ref="X18:X19"/>
    <mergeCell ref="T19:U19"/>
    <mergeCell ref="AA16:AA19"/>
    <mergeCell ref="X12:X13"/>
    <mergeCell ref="Y12:Y13"/>
    <mergeCell ref="AA12:AA15"/>
    <mergeCell ref="AB12:AB15"/>
    <mergeCell ref="W12:W15"/>
    <mergeCell ref="Z16:Z19"/>
    <mergeCell ref="W16:W19"/>
    <mergeCell ref="Z12:Z15"/>
    <mergeCell ref="A20:A23"/>
    <mergeCell ref="R20:U23"/>
    <mergeCell ref="V20:V21"/>
    <mergeCell ref="W20:W23"/>
    <mergeCell ref="X20:X21"/>
    <mergeCell ref="Y16:Y17"/>
    <mergeCell ref="AD16:AD19"/>
    <mergeCell ref="AE16:AE19"/>
    <mergeCell ref="AF16:AF19"/>
    <mergeCell ref="AE20:AE23"/>
    <mergeCell ref="AF20:AF23"/>
    <mergeCell ref="D19:E19"/>
    <mergeCell ref="A16:A19"/>
    <mergeCell ref="N16:Q19"/>
    <mergeCell ref="H19:I19"/>
    <mergeCell ref="L19:M19"/>
    <mergeCell ref="D17:E17"/>
    <mergeCell ref="H17:I17"/>
    <mergeCell ref="L17:M17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J12" sqref="J12:M15"/>
    </sheetView>
  </sheetViews>
  <sheetFormatPr defaultRowHeight="15" x14ac:dyDescent="0.25"/>
  <cols>
    <col min="1" max="1" width="19.85546875" customWidth="1"/>
    <col min="2" max="13" width="3.85546875" customWidth="1"/>
    <col min="14" max="16" width="4.28515625" customWidth="1"/>
    <col min="17" max="18" width="4.140625" customWidth="1"/>
    <col min="19" max="19" width="3.7109375" customWidth="1"/>
    <col min="20" max="20" width="3.140625" customWidth="1"/>
    <col min="21" max="21" width="3" customWidth="1"/>
    <col min="22" max="22" width="4.140625" customWidth="1"/>
    <col min="23" max="27" width="4.28515625" customWidth="1"/>
    <col min="28" max="28" width="8.140625" customWidth="1"/>
    <col min="29" max="29" width="17.42578125" customWidth="1"/>
    <col min="31" max="31" width="10.28515625" customWidth="1"/>
  </cols>
  <sheetData>
    <row r="1" spans="1:33" ht="33.75" customHeight="1" x14ac:dyDescent="0.25">
      <c r="A1" s="179" t="s">
        <v>44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33" ht="15.75" thickBot="1" x14ac:dyDescent="0.3"/>
    <row r="3" spans="1:33" ht="58.5" customHeight="1" thickTop="1" thickBot="1" x14ac:dyDescent="0.3">
      <c r="A3" s="1" t="s">
        <v>0</v>
      </c>
      <c r="B3" s="184">
        <v>1</v>
      </c>
      <c r="C3" s="185"/>
      <c r="D3" s="185"/>
      <c r="E3" s="186"/>
      <c r="F3" s="184">
        <v>2</v>
      </c>
      <c r="G3" s="185"/>
      <c r="H3" s="185"/>
      <c r="I3" s="186"/>
      <c r="J3" s="184">
        <v>3</v>
      </c>
      <c r="K3" s="185"/>
      <c r="L3" s="185"/>
      <c r="M3" s="186"/>
      <c r="N3" s="184">
        <v>4</v>
      </c>
      <c r="O3" s="185"/>
      <c r="P3" s="185"/>
      <c r="Q3" s="185"/>
      <c r="R3" s="184">
        <v>5</v>
      </c>
      <c r="S3" s="185"/>
      <c r="T3" s="185"/>
      <c r="U3" s="186"/>
      <c r="V3" s="180" t="s">
        <v>1</v>
      </c>
      <c r="W3" s="181"/>
      <c r="X3" s="182" t="s">
        <v>2</v>
      </c>
      <c r="Y3" s="183"/>
      <c r="Z3" s="182" t="s">
        <v>3</v>
      </c>
      <c r="AA3" s="183"/>
      <c r="AB3" s="2" t="s">
        <v>4</v>
      </c>
      <c r="AD3" s="65" t="s">
        <v>7</v>
      </c>
      <c r="AE3" s="66" t="s">
        <v>8</v>
      </c>
      <c r="AF3" s="66" t="s">
        <v>9</v>
      </c>
      <c r="AG3" s="92" t="s">
        <v>25</v>
      </c>
    </row>
    <row r="4" spans="1:33" ht="16.5" customHeight="1" thickTop="1" thickBot="1" x14ac:dyDescent="0.3">
      <c r="A4" s="202" t="s">
        <v>45</v>
      </c>
      <c r="B4" s="281"/>
      <c r="C4" s="282"/>
      <c r="D4" s="282"/>
      <c r="E4" s="283"/>
      <c r="F4" s="52">
        <v>2</v>
      </c>
      <c r="G4" s="53">
        <v>15</v>
      </c>
      <c r="H4" s="54"/>
      <c r="I4" s="58"/>
      <c r="J4" s="52">
        <v>10</v>
      </c>
      <c r="K4" s="55">
        <v>15</v>
      </c>
      <c r="L4" s="54"/>
      <c r="M4" s="59"/>
      <c r="N4" s="52">
        <v>15</v>
      </c>
      <c r="O4" s="55">
        <v>9</v>
      </c>
      <c r="P4" s="54"/>
      <c r="Q4" s="58"/>
      <c r="R4" s="93">
        <v>4</v>
      </c>
      <c r="S4" s="94">
        <v>15</v>
      </c>
      <c r="T4" s="54"/>
      <c r="U4" s="59"/>
      <c r="V4" s="193">
        <f>T5+P5+L5+H5</f>
        <v>5</v>
      </c>
      <c r="W4" s="205">
        <f>V4+V6</f>
        <v>5</v>
      </c>
      <c r="X4" s="195">
        <f>J4+J5+L4+N4+N5+P4+H4+F4+F5+R4+R5+T4</f>
        <v>67</v>
      </c>
      <c r="Y4" s="197">
        <f>K5+K4+M4+O5+O4+U4+I4+G4+G5+Q4+S4+S5</f>
        <v>111</v>
      </c>
      <c r="Z4" s="269">
        <f>X4+X6</f>
        <v>67</v>
      </c>
      <c r="AA4" s="272">
        <f>Y4+Y6</f>
        <v>111</v>
      </c>
      <c r="AB4" s="190"/>
      <c r="AD4" s="26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2</v>
      </c>
      <c r="AE4" s="174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174">
        <f>AD4/AE4</f>
        <v>0.33333333333333331</v>
      </c>
      <c r="AG4" s="266">
        <f>Z4/AA4</f>
        <v>0.60360360360360366</v>
      </c>
    </row>
    <row r="5" spans="1:33" ht="15.75" customHeight="1" thickBot="1" x14ac:dyDescent="0.3">
      <c r="A5" s="203"/>
      <c r="B5" s="284"/>
      <c r="C5" s="285"/>
      <c r="D5" s="285"/>
      <c r="E5" s="286"/>
      <c r="F5" s="56">
        <v>6</v>
      </c>
      <c r="G5" s="57">
        <v>15</v>
      </c>
      <c r="H5" s="219">
        <f>IF(AND(F4=0,F5=0),0,1)*0+IF(AND(F4&gt;G4,F5&gt;G5),1,0)*2+IF(AND(F4&lt;G4,F5&lt;G5),1,0)*IF(AND(F4=0,F5=0),0,1)+IF(H4&gt;I4,1,0)*2+IF(H4&lt;I4,1,0)*1</f>
        <v>1</v>
      </c>
      <c r="I5" s="220"/>
      <c r="J5" s="56">
        <v>13</v>
      </c>
      <c r="K5" s="57">
        <v>15</v>
      </c>
      <c r="L5" s="219">
        <f>IF(AND(J4=0,J5=0),0,1)*0+IF(AND(J4&gt;K4,J5&gt;K5),1,0)*2+IF(AND(J4&lt;K4,J5&lt;K5),1,0)*IF(AND(J4=0,J5=0),0,1)+IF(L4&gt;M4,1,0)*2+IF(L4&lt;M4,1,0)*1</f>
        <v>1</v>
      </c>
      <c r="M5" s="220"/>
      <c r="N5" s="56">
        <v>15</v>
      </c>
      <c r="O5" s="57">
        <v>12</v>
      </c>
      <c r="P5" s="219">
        <f>IF(AND(N4=0,N5=0),0,1)*0+IF(AND(N4&gt;O4,N5&gt;O5),1,0)*2+IF(AND(N4&lt;O4,N5&lt;O5),1,0)*IF(AND(N4=0,N5=0),0,1)+IF(P4&gt;Q4,1,0)*2+IF(P4&lt;Q4,1,0)*1</f>
        <v>2</v>
      </c>
      <c r="Q5" s="220"/>
      <c r="R5" s="95">
        <v>2</v>
      </c>
      <c r="S5" s="96">
        <v>15</v>
      </c>
      <c r="T5" s="219">
        <f>IF(AND(R4=0,R5=0),0,1)*0+IF(AND(R4&gt;S4,R5&gt;S5),1,0)*2+IF(AND(R4&lt;S4,R5&lt;S5),1,0)*IF(AND(R4=0,R5=0),0,1)+IF(T4&gt;U4,1,0)*2+IF(T4&lt;U4,1,0)*1</f>
        <v>1</v>
      </c>
      <c r="U5" s="220"/>
      <c r="V5" s="194"/>
      <c r="W5" s="206"/>
      <c r="X5" s="196"/>
      <c r="Y5" s="198"/>
      <c r="Z5" s="270"/>
      <c r="AA5" s="273"/>
      <c r="AB5" s="191"/>
      <c r="AD5" s="267"/>
      <c r="AE5" s="174"/>
      <c r="AF5" s="174"/>
      <c r="AG5" s="266"/>
    </row>
    <row r="6" spans="1:33" ht="16.5" customHeight="1" thickTop="1" thickBot="1" x14ac:dyDescent="0.3">
      <c r="A6" s="203"/>
      <c r="B6" s="284"/>
      <c r="C6" s="285"/>
      <c r="D6" s="285"/>
      <c r="E6" s="286"/>
      <c r="F6" s="60"/>
      <c r="G6" s="61"/>
      <c r="H6" s="62"/>
      <c r="I6" s="58"/>
      <c r="J6" s="60"/>
      <c r="K6" s="61"/>
      <c r="L6" s="62"/>
      <c r="M6" s="59"/>
      <c r="N6" s="60"/>
      <c r="O6" s="61"/>
      <c r="P6" s="62"/>
      <c r="Q6" s="58"/>
      <c r="R6" s="97"/>
      <c r="S6" s="98"/>
      <c r="T6" s="62"/>
      <c r="U6" s="59"/>
      <c r="V6" s="193">
        <f>T7+P7+L7+H7</f>
        <v>0</v>
      </c>
      <c r="W6" s="206"/>
      <c r="X6" s="195">
        <f>J6+J7+L6+N6+N7+P6+H6+F6+F7+T6+R6+R7</f>
        <v>0</v>
      </c>
      <c r="Y6" s="197">
        <f>K7+K6+M6+O7+O6+U6+I6+G6+G7+S6+S7+Q6</f>
        <v>0</v>
      </c>
      <c r="Z6" s="270"/>
      <c r="AA6" s="273"/>
      <c r="AB6" s="191"/>
      <c r="AD6" s="267"/>
      <c r="AE6" s="174"/>
      <c r="AF6" s="174"/>
      <c r="AG6" s="266"/>
    </row>
    <row r="7" spans="1:33" ht="15.75" customHeight="1" thickBot="1" x14ac:dyDescent="0.3">
      <c r="A7" s="204"/>
      <c r="B7" s="287"/>
      <c r="C7" s="288"/>
      <c r="D7" s="288"/>
      <c r="E7" s="289"/>
      <c r="F7" s="58"/>
      <c r="G7" s="63"/>
      <c r="H7" s="219">
        <f>IF(AND(F6=0,F7=0),0,1)*0+IF(AND(F6&gt;G6,F7&gt;G7),1,0)*2+IF(AND(F6&lt;G6,F7&lt;G7),1,0)*IF(AND(F6=0,F7=0),0,1)+IF(H6&gt;I6,1,0)*2+IF(H6&lt;I6,1,0)*1</f>
        <v>0</v>
      </c>
      <c r="I7" s="220"/>
      <c r="J7" s="64"/>
      <c r="K7" s="63"/>
      <c r="L7" s="221">
        <f>IF(AND(J6=0,J7=0),0,1)*0+IF(AND(J6&gt;K6,J7&gt;K7),1,0)*2+IF(AND(J6&lt;K6,J7&lt;K7),1,0)*IF(AND(J6=0,J7=0),0,1)+IF(L6&gt;M6,1,0)*2+IF(L6&lt;M6,1,0)*1</f>
        <v>0</v>
      </c>
      <c r="M7" s="222"/>
      <c r="N7" s="68"/>
      <c r="O7" s="63"/>
      <c r="P7" s="221">
        <f>IF(AND(N6=0,N7=0),0,1)*0+IF(AND(N6&gt;O6,N7&gt;O7),1,0)*2+IF(AND(N6&lt;O6,N7&lt;O7),1,0)*IF(AND(N6=0,N7=0),0,1)+IF(P6&gt;Q6,1,0)*2+IF(P6&lt;Q6,1,0)*1</f>
        <v>0</v>
      </c>
      <c r="Q7" s="222"/>
      <c r="R7" s="99"/>
      <c r="S7" s="100"/>
      <c r="T7" s="221">
        <f>IF(AND(R6=0,R7=0),0,1)*0+IF(AND(R6&gt;S6,R7&gt;S7),1,0)*2+IF(AND(R6&lt;S6,R7&lt;S7),1,0)*IF(AND(R6=0,R7=0),0,1)+IF(T6&gt;U6,1,0)*2+IF(T6&lt;U6,1,0)*1</f>
        <v>0</v>
      </c>
      <c r="U7" s="222"/>
      <c r="V7" s="194"/>
      <c r="W7" s="207"/>
      <c r="X7" s="196"/>
      <c r="Y7" s="198"/>
      <c r="Z7" s="271"/>
      <c r="AA7" s="274"/>
      <c r="AB7" s="192"/>
      <c r="AD7" s="267"/>
      <c r="AE7" s="174"/>
      <c r="AF7" s="174"/>
      <c r="AG7" s="266"/>
    </row>
    <row r="8" spans="1:33" ht="16.5" customHeight="1" thickTop="1" thickBot="1" x14ac:dyDescent="0.3">
      <c r="A8" s="202" t="s">
        <v>76</v>
      </c>
      <c r="B8" s="101">
        <f>G4</f>
        <v>15</v>
      </c>
      <c r="C8" s="102">
        <f>F4</f>
        <v>2</v>
      </c>
      <c r="D8" s="103">
        <f>I4</f>
        <v>0</v>
      </c>
      <c r="E8" s="104">
        <f>H4</f>
        <v>0</v>
      </c>
      <c r="F8" s="275"/>
      <c r="G8" s="276"/>
      <c r="H8" s="276"/>
      <c r="I8" s="277"/>
      <c r="J8" s="105">
        <v>15</v>
      </c>
      <c r="K8" s="106">
        <v>13</v>
      </c>
      <c r="L8" s="107"/>
      <c r="M8" s="108"/>
      <c r="N8" s="109">
        <v>15</v>
      </c>
      <c r="O8" s="110">
        <v>7</v>
      </c>
      <c r="P8" s="107"/>
      <c r="Q8" s="111"/>
      <c r="R8" s="112">
        <v>15</v>
      </c>
      <c r="S8" s="110">
        <v>10</v>
      </c>
      <c r="T8" s="113">
        <v>11</v>
      </c>
      <c r="U8" s="108">
        <v>5</v>
      </c>
      <c r="V8" s="193">
        <f>T9+P9+L9+D9</f>
        <v>8</v>
      </c>
      <c r="W8" s="205">
        <f>V8+V10</f>
        <v>8</v>
      </c>
      <c r="X8" s="195">
        <f>J8+J9+L8+N8+N9+P8+D8+B8+B9+R8+R9+T8</f>
        <v>128</v>
      </c>
      <c r="Y8" s="197">
        <f>K9+K8+M8+O9+O8+U8+E8+C8+C9+S8+S9+Q8</f>
        <v>69</v>
      </c>
      <c r="Z8" s="195">
        <f>X8+X10</f>
        <v>128</v>
      </c>
      <c r="AA8" s="197">
        <f>Y8+Y10</f>
        <v>69</v>
      </c>
      <c r="AB8" s="190"/>
      <c r="AD8" s="26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174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</v>
      </c>
      <c r="AF8" s="174">
        <f t="shared" ref="AF8" si="0">AD8/AE8</f>
        <v>8</v>
      </c>
      <c r="AG8" s="266">
        <f t="shared" ref="AG8" si="1">Z8/AA8</f>
        <v>1.855072463768116</v>
      </c>
    </row>
    <row r="9" spans="1:33" ht="15.75" customHeight="1" thickBot="1" x14ac:dyDescent="0.3">
      <c r="A9" s="203"/>
      <c r="B9" s="114">
        <f>G5</f>
        <v>15</v>
      </c>
      <c r="C9" s="115">
        <f>F5</f>
        <v>6</v>
      </c>
      <c r="D9" s="219">
        <f>IF(AND(B8=0,B9=0),0,1)*0+IF(AND(B8&gt;C8,B9&gt;C9),1,0)*2+IF(AND(B8&lt;C8,B9&lt;C9),1,0)*IF(AND(B8=0,B9=0),0,1)+IF(D8&gt;E8,1,0)*2+IF(D8&lt;E8,1,0)*1</f>
        <v>2</v>
      </c>
      <c r="E9" s="220"/>
      <c r="F9" s="259"/>
      <c r="G9" s="260"/>
      <c r="H9" s="260"/>
      <c r="I9" s="261"/>
      <c r="J9" s="116">
        <v>15</v>
      </c>
      <c r="K9" s="117">
        <v>10</v>
      </c>
      <c r="L9" s="219">
        <f>IF(AND(J8=0,J9=0),0,1)*0+IF(AND(J8&gt;K8,J9&gt;K9),1,0)*2+IF(AND(J8&lt;K8,J9&lt;K9),1,0)*IF(AND(J8=0,J9=0),0,1)+IF(L8&gt;M8,1,0)*2+IF(L8&lt;M8,1,0)*1</f>
        <v>2</v>
      </c>
      <c r="M9" s="220"/>
      <c r="N9" s="116">
        <v>15</v>
      </c>
      <c r="O9" s="117">
        <v>1</v>
      </c>
      <c r="P9" s="219">
        <f>IF(AND(N8=0,N9=0),0,1)*0+IF(AND(N8&gt;O8,N9&gt;O9),1,0)*2+IF(AND(N8&lt;O8,N9&lt;O9),1,0)*IF(AND(N8=0,N9=0),0,1)+IF(P8&gt;Q8,1,0)*2+IF(P8&lt;Q8,1,0)*1</f>
        <v>2</v>
      </c>
      <c r="Q9" s="220"/>
      <c r="R9" s="118">
        <v>12</v>
      </c>
      <c r="S9" s="117">
        <v>15</v>
      </c>
      <c r="T9" s="219">
        <f>IF(AND(R8=0,R9=0),0,1)*0+IF(AND(R8&gt;S8,R9&gt;S9),1,0)*2+IF(AND(R8&lt;S8,R9&lt;S9),1,0)*IF(AND(R8=0,R9=0),0,1)+IF(T8&gt;U8,1,0)*2+IF(T8&lt;U8,1,0)*1</f>
        <v>2</v>
      </c>
      <c r="U9" s="220"/>
      <c r="V9" s="194"/>
      <c r="W9" s="206"/>
      <c r="X9" s="196"/>
      <c r="Y9" s="198"/>
      <c r="Z9" s="223"/>
      <c r="AA9" s="225"/>
      <c r="AB9" s="191"/>
      <c r="AD9" s="267"/>
      <c r="AE9" s="174"/>
      <c r="AF9" s="174"/>
      <c r="AG9" s="266"/>
    </row>
    <row r="10" spans="1:33" ht="16.5" customHeight="1" thickTop="1" thickBot="1" x14ac:dyDescent="0.3">
      <c r="A10" s="203"/>
      <c r="B10" s="119">
        <f>G6</f>
        <v>0</v>
      </c>
      <c r="C10" s="120">
        <f>F6</f>
        <v>0</v>
      </c>
      <c r="D10" s="121">
        <f>I6</f>
        <v>0</v>
      </c>
      <c r="E10" s="122">
        <f>H6</f>
        <v>0</v>
      </c>
      <c r="F10" s="259"/>
      <c r="G10" s="260"/>
      <c r="H10" s="260"/>
      <c r="I10" s="261"/>
      <c r="J10" s="123"/>
      <c r="K10" s="124"/>
      <c r="L10" s="125"/>
      <c r="M10" s="108"/>
      <c r="N10" s="123"/>
      <c r="O10" s="124"/>
      <c r="P10" s="125"/>
      <c r="Q10" s="111"/>
      <c r="R10" s="126"/>
      <c r="S10" s="124"/>
      <c r="T10" s="111"/>
      <c r="U10" s="127"/>
      <c r="V10" s="193">
        <f>P11+L11+D11+T11</f>
        <v>0</v>
      </c>
      <c r="W10" s="206"/>
      <c r="X10" s="195">
        <f>J10+J11+L10+N10+N11+P10+D10+B10+B11+R10+R11+T10</f>
        <v>0</v>
      </c>
      <c r="Y10" s="197">
        <f>K11+K10+M10+O11+O10+U10+E10+C10+C11+S10+S11+Q10</f>
        <v>0</v>
      </c>
      <c r="Z10" s="223"/>
      <c r="AA10" s="225"/>
      <c r="AB10" s="191"/>
      <c r="AD10" s="267"/>
      <c r="AE10" s="174"/>
      <c r="AF10" s="174"/>
      <c r="AG10" s="266"/>
    </row>
    <row r="11" spans="1:33" ht="15.75" customHeight="1" thickBot="1" x14ac:dyDescent="0.3">
      <c r="A11" s="204"/>
      <c r="B11" s="128">
        <f>G7</f>
        <v>0</v>
      </c>
      <c r="C11" s="129">
        <f>F7</f>
        <v>0</v>
      </c>
      <c r="D11" s="219">
        <f>IF(AND(B10=0,B11=0),0,1)*0+IF(AND(B10&gt;C10,B11&gt;C11),1,0)*2+IF(AND(B10&lt;C10,B11&lt;C11),1,0)*IF(AND(B10=0,B11=0),0,1)+IF(D10&gt;E10,1,0)*2+IF(D10&lt;E10,1,0)*1</f>
        <v>0</v>
      </c>
      <c r="E11" s="220"/>
      <c r="F11" s="278"/>
      <c r="G11" s="279"/>
      <c r="H11" s="279"/>
      <c r="I11" s="280"/>
      <c r="J11" s="130"/>
      <c r="K11" s="131"/>
      <c r="L11" s="219">
        <f>IF(AND(J10=0,J11=0),0,1)*0+IF(AND(J10&gt;K10,J11&gt;K11),1,0)*2+IF(AND(J10&lt;K10,J11&lt;K11),1,0)*IF(AND(J10=0,J11=0),0,1)+IF(L10&gt;M10,1,0)*2+IF(L10&lt;M10,1,0)*1</f>
        <v>0</v>
      </c>
      <c r="M11" s="220"/>
      <c r="N11" s="130"/>
      <c r="O11" s="131"/>
      <c r="P11" s="221">
        <f>IF(AND(N10=0,N11=0),0,1)*0+IF(AND(N10&gt;O10,N11&gt;O11),1,0)*2+IF(AND(N10&lt;O10,N11&lt;O11),1,0)*IF(AND(N10=0,N11=0),0,1)+IF(P10&gt;Q10,1,0)*2+IF(P10&lt;Q10,1,0)*1</f>
        <v>0</v>
      </c>
      <c r="Q11" s="222"/>
      <c r="R11" s="132"/>
      <c r="S11" s="131"/>
      <c r="T11" s="221">
        <f>IF(AND(R10=0,R11=0),0,1)*0+IF(AND(R10&gt;S10,R11&gt;S11),1,0)*2+IF(AND(R10&lt;S10,R11&lt;S11),1,0)*IF(AND(R10=0,R11=0),0,1)+IF(T10&gt;U10,1,0)*2+IF(T10&lt;U10,1,0)*1</f>
        <v>0</v>
      </c>
      <c r="U11" s="222"/>
      <c r="V11" s="194"/>
      <c r="W11" s="207"/>
      <c r="X11" s="196"/>
      <c r="Y11" s="198"/>
      <c r="Z11" s="224"/>
      <c r="AA11" s="226"/>
      <c r="AB11" s="192"/>
      <c r="AD11" s="267"/>
      <c r="AE11" s="174"/>
      <c r="AF11" s="174"/>
      <c r="AG11" s="266"/>
    </row>
    <row r="12" spans="1:33" ht="16.5" customHeight="1" thickTop="1" thickBot="1" x14ac:dyDescent="0.3">
      <c r="A12" s="202" t="s">
        <v>46</v>
      </c>
      <c r="B12" s="133">
        <f>K4</f>
        <v>15</v>
      </c>
      <c r="C12" s="106">
        <f>J4</f>
        <v>10</v>
      </c>
      <c r="D12" s="134">
        <f>M4</f>
        <v>0</v>
      </c>
      <c r="E12" s="108">
        <f>L4</f>
        <v>0</v>
      </c>
      <c r="F12" s="135">
        <f>K8</f>
        <v>13</v>
      </c>
      <c r="G12" s="136">
        <f>J8</f>
        <v>15</v>
      </c>
      <c r="H12" s="137">
        <f>M8</f>
        <v>0</v>
      </c>
      <c r="I12" s="111">
        <f>L8</f>
        <v>0</v>
      </c>
      <c r="J12" s="275"/>
      <c r="K12" s="276"/>
      <c r="L12" s="276"/>
      <c r="M12" s="277"/>
      <c r="N12" s="133">
        <v>15</v>
      </c>
      <c r="O12" s="106">
        <v>11</v>
      </c>
      <c r="P12" s="107"/>
      <c r="Q12" s="111"/>
      <c r="R12" s="112">
        <v>4</v>
      </c>
      <c r="S12" s="110">
        <v>15</v>
      </c>
      <c r="T12" s="111"/>
      <c r="U12" s="138"/>
      <c r="V12" s="193">
        <f>P13+H13+D13+T13</f>
        <v>6</v>
      </c>
      <c r="W12" s="205">
        <f>V12+V14</f>
        <v>6</v>
      </c>
      <c r="X12" s="195">
        <f>H12+F12+F13+D12+B12+B13+N12+N13+P12+R12+R13+T12</f>
        <v>90</v>
      </c>
      <c r="Y12" s="197">
        <f>I12+G12+G13+E12+C12+C13+O13+O12+U12+S12+S13+Q12</f>
        <v>101</v>
      </c>
      <c r="Z12" s="195">
        <f>X12+X14</f>
        <v>90</v>
      </c>
      <c r="AA12" s="197">
        <f>Y12+Y14</f>
        <v>101</v>
      </c>
      <c r="AB12" s="190"/>
      <c r="AD12" s="26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174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174">
        <f t="shared" ref="AF12" si="2">AD12/AE12</f>
        <v>1</v>
      </c>
      <c r="AG12" s="266">
        <f t="shared" ref="AG12" si="3">Z12/AA12</f>
        <v>0.8910891089108911</v>
      </c>
    </row>
    <row r="13" spans="1:33" ht="15.75" customHeight="1" thickBot="1" x14ac:dyDescent="0.3">
      <c r="A13" s="203"/>
      <c r="B13" s="116">
        <f>K5</f>
        <v>15</v>
      </c>
      <c r="C13" s="117">
        <f>J5</f>
        <v>13</v>
      </c>
      <c r="D13" s="219">
        <f>IF(AND(B12=0,B13=0),0,1)*0+IF(AND(B12&gt;C12,B13&gt;C13),1,0)*2+IF(AND(B12&lt;C12,B13&lt;C13),1,0)*IF(AND(B12=0,B13=0),0,1)+IF(D12&gt;E12,1,0)*2+IF(D12&lt;E12,1,0)*1</f>
        <v>2</v>
      </c>
      <c r="E13" s="220"/>
      <c r="F13" s="139">
        <f>K9</f>
        <v>10</v>
      </c>
      <c r="G13" s="140">
        <f>J9</f>
        <v>15</v>
      </c>
      <c r="H13" s="219">
        <f>IF(AND(F12=0,F13=0),0,1)*0+IF(AND(F12&gt;G12,F13&gt;G13),1,0)*2+IF(AND(F12&lt;G12,F13&lt;G13),1,0)*IF(AND(F12=0,F13=0),0,1)+IF(H12&gt;I12,1,0)*2+IF(H12&lt;I12,1,0)*1</f>
        <v>1</v>
      </c>
      <c r="I13" s="220"/>
      <c r="J13" s="259"/>
      <c r="K13" s="260"/>
      <c r="L13" s="260"/>
      <c r="M13" s="261"/>
      <c r="N13" s="116">
        <v>15</v>
      </c>
      <c r="O13" s="117">
        <v>7</v>
      </c>
      <c r="P13" s="219">
        <f>IF(AND(N12=0,N13=0),0,1)*0+IF(AND(N12&gt;O12,N13&gt;O13),1,0)*2+IF(AND(N12&lt;O12,N13&lt;O13),1,0)*IF(AND(N12=0,N13=0),0,1)+IF(P12&gt;Q12,1,0)*2+IF(P12&lt;Q12,1,0)*1</f>
        <v>2</v>
      </c>
      <c r="Q13" s="220"/>
      <c r="R13" s="118">
        <v>3</v>
      </c>
      <c r="S13" s="117">
        <v>15</v>
      </c>
      <c r="T13" s="219">
        <f>IF(AND(R12=0,R13=0),0,1)*0+IF(AND(R12&gt;S12,R13&gt;S13),1,0)*2+IF(AND(R12&lt;S12,R13&lt;S13),1,0)*IF(AND(R12=0,R13=0),0,1)+IF(T12&gt;U12,1,0)*2+IF(T12&lt;U12,1,0)*1</f>
        <v>1</v>
      </c>
      <c r="U13" s="220"/>
      <c r="V13" s="194"/>
      <c r="W13" s="206"/>
      <c r="X13" s="196"/>
      <c r="Y13" s="198"/>
      <c r="Z13" s="223"/>
      <c r="AA13" s="225"/>
      <c r="AB13" s="191"/>
      <c r="AD13" s="267"/>
      <c r="AE13" s="174"/>
      <c r="AF13" s="174"/>
      <c r="AG13" s="266"/>
    </row>
    <row r="14" spans="1:33" ht="16.5" customHeight="1" thickTop="1" thickBot="1" x14ac:dyDescent="0.3">
      <c r="A14" s="203"/>
      <c r="B14" s="123">
        <f>K6</f>
        <v>0</v>
      </c>
      <c r="C14" s="124">
        <f>J6</f>
        <v>0</v>
      </c>
      <c r="D14" s="125">
        <f>M6</f>
        <v>0</v>
      </c>
      <c r="E14" s="108">
        <f>L6</f>
        <v>0</v>
      </c>
      <c r="F14" s="141">
        <f>K10</f>
        <v>0</v>
      </c>
      <c r="G14" s="142">
        <f>J10</f>
        <v>0</v>
      </c>
      <c r="H14" s="143">
        <f>M10</f>
        <v>0</v>
      </c>
      <c r="I14" s="111">
        <f>L10</f>
        <v>0</v>
      </c>
      <c r="J14" s="259"/>
      <c r="K14" s="260"/>
      <c r="L14" s="260"/>
      <c r="M14" s="261"/>
      <c r="N14" s="123"/>
      <c r="O14" s="124"/>
      <c r="P14" s="125"/>
      <c r="Q14" s="111"/>
      <c r="R14" s="126"/>
      <c r="S14" s="124"/>
      <c r="T14" s="111"/>
      <c r="U14" s="127"/>
      <c r="V14" s="193">
        <f>P15+H15+D15+T15</f>
        <v>0</v>
      </c>
      <c r="W14" s="206"/>
      <c r="X14" s="195">
        <f>H14+F14+F15+D14+B14+B15+N14+N15+P14+R14+R15+T14</f>
        <v>0</v>
      </c>
      <c r="Y14" s="197">
        <f>I14+G14+G15+E14+C14+C15+O15+O14+U14+S14+S15+Q14</f>
        <v>0</v>
      </c>
      <c r="Z14" s="223"/>
      <c r="AA14" s="225"/>
      <c r="AB14" s="191"/>
      <c r="AD14" s="267"/>
      <c r="AE14" s="174"/>
      <c r="AF14" s="174"/>
      <c r="AG14" s="266"/>
    </row>
    <row r="15" spans="1:33" ht="15.75" customHeight="1" thickBot="1" x14ac:dyDescent="0.3">
      <c r="A15" s="204"/>
      <c r="B15" s="130">
        <f>K7</f>
        <v>0</v>
      </c>
      <c r="C15" s="131">
        <f>J7</f>
        <v>0</v>
      </c>
      <c r="D15" s="219">
        <f>IF(AND(B14=0,B15=0),0,1)*0+IF(AND(B14&gt;C14,B15&gt;C15),1,0)*2+IF(AND(B14&lt;C14,B15&lt;C15),1,0)*IF(AND(B14=0,B15=0),0,1)+IF(D14&gt;E14,1,0)*2+IF(D14&lt;E14,1,0)*1</f>
        <v>0</v>
      </c>
      <c r="E15" s="220"/>
      <c r="F15" s="131">
        <f>K11</f>
        <v>0</v>
      </c>
      <c r="G15" s="144">
        <f>J11</f>
        <v>0</v>
      </c>
      <c r="H15" s="219">
        <f>IF(AND(F14=0,F15=0),0,1)*0+IF(AND(F14&gt;G14,F15&gt;G15),1,0)*2+IF(AND(F14&lt;G14,F15&lt;G15),1,0)*IF(AND(F14=0,F15=0),0,1)+IF(H14&gt;I14,1,0)*2+IF(H14&lt;I14,1,0)*1</f>
        <v>0</v>
      </c>
      <c r="I15" s="220"/>
      <c r="J15" s="278"/>
      <c r="K15" s="279"/>
      <c r="L15" s="279"/>
      <c r="M15" s="280"/>
      <c r="N15" s="130"/>
      <c r="O15" s="131"/>
      <c r="P15" s="219">
        <f>IF(AND(N14=0,N15=0),0,1)*0+IF(AND(N14&gt;O14,N15&gt;O15),1,0)*2+IF(AND(N14&lt;O14,N15&lt;O15),1,0)*IF(AND(N14=0,N15=0),0,1)+IF(P14&gt;Q14,1,0)*2+IF(P14&lt;Q14,1,0)*1</f>
        <v>0</v>
      </c>
      <c r="Q15" s="220"/>
      <c r="R15" s="132"/>
      <c r="S15" s="131"/>
      <c r="T15" s="219">
        <f>IF(AND(R14=0,R15=0),0,1)*0+IF(AND(R14&gt;S14,R15&gt;S15),1,0)*2+IF(AND(R14&lt;S14,R15&lt;S15),1,0)*IF(AND(R14=0,R15=0),0,1)+IF(T14&gt;U14,1,0)*2+IF(T14&lt;U14,1,0)*1</f>
        <v>0</v>
      </c>
      <c r="U15" s="220"/>
      <c r="V15" s="194"/>
      <c r="W15" s="207"/>
      <c r="X15" s="196"/>
      <c r="Y15" s="198"/>
      <c r="Z15" s="224"/>
      <c r="AA15" s="226"/>
      <c r="AB15" s="192"/>
      <c r="AD15" s="267"/>
      <c r="AE15" s="174"/>
      <c r="AF15" s="174"/>
      <c r="AG15" s="266"/>
    </row>
    <row r="16" spans="1:33" ht="16.5" customHeight="1" thickTop="1" thickBot="1" x14ac:dyDescent="0.3">
      <c r="A16" s="202" t="s">
        <v>47</v>
      </c>
      <c r="B16" s="133">
        <f>O4</f>
        <v>9</v>
      </c>
      <c r="C16" s="106">
        <f>N4</f>
        <v>15</v>
      </c>
      <c r="D16" s="134">
        <f>Q4</f>
        <v>0</v>
      </c>
      <c r="E16" s="145">
        <f>P4</f>
        <v>0</v>
      </c>
      <c r="F16" s="135">
        <f>O8</f>
        <v>7</v>
      </c>
      <c r="G16" s="136">
        <f>N8</f>
        <v>15</v>
      </c>
      <c r="H16" s="137">
        <f>Q8</f>
        <v>0</v>
      </c>
      <c r="I16" s="146">
        <f>P8</f>
        <v>0</v>
      </c>
      <c r="J16" s="133">
        <f>O12</f>
        <v>11</v>
      </c>
      <c r="K16" s="106">
        <f>N12</f>
        <v>15</v>
      </c>
      <c r="L16" s="134">
        <f>Q12</f>
        <v>0</v>
      </c>
      <c r="M16" s="145">
        <f>P12</f>
        <v>0</v>
      </c>
      <c r="N16" s="275"/>
      <c r="O16" s="276"/>
      <c r="P16" s="276"/>
      <c r="Q16" s="277"/>
      <c r="R16" s="147">
        <v>5</v>
      </c>
      <c r="S16" s="148">
        <v>15</v>
      </c>
      <c r="T16" s="149"/>
      <c r="U16" s="150"/>
      <c r="V16" s="193">
        <f>H17+D17+L17+T17</f>
        <v>4</v>
      </c>
      <c r="W16" s="205">
        <f>V16+V18</f>
        <v>4</v>
      </c>
      <c r="X16" s="195">
        <f>J16+J17+L16+B16+B17+D16+F16+F17+H16+R16+R17+T16</f>
        <v>54</v>
      </c>
      <c r="Y16" s="197">
        <f>K17+K16+M16+C17+C16+E16+I16+G16+G17+S16+S17+U16</f>
        <v>120</v>
      </c>
      <c r="Z16" s="195">
        <f>X16+X18</f>
        <v>54</v>
      </c>
      <c r="AA16" s="197">
        <f>Y16+Y18</f>
        <v>120</v>
      </c>
      <c r="AB16" s="190"/>
      <c r="AD16" s="26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74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174">
        <f t="shared" ref="AF16" si="4">AD16/AE16</f>
        <v>0</v>
      </c>
      <c r="AG16" s="266">
        <f t="shared" ref="AG16" si="5">Z16/AA16</f>
        <v>0.45</v>
      </c>
    </row>
    <row r="17" spans="1:33" ht="15.75" customHeight="1" thickBot="1" x14ac:dyDescent="0.3">
      <c r="A17" s="203"/>
      <c r="B17" s="116">
        <f>O5</f>
        <v>12</v>
      </c>
      <c r="C17" s="117">
        <f>N5</f>
        <v>15</v>
      </c>
      <c r="D17" s="219">
        <f>IF(AND(B16=0,B17=0),0,1)*0+IF(AND(B16&gt;C16,B17&gt;C17),1,0)*2+IF(AND(B16&lt;C16,B17&lt;C17),1,0)*IF(AND(B16=0,B17=0),0,1)+IF(D16&gt;E16,1,0)*2+IF(D16&lt;E16,1,0)*1</f>
        <v>1</v>
      </c>
      <c r="E17" s="220"/>
      <c r="F17" s="117">
        <f>O9</f>
        <v>1</v>
      </c>
      <c r="G17" s="140">
        <f>N9</f>
        <v>15</v>
      </c>
      <c r="H17" s="219">
        <f>IF(AND(F16=0,F17=0),0,1)*0+IF(AND(F16&gt;G16,F17&gt;G17),1,0)*2+IF(AND(F16&lt;G16,F17&lt;G17),1,0)*IF(AND(F16=0,F17=0),0,1)+IF(H16&gt;I16,1,0)*2+IF(H16&lt;I16,1,0)*1</f>
        <v>1</v>
      </c>
      <c r="I17" s="220"/>
      <c r="J17" s="116">
        <f>O13</f>
        <v>7</v>
      </c>
      <c r="K17" s="117">
        <f>N13</f>
        <v>15</v>
      </c>
      <c r="L17" s="219">
        <f>IF(AND(J16=0,J17=0),0,1)*0+IF(AND(J16&gt;K16,J17&gt;K17),1,0)*2+IF(AND(J16&lt;K16,J17&lt;K17),1,0)*IF(AND(J16=0,J17=0),0,1)+IF(L16&gt;M16,1,0)*2+IF(L16&lt;M16,1,0)*1</f>
        <v>1</v>
      </c>
      <c r="M17" s="220"/>
      <c r="N17" s="259"/>
      <c r="O17" s="260"/>
      <c r="P17" s="260"/>
      <c r="Q17" s="261"/>
      <c r="R17" s="151">
        <v>2</v>
      </c>
      <c r="S17" s="152">
        <v>15</v>
      </c>
      <c r="T17" s="219">
        <f>IF(AND(R16=0,R17=0),0,1)*0+IF(AND(R16&gt;S16,R17&gt;S17),1,0)*2+IF(AND(R16&lt;S16,R17&lt;S17),1,0)*IF(AND(R16=0,R17=0),0,1)+IF(T16&gt;U16,1,0)*2+IF(T16&lt;U16,1,0)*1</f>
        <v>1</v>
      </c>
      <c r="U17" s="220"/>
      <c r="V17" s="194"/>
      <c r="W17" s="206"/>
      <c r="X17" s="196"/>
      <c r="Y17" s="198"/>
      <c r="Z17" s="223"/>
      <c r="AA17" s="225"/>
      <c r="AB17" s="191"/>
      <c r="AD17" s="267"/>
      <c r="AE17" s="174"/>
      <c r="AF17" s="174"/>
      <c r="AG17" s="266"/>
    </row>
    <row r="18" spans="1:33" ht="16.5" customHeight="1" thickTop="1" thickBot="1" x14ac:dyDescent="0.3">
      <c r="A18" s="203"/>
      <c r="B18" s="123">
        <f>O6</f>
        <v>0</v>
      </c>
      <c r="C18" s="124">
        <f>N6</f>
        <v>0</v>
      </c>
      <c r="D18" s="153">
        <f>Q6</f>
        <v>0</v>
      </c>
      <c r="E18" s="108">
        <f>P6</f>
        <v>0</v>
      </c>
      <c r="F18" s="141">
        <f>O10</f>
        <v>0</v>
      </c>
      <c r="G18" s="142">
        <f>N10</f>
        <v>0</v>
      </c>
      <c r="H18" s="154">
        <f>Q10</f>
        <v>0</v>
      </c>
      <c r="I18" s="111">
        <f>P10</f>
        <v>0</v>
      </c>
      <c r="J18" s="123">
        <f>O14</f>
        <v>0</v>
      </c>
      <c r="K18" s="124">
        <f>N14</f>
        <v>0</v>
      </c>
      <c r="L18" s="153">
        <f>Q14</f>
        <v>0</v>
      </c>
      <c r="M18" s="108">
        <f>P14</f>
        <v>0</v>
      </c>
      <c r="N18" s="259"/>
      <c r="O18" s="260"/>
      <c r="P18" s="260"/>
      <c r="Q18" s="261"/>
      <c r="R18" s="155"/>
      <c r="S18" s="156"/>
      <c r="T18" s="157"/>
      <c r="U18" s="158"/>
      <c r="V18" s="193">
        <f>D19+H19+L19+T19</f>
        <v>0</v>
      </c>
      <c r="W18" s="206"/>
      <c r="X18" s="195">
        <f>F19+J19+R18+R19+T18+J18+L18+B18+D18+F18+H18+B19</f>
        <v>0</v>
      </c>
      <c r="Y18" s="197">
        <f>K18+M18+C18+E18+I18+G18+C19+G19+K19+S18+S19+U18</f>
        <v>0</v>
      </c>
      <c r="Z18" s="223"/>
      <c r="AA18" s="225"/>
      <c r="AB18" s="191"/>
      <c r="AD18" s="267"/>
      <c r="AE18" s="174"/>
      <c r="AF18" s="174"/>
      <c r="AG18" s="266"/>
    </row>
    <row r="19" spans="1:33" ht="15.75" customHeight="1" thickBot="1" x14ac:dyDescent="0.3">
      <c r="A19" s="204"/>
      <c r="B19" s="130">
        <f>O7</f>
        <v>0</v>
      </c>
      <c r="C19" s="131">
        <f>N7</f>
        <v>0</v>
      </c>
      <c r="D19" s="219">
        <f>IF(AND(B18=0,B19=0),0,1)*0+IF(AND(B18&gt;C18,B19&gt;C19),1,0)*2+IF(AND(B18&lt;C18,B19&lt;C19),1,0)*IF(AND(B18=0,B19=0),0,1)+IF(D18&gt;E18,1,0)*2+IF(D18&lt;E18,1,0)*1</f>
        <v>0</v>
      </c>
      <c r="E19" s="220"/>
      <c r="F19" s="131">
        <f>O11</f>
        <v>0</v>
      </c>
      <c r="G19" s="144">
        <f>N11</f>
        <v>0</v>
      </c>
      <c r="H19" s="221">
        <f>IF(AND(F18=0,F19=0),0,1)*0+IF(AND(F18&gt;G18,F19&gt;G19),1,0)*2+IF(AND(F18&lt;G18,F19&lt;G19),1,0)*IF(AND(F18=0,F19=0),0,1)+IF(H18&gt;I18,1,0)*2+IF(H18&lt;I18,1,0)*1</f>
        <v>0</v>
      </c>
      <c r="I19" s="222"/>
      <c r="J19" s="130">
        <f>O15</f>
        <v>0</v>
      </c>
      <c r="K19" s="131">
        <f>N15</f>
        <v>0</v>
      </c>
      <c r="L19" s="221">
        <f>IF(AND(J18=0,J19=0),0,1)*0+IF(AND(J18&gt;K18,J19&gt;K19),1,0)*2+IF(AND(J18&lt;K18,J19&lt;K19),1,0)*IF(AND(J18=0,J19=0),0,1)+IF(L18&gt;M18,1,0)*2+IF(L18&lt;M18,1,0)*1</f>
        <v>0</v>
      </c>
      <c r="M19" s="222"/>
      <c r="N19" s="278"/>
      <c r="O19" s="279"/>
      <c r="P19" s="279"/>
      <c r="Q19" s="280"/>
      <c r="R19" s="159"/>
      <c r="S19" s="160"/>
      <c r="T19" s="219">
        <f>IF(AND(R18=0,R19=0),0,1)*0+IF(AND(R18&gt;S18,R19&gt;S19),1,0)*2+IF(AND(R18&lt;S18,R19&lt;S19),1,0)*IF(AND(R18=0,R19=0),0,1)+IF(T18&gt;U18,1,0)*2+IF(T18&lt;U18,1,0)*1</f>
        <v>0</v>
      </c>
      <c r="U19" s="220"/>
      <c r="V19" s="265"/>
      <c r="W19" s="207"/>
      <c r="X19" s="224"/>
      <c r="Y19" s="226"/>
      <c r="Z19" s="224"/>
      <c r="AA19" s="226"/>
      <c r="AB19" s="192"/>
      <c r="AD19" s="267"/>
      <c r="AE19" s="174"/>
      <c r="AF19" s="174"/>
      <c r="AG19" s="266"/>
    </row>
    <row r="20" spans="1:33" ht="16.5" customHeight="1" thickTop="1" thickBot="1" x14ac:dyDescent="0.3">
      <c r="A20" s="202" t="s">
        <v>48</v>
      </c>
      <c r="B20" s="133">
        <f>S4</f>
        <v>15</v>
      </c>
      <c r="C20" s="161">
        <f>R4</f>
        <v>4</v>
      </c>
      <c r="D20" s="137">
        <f>U4</f>
        <v>0</v>
      </c>
      <c r="E20" s="145">
        <f>T4</f>
        <v>0</v>
      </c>
      <c r="F20" s="135">
        <f>S8</f>
        <v>10</v>
      </c>
      <c r="G20" s="136">
        <f>R8</f>
        <v>15</v>
      </c>
      <c r="H20" s="113">
        <f>U8</f>
        <v>5</v>
      </c>
      <c r="I20" s="111">
        <f>T8</f>
        <v>11</v>
      </c>
      <c r="J20" s="109">
        <f>S12</f>
        <v>15</v>
      </c>
      <c r="K20" s="162">
        <f>R12</f>
        <v>4</v>
      </c>
      <c r="L20" s="113">
        <f>U12</f>
        <v>0</v>
      </c>
      <c r="M20" s="108">
        <f>T12</f>
        <v>0</v>
      </c>
      <c r="N20" s="147">
        <f>S16</f>
        <v>15</v>
      </c>
      <c r="O20" s="163">
        <f>R16</f>
        <v>5</v>
      </c>
      <c r="P20" s="103">
        <f>U16</f>
        <v>0</v>
      </c>
      <c r="Q20" s="122">
        <f>T16</f>
        <v>0</v>
      </c>
      <c r="R20" s="259"/>
      <c r="S20" s="260"/>
      <c r="T20" s="260"/>
      <c r="U20" s="261"/>
      <c r="V20" s="193">
        <f>P21+L21+H21+D21</f>
        <v>7</v>
      </c>
      <c r="W20" s="206">
        <f>V20+V22</f>
        <v>7</v>
      </c>
      <c r="X20" s="195">
        <f>P20+N20+N21+L20+J20+J21+H20+F20+F21+D20+B20+B21</f>
        <v>120</v>
      </c>
      <c r="Y20" s="197">
        <f>Q20+O20+O21+M20+K20+K21+I20+G20+G21+E20+C20+C21</f>
        <v>58</v>
      </c>
      <c r="Z20" s="223">
        <f>X20+X22</f>
        <v>120</v>
      </c>
      <c r="AA20" s="225">
        <f>Y20+Y22</f>
        <v>58</v>
      </c>
      <c r="AB20" s="190"/>
      <c r="AD20" s="17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7</v>
      </c>
      <c r="AE20" s="174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2</v>
      </c>
      <c r="AF20" s="174">
        <f t="shared" ref="AF20" si="6">AD20/AE20</f>
        <v>3.5</v>
      </c>
      <c r="AG20" s="266">
        <f t="shared" ref="AG20" si="7">Z20/AA20</f>
        <v>2.0689655172413794</v>
      </c>
    </row>
    <row r="21" spans="1:33" ht="15.75" customHeight="1" thickBot="1" x14ac:dyDescent="0.3">
      <c r="A21" s="203"/>
      <c r="B21" s="116">
        <f>S5</f>
        <v>15</v>
      </c>
      <c r="C21" s="117">
        <f>R5</f>
        <v>2</v>
      </c>
      <c r="D21" s="219">
        <f>IF(AND(B20=0,B21=0),0,1)*0+IF(AND(B20&gt;C20,B21&gt;C21),1,0)*2+IF(AND(B20&lt;C20,B21&lt;C21),1,0)*IF(AND(B20=0,B21=0),0,1)+IF(D20&gt;E20,1,0)*2+IF(D20&lt;E20,1,0)*1</f>
        <v>2</v>
      </c>
      <c r="E21" s="220"/>
      <c r="F21" s="117">
        <f>S9</f>
        <v>15</v>
      </c>
      <c r="G21" s="140">
        <f>R9</f>
        <v>12</v>
      </c>
      <c r="H21" s="219">
        <f>IF(AND(F20=0,F21=0),0,1)*0+IF(AND(F20&gt;G20,F21&gt;G21),1,0)*2+IF(AND(F20&lt;G20,F21&lt;G21),1,0)*IF(AND(F20=0,F21=0),0,1)+IF(H20&gt;I20,1,0)*2+IF(H20&lt;I20,1,0)*1</f>
        <v>1</v>
      </c>
      <c r="I21" s="220"/>
      <c r="J21" s="116">
        <f>S13</f>
        <v>15</v>
      </c>
      <c r="K21" s="117">
        <f>R13</f>
        <v>3</v>
      </c>
      <c r="L21" s="219">
        <f>IF(AND(J20=0,J21=0),0,1)*0+IF(AND(J20&gt;K20,J21&gt;K21),1,0)*2+IF(AND(J20&lt;K20,J21&lt;K21),1,0)*IF(AND(J20=0,J21=0),0,1)+IF(L20&gt;M20,1,0)*2+IF(L20&lt;M20,1,0)*1</f>
        <v>2</v>
      </c>
      <c r="M21" s="220"/>
      <c r="N21" s="151">
        <f>S17</f>
        <v>15</v>
      </c>
      <c r="O21" s="152">
        <f>R17</f>
        <v>2</v>
      </c>
      <c r="P21" s="219">
        <f>IF(AND(N20=0,N21=0),0,1)*0+IF(AND(N20&gt;O20,N21&gt;O21),1,0)*2+IF(AND(N20&lt;O20,N21&lt;O21),1,0)*IF(AND(N20=0,N21=0),0,1)+IF(P20&gt;Q20,1,0)*2+IF(P20&lt;Q20,1,0)*1</f>
        <v>2</v>
      </c>
      <c r="Q21" s="220"/>
      <c r="R21" s="259"/>
      <c r="S21" s="260"/>
      <c r="T21" s="260"/>
      <c r="U21" s="261"/>
      <c r="V21" s="265"/>
      <c r="W21" s="206"/>
      <c r="X21" s="224"/>
      <c r="Y21" s="226"/>
      <c r="Z21" s="223"/>
      <c r="AA21" s="225"/>
      <c r="AB21" s="191"/>
      <c r="AD21" s="173"/>
      <c r="AE21" s="174"/>
      <c r="AF21" s="174"/>
      <c r="AG21" s="266"/>
    </row>
    <row r="22" spans="1:33" ht="15.75" customHeight="1" thickBot="1" x14ac:dyDescent="0.3">
      <c r="A22" s="203"/>
      <c r="B22" s="123">
        <f>S6</f>
        <v>0</v>
      </c>
      <c r="C22" s="124">
        <f>R6</f>
        <v>0</v>
      </c>
      <c r="D22" s="143">
        <f>U6</f>
        <v>0</v>
      </c>
      <c r="E22" s="108">
        <f>T6</f>
        <v>0</v>
      </c>
      <c r="F22" s="141">
        <f>S10</f>
        <v>0</v>
      </c>
      <c r="G22" s="142">
        <f>R10</f>
        <v>0</v>
      </c>
      <c r="H22" s="143">
        <f>U10</f>
        <v>0</v>
      </c>
      <c r="I22" s="111">
        <f>T10</f>
        <v>0</v>
      </c>
      <c r="J22" s="123">
        <f>S14</f>
        <v>0</v>
      </c>
      <c r="K22" s="164">
        <f>R14</f>
        <v>0</v>
      </c>
      <c r="L22" s="143">
        <f>U14</f>
        <v>0</v>
      </c>
      <c r="M22" s="108">
        <f>T14</f>
        <v>0</v>
      </c>
      <c r="N22" s="155">
        <f>S18</f>
        <v>0</v>
      </c>
      <c r="O22" s="165">
        <f>R18</f>
        <v>0</v>
      </c>
      <c r="P22" s="121">
        <f>U18</f>
        <v>0</v>
      </c>
      <c r="Q22" s="122">
        <f>T18</f>
        <v>0</v>
      </c>
      <c r="R22" s="259"/>
      <c r="S22" s="260"/>
      <c r="T22" s="260"/>
      <c r="U22" s="261"/>
      <c r="V22" s="258">
        <f>P23+L23+H23+D23</f>
        <v>0</v>
      </c>
      <c r="W22" s="206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191"/>
      <c r="AD22" s="173"/>
      <c r="AE22" s="174"/>
      <c r="AF22" s="174"/>
      <c r="AG22" s="266"/>
    </row>
    <row r="23" spans="1:33" ht="15.75" customHeight="1" thickBot="1" x14ac:dyDescent="0.3">
      <c r="A23" s="238"/>
      <c r="B23" s="166">
        <f>S7</f>
        <v>0</v>
      </c>
      <c r="C23" s="167">
        <f>R7</f>
        <v>0</v>
      </c>
      <c r="D23" s="251">
        <f>IF(AND(B22=0,B23=0),0,1)*0+IF(AND(B22&gt;C22,B23&gt;C23),1,0)*2+IF(AND(B22&lt;C22,B23&lt;C23),1,0)*IF(AND(B22=0,B23=0),0,1)+IF(D22&gt;E22,1,0)*2+IF(D22&lt;E22,1,0)*1</f>
        <v>0</v>
      </c>
      <c r="E23" s="252"/>
      <c r="F23" s="167">
        <f>S11</f>
        <v>0</v>
      </c>
      <c r="G23" s="168">
        <f>R11</f>
        <v>0</v>
      </c>
      <c r="H23" s="251">
        <f>IF(AND(F22=0,F23=0),0,1)*0+IF(AND(F22&gt;G22,F23&gt;G23),1,0)*2+IF(AND(F22&lt;G22,F23&lt;G23),1,0)*IF(AND(F22=0,F23=0),0,1)+IF(H22&gt;I22,1,0)*2+IF(H22&lt;I22,1,0)*1</f>
        <v>0</v>
      </c>
      <c r="I23" s="252"/>
      <c r="J23" s="166">
        <f>S15</f>
        <v>0</v>
      </c>
      <c r="K23" s="167">
        <f>R15</f>
        <v>0</v>
      </c>
      <c r="L23" s="251">
        <f>IF(AND(J22=0,J23=0),0,1)*0+IF(AND(J22&gt;K22,J23&gt;K23),1,0)*2+IF(AND(J22&lt;K22,J23&lt;K23),1,0)*IF(AND(J22=0,J23=0),0,1)+IF(L22&gt;M22,1,0)*2+IF(L22&lt;M22,1,0)*1</f>
        <v>0</v>
      </c>
      <c r="M23" s="252"/>
      <c r="N23" s="169">
        <f>S19</f>
        <v>0</v>
      </c>
      <c r="O23" s="170">
        <f>R19</f>
        <v>0</v>
      </c>
      <c r="P23" s="251">
        <f>IF(AND(N22=0,N23=0),0,1)*0+IF(AND(N22&gt;O22,N23&gt;O23),1,0)*2+IF(AND(N22&lt;O22,N23&lt;O23),1,0)*IF(AND(N22=0,N23=0),0,1)+IF(P22&gt;Q22,1,0)*2+IF(P22&lt;Q22,1,0)*1</f>
        <v>0</v>
      </c>
      <c r="Q23" s="252"/>
      <c r="R23" s="262"/>
      <c r="S23" s="263"/>
      <c r="T23" s="263"/>
      <c r="U23" s="264"/>
      <c r="V23" s="254"/>
      <c r="W23" s="257"/>
      <c r="X23" s="255"/>
      <c r="Y23" s="256"/>
      <c r="Z23" s="255"/>
      <c r="AA23" s="256"/>
      <c r="AB23" s="253"/>
      <c r="AD23" s="176"/>
      <c r="AE23" s="177"/>
      <c r="AF23" s="177"/>
      <c r="AG23" s="268"/>
    </row>
    <row r="24" spans="1:33" ht="15.75" thickTop="1" x14ac:dyDescent="0.25"/>
    <row r="26" spans="1:33" x14ac:dyDescent="0.25">
      <c r="A26" t="s">
        <v>26</v>
      </c>
    </row>
  </sheetData>
  <mergeCells count="129">
    <mergeCell ref="H15:I15"/>
    <mergeCell ref="V12:V13"/>
    <mergeCell ref="D13:E13"/>
    <mergeCell ref="H13:I13"/>
    <mergeCell ref="X12:X13"/>
    <mergeCell ref="A8:A11"/>
    <mergeCell ref="F8:I11"/>
    <mergeCell ref="W8:W11"/>
    <mergeCell ref="D11:E11"/>
    <mergeCell ref="L11:M11"/>
    <mergeCell ref="V8:V9"/>
    <mergeCell ref="D9:E9"/>
    <mergeCell ref="L9:M9"/>
    <mergeCell ref="X8:X9"/>
    <mergeCell ref="A4:A7"/>
    <mergeCell ref="B4:E7"/>
    <mergeCell ref="W4:W7"/>
    <mergeCell ref="H7:I7"/>
    <mergeCell ref="L7:M7"/>
    <mergeCell ref="V4:V5"/>
    <mergeCell ref="H5:I5"/>
    <mergeCell ref="L5:M5"/>
    <mergeCell ref="X4:X5"/>
    <mergeCell ref="B3:E3"/>
    <mergeCell ref="F3:I3"/>
    <mergeCell ref="J3:M3"/>
    <mergeCell ref="A1:AB1"/>
    <mergeCell ref="N3:Q3"/>
    <mergeCell ref="R3:U3"/>
    <mergeCell ref="V3:W3"/>
    <mergeCell ref="X3:Y3"/>
    <mergeCell ref="Z3:AA3"/>
    <mergeCell ref="AE4:AE7"/>
    <mergeCell ref="AF4:AF7"/>
    <mergeCell ref="AG4:AG7"/>
    <mergeCell ref="P5:Q5"/>
    <mergeCell ref="T5:U5"/>
    <mergeCell ref="V6:V7"/>
    <mergeCell ref="X6:X7"/>
    <mergeCell ref="Y6:Y7"/>
    <mergeCell ref="P7:Q7"/>
    <mergeCell ref="T7:U7"/>
    <mergeCell ref="Y4:Y5"/>
    <mergeCell ref="Z4:Z7"/>
    <mergeCell ref="AA4:AA7"/>
    <mergeCell ref="AB4:AB7"/>
    <mergeCell ref="AD4:AD7"/>
    <mergeCell ref="AE8:AE11"/>
    <mergeCell ref="AF8:AF11"/>
    <mergeCell ref="AG8:AG11"/>
    <mergeCell ref="P9:Q9"/>
    <mergeCell ref="T9:U9"/>
    <mergeCell ref="V10:V11"/>
    <mergeCell ref="X10:X11"/>
    <mergeCell ref="Y10:Y11"/>
    <mergeCell ref="P11:Q11"/>
    <mergeCell ref="T11:U11"/>
    <mergeCell ref="Y8:Y9"/>
    <mergeCell ref="Z8:Z11"/>
    <mergeCell ref="AA8:AA11"/>
    <mergeCell ref="AB8:AB11"/>
    <mergeCell ref="AD8:AD11"/>
    <mergeCell ref="A16:A19"/>
    <mergeCell ref="N16:Q19"/>
    <mergeCell ref="V16:V17"/>
    <mergeCell ref="W16:W19"/>
    <mergeCell ref="X16:X17"/>
    <mergeCell ref="AE12:AE15"/>
    <mergeCell ref="AF12:AF15"/>
    <mergeCell ref="AG12:AG15"/>
    <mergeCell ref="P13:Q13"/>
    <mergeCell ref="T13:U13"/>
    <mergeCell ref="V14:V15"/>
    <mergeCell ref="X14:X15"/>
    <mergeCell ref="Y14:Y15"/>
    <mergeCell ref="P15:Q15"/>
    <mergeCell ref="T15:U15"/>
    <mergeCell ref="Y12:Y13"/>
    <mergeCell ref="Z12:Z15"/>
    <mergeCell ref="AA12:AA15"/>
    <mergeCell ref="AB12:AB15"/>
    <mergeCell ref="AD12:AD15"/>
    <mergeCell ref="A12:A15"/>
    <mergeCell ref="J12:M15"/>
    <mergeCell ref="W12:W15"/>
    <mergeCell ref="D15:E15"/>
    <mergeCell ref="A20:A23"/>
    <mergeCell ref="R20:U23"/>
    <mergeCell ref="V20:V21"/>
    <mergeCell ref="W20:W23"/>
    <mergeCell ref="X20:X21"/>
    <mergeCell ref="AE16:AE19"/>
    <mergeCell ref="AF16:AF19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L19:M19"/>
    <mergeCell ref="T19:U19"/>
    <mergeCell ref="Y16:Y17"/>
    <mergeCell ref="Z16:Z19"/>
    <mergeCell ref="AA16:AA19"/>
    <mergeCell ref="AB16:AB19"/>
    <mergeCell ref="AD16:AD19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J12" sqref="J12:M15"/>
    </sheetView>
  </sheetViews>
  <sheetFormatPr defaultRowHeight="15" x14ac:dyDescent="0.25"/>
  <cols>
    <col min="1" max="1" width="18.42578125" customWidth="1"/>
    <col min="2" max="17" width="3.85546875" customWidth="1"/>
    <col min="18" max="18" width="3.7109375" customWidth="1"/>
    <col min="19" max="19" width="4" customWidth="1"/>
    <col min="20" max="20" width="4.140625" customWidth="1"/>
    <col min="21" max="21" width="4.28515625" customWidth="1"/>
    <col min="22" max="22" width="4.5703125" customWidth="1"/>
    <col min="23" max="23" width="4.42578125" customWidth="1"/>
    <col min="24" max="25" width="4.28515625" customWidth="1"/>
    <col min="26" max="27" width="4.42578125" customWidth="1"/>
    <col min="28" max="28" width="8.7109375" customWidth="1"/>
    <col min="29" max="29" width="18.42578125" customWidth="1"/>
    <col min="31" max="31" width="9.7109375" customWidth="1"/>
  </cols>
  <sheetData>
    <row r="1" spans="1:33" ht="35.25" customHeight="1" x14ac:dyDescent="0.25">
      <c r="A1" s="179" t="s">
        <v>49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33" ht="15.75" thickBot="1" x14ac:dyDescent="0.3"/>
    <row r="3" spans="1:33" ht="60.75" customHeight="1" thickTop="1" thickBot="1" x14ac:dyDescent="0.3">
      <c r="A3" s="1" t="s">
        <v>0</v>
      </c>
      <c r="B3" s="184">
        <v>1</v>
      </c>
      <c r="C3" s="185"/>
      <c r="D3" s="185"/>
      <c r="E3" s="186"/>
      <c r="F3" s="184">
        <v>2</v>
      </c>
      <c r="G3" s="185"/>
      <c r="H3" s="185"/>
      <c r="I3" s="186"/>
      <c r="J3" s="184">
        <v>3</v>
      </c>
      <c r="K3" s="185"/>
      <c r="L3" s="185"/>
      <c r="M3" s="186"/>
      <c r="N3" s="184">
        <v>4</v>
      </c>
      <c r="O3" s="185"/>
      <c r="P3" s="185"/>
      <c r="Q3" s="185"/>
      <c r="R3" s="184">
        <v>5</v>
      </c>
      <c r="S3" s="185"/>
      <c r="T3" s="185"/>
      <c r="U3" s="186"/>
      <c r="V3" s="180" t="s">
        <v>1</v>
      </c>
      <c r="W3" s="181"/>
      <c r="X3" s="182" t="s">
        <v>2</v>
      </c>
      <c r="Y3" s="183"/>
      <c r="Z3" s="182" t="s">
        <v>3</v>
      </c>
      <c r="AA3" s="183"/>
      <c r="AB3" s="2" t="s">
        <v>4</v>
      </c>
      <c r="AD3" s="65" t="s">
        <v>7</v>
      </c>
      <c r="AE3" s="66" t="s">
        <v>8</v>
      </c>
      <c r="AF3" s="66" t="s">
        <v>9</v>
      </c>
      <c r="AG3" s="92" t="s">
        <v>25</v>
      </c>
    </row>
    <row r="4" spans="1:33" ht="16.5" customHeight="1" thickTop="1" thickBot="1" x14ac:dyDescent="0.3">
      <c r="A4" s="202" t="s">
        <v>50</v>
      </c>
      <c r="B4" s="281"/>
      <c r="C4" s="282"/>
      <c r="D4" s="282"/>
      <c r="E4" s="283"/>
      <c r="F4" s="52">
        <v>12</v>
      </c>
      <c r="G4" s="53">
        <v>15</v>
      </c>
      <c r="H4" s="54"/>
      <c r="I4" s="58"/>
      <c r="J4" s="52">
        <v>6</v>
      </c>
      <c r="K4" s="55">
        <v>15</v>
      </c>
      <c r="L4" s="54"/>
      <c r="M4" s="59"/>
      <c r="N4" s="52">
        <v>10</v>
      </c>
      <c r="O4" s="55">
        <v>15</v>
      </c>
      <c r="P4" s="54"/>
      <c r="Q4" s="58"/>
      <c r="R4" s="93">
        <v>6</v>
      </c>
      <c r="S4" s="94">
        <v>15</v>
      </c>
      <c r="T4" s="54"/>
      <c r="U4" s="59"/>
      <c r="V4" s="193">
        <f>T5+P5+L5+H5</f>
        <v>4</v>
      </c>
      <c r="W4" s="205">
        <f>V4+V6</f>
        <v>4</v>
      </c>
      <c r="X4" s="195">
        <f>J4+J5+L4+N4+N5+P4+H4+F4+F5+R4+R5+T4</f>
        <v>75</v>
      </c>
      <c r="Y4" s="197">
        <f>K5+K4+M4+O5+O4+U4+I4+G4+G5+Q4+S4+S5</f>
        <v>120</v>
      </c>
      <c r="Z4" s="269">
        <f>X4+X6</f>
        <v>75</v>
      </c>
      <c r="AA4" s="272">
        <f>Y4+Y6</f>
        <v>120</v>
      </c>
      <c r="AB4" s="190"/>
      <c r="AD4" s="26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74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8</v>
      </c>
      <c r="AF4" s="174">
        <f>AD4/AE4</f>
        <v>0</v>
      </c>
      <c r="AG4" s="266">
        <f>Z4/AA4</f>
        <v>0.625</v>
      </c>
    </row>
    <row r="5" spans="1:33" ht="15.75" customHeight="1" thickBot="1" x14ac:dyDescent="0.3">
      <c r="A5" s="203"/>
      <c r="B5" s="284"/>
      <c r="C5" s="285"/>
      <c r="D5" s="285"/>
      <c r="E5" s="286"/>
      <c r="F5" s="56">
        <v>9</v>
      </c>
      <c r="G5" s="57">
        <v>15</v>
      </c>
      <c r="H5" s="219">
        <f>IF(AND(F4=0,F5=0),0,1)*0+IF(AND(F4&gt;G4,F5&gt;G5),1,0)*2+IF(AND(F4&lt;G4,F5&lt;G5),1,0)*IF(AND(F4=0,F5=0),0,1)+IF(H4&gt;I4,1,0)*2+IF(H4&lt;I4,1,0)*1</f>
        <v>1</v>
      </c>
      <c r="I5" s="220"/>
      <c r="J5" s="56">
        <v>8</v>
      </c>
      <c r="K5" s="57">
        <v>15</v>
      </c>
      <c r="L5" s="219">
        <f>IF(AND(J4=0,J5=0),0,1)*0+IF(AND(J4&gt;K4,J5&gt;K5),1,0)*2+IF(AND(J4&lt;K4,J5&lt;K5),1,0)*IF(AND(J4=0,J5=0),0,1)+IF(L4&gt;M4,1,0)*2+IF(L4&lt;M4,1,0)*1</f>
        <v>1</v>
      </c>
      <c r="M5" s="220"/>
      <c r="N5" s="56">
        <v>12</v>
      </c>
      <c r="O5" s="57">
        <v>15</v>
      </c>
      <c r="P5" s="219">
        <f>IF(AND(N4=0,N5=0),0,1)*0+IF(AND(N4&gt;O4,N5&gt;O5),1,0)*2+IF(AND(N4&lt;O4,N5&lt;O5),1,0)*IF(AND(N4=0,N5=0),0,1)+IF(P4&gt;Q4,1,0)*2+IF(P4&lt;Q4,1,0)*1</f>
        <v>1</v>
      </c>
      <c r="Q5" s="220"/>
      <c r="R5" s="95">
        <v>12</v>
      </c>
      <c r="S5" s="96">
        <v>15</v>
      </c>
      <c r="T5" s="219">
        <f>IF(AND(R4=0,R5=0),0,1)*0+IF(AND(R4&gt;S4,R5&gt;S5),1,0)*2+IF(AND(R4&lt;S4,R5&lt;S5),1,0)*IF(AND(R4=0,R5=0),0,1)+IF(T4&gt;U4,1,0)*2+IF(T4&lt;U4,1,0)*1</f>
        <v>1</v>
      </c>
      <c r="U5" s="220"/>
      <c r="V5" s="194"/>
      <c r="W5" s="206"/>
      <c r="X5" s="196"/>
      <c r="Y5" s="198"/>
      <c r="Z5" s="270"/>
      <c r="AA5" s="273"/>
      <c r="AB5" s="191"/>
      <c r="AD5" s="267"/>
      <c r="AE5" s="174"/>
      <c r="AF5" s="174"/>
      <c r="AG5" s="266"/>
    </row>
    <row r="6" spans="1:33" ht="16.5" customHeight="1" thickTop="1" thickBot="1" x14ac:dyDescent="0.3">
      <c r="A6" s="203"/>
      <c r="B6" s="284"/>
      <c r="C6" s="285"/>
      <c r="D6" s="285"/>
      <c r="E6" s="286"/>
      <c r="F6" s="60"/>
      <c r="G6" s="61"/>
      <c r="H6" s="62"/>
      <c r="I6" s="58"/>
      <c r="J6" s="60"/>
      <c r="K6" s="61"/>
      <c r="L6" s="62"/>
      <c r="M6" s="59"/>
      <c r="N6" s="60"/>
      <c r="O6" s="61"/>
      <c r="P6" s="62"/>
      <c r="Q6" s="58"/>
      <c r="R6" s="97"/>
      <c r="S6" s="98"/>
      <c r="T6" s="62"/>
      <c r="U6" s="59"/>
      <c r="V6" s="193">
        <f>T7+P7+L7+H7</f>
        <v>0</v>
      </c>
      <c r="W6" s="206"/>
      <c r="X6" s="195">
        <f>J6+J7+L6+N6+N7+P6+H6+F6+F7+T6+R6+R7</f>
        <v>0</v>
      </c>
      <c r="Y6" s="197">
        <f>K7+K6+M6+O7+O6+U6+I6+G6+G7+S6+S7+Q6</f>
        <v>0</v>
      </c>
      <c r="Z6" s="270"/>
      <c r="AA6" s="273"/>
      <c r="AB6" s="191"/>
      <c r="AD6" s="267"/>
      <c r="AE6" s="174"/>
      <c r="AF6" s="174"/>
      <c r="AG6" s="266"/>
    </row>
    <row r="7" spans="1:33" ht="15.75" customHeight="1" thickBot="1" x14ac:dyDescent="0.3">
      <c r="A7" s="204"/>
      <c r="B7" s="287"/>
      <c r="C7" s="288"/>
      <c r="D7" s="288"/>
      <c r="E7" s="289"/>
      <c r="F7" s="58"/>
      <c r="G7" s="63"/>
      <c r="H7" s="219">
        <f>IF(AND(F6=0,F7=0),0,1)*0+IF(AND(F6&gt;G6,F7&gt;G7),1,0)*2+IF(AND(F6&lt;G6,F7&lt;G7),1,0)*IF(AND(F6=0,F7=0),0,1)+IF(H6&gt;I6,1,0)*2+IF(H6&lt;I6,1,0)*1</f>
        <v>0</v>
      </c>
      <c r="I7" s="220"/>
      <c r="J7" s="64"/>
      <c r="K7" s="63"/>
      <c r="L7" s="221">
        <f>IF(AND(J6=0,J7=0),0,1)*0+IF(AND(J6&gt;K6,J7&gt;K7),1,0)*2+IF(AND(J6&lt;K6,J7&lt;K7),1,0)*IF(AND(J6=0,J7=0),0,1)+IF(L6&gt;M6,1,0)*2+IF(L6&lt;M6,1,0)*1</f>
        <v>0</v>
      </c>
      <c r="M7" s="222"/>
      <c r="N7" s="68"/>
      <c r="O7" s="63"/>
      <c r="P7" s="221">
        <f>IF(AND(N6=0,N7=0),0,1)*0+IF(AND(N6&gt;O6,N7&gt;O7),1,0)*2+IF(AND(N6&lt;O6,N7&lt;O7),1,0)*IF(AND(N6=0,N7=0),0,1)+IF(P6&gt;Q6,1,0)*2+IF(P6&lt;Q6,1,0)*1</f>
        <v>0</v>
      </c>
      <c r="Q7" s="222"/>
      <c r="R7" s="99"/>
      <c r="S7" s="100"/>
      <c r="T7" s="221">
        <f>IF(AND(R6=0,R7=0),0,1)*0+IF(AND(R6&gt;S6,R7&gt;S7),1,0)*2+IF(AND(R6&lt;S6,R7&lt;S7),1,0)*IF(AND(R6=0,R7=0),0,1)+IF(T6&gt;U6,1,0)*2+IF(T6&lt;U6,1,0)*1</f>
        <v>0</v>
      </c>
      <c r="U7" s="222"/>
      <c r="V7" s="194"/>
      <c r="W7" s="207"/>
      <c r="X7" s="196"/>
      <c r="Y7" s="198"/>
      <c r="Z7" s="271"/>
      <c r="AA7" s="274"/>
      <c r="AB7" s="192"/>
      <c r="AD7" s="267"/>
      <c r="AE7" s="174"/>
      <c r="AF7" s="174"/>
      <c r="AG7" s="266"/>
    </row>
    <row r="8" spans="1:33" ht="16.5" customHeight="1" thickTop="1" thickBot="1" x14ac:dyDescent="0.3">
      <c r="A8" s="202" t="s">
        <v>75</v>
      </c>
      <c r="B8" s="101">
        <f>G4</f>
        <v>15</v>
      </c>
      <c r="C8" s="102">
        <f>F4</f>
        <v>12</v>
      </c>
      <c r="D8" s="103">
        <f>I4</f>
        <v>0</v>
      </c>
      <c r="E8" s="104">
        <f>H4</f>
        <v>0</v>
      </c>
      <c r="F8" s="275"/>
      <c r="G8" s="276"/>
      <c r="H8" s="276"/>
      <c r="I8" s="277"/>
      <c r="J8" s="105">
        <v>17</v>
      </c>
      <c r="K8" s="106">
        <v>15</v>
      </c>
      <c r="L8" s="107">
        <v>11</v>
      </c>
      <c r="M8" s="108">
        <v>6</v>
      </c>
      <c r="N8" s="109">
        <v>6</v>
      </c>
      <c r="O8" s="110">
        <v>15</v>
      </c>
      <c r="P8" s="107"/>
      <c r="Q8" s="111"/>
      <c r="R8" s="112">
        <v>15</v>
      </c>
      <c r="S8" s="110">
        <v>13</v>
      </c>
      <c r="T8" s="113">
        <v>11</v>
      </c>
      <c r="U8" s="108">
        <v>9</v>
      </c>
      <c r="V8" s="193">
        <f>T9+P9+L9+D9</f>
        <v>7</v>
      </c>
      <c r="W8" s="205">
        <f>V8+V10</f>
        <v>7</v>
      </c>
      <c r="X8" s="195">
        <f>J8+J9+L8+N8+N9+P8+D8+B8+B9+R8+R9+T8</f>
        <v>124</v>
      </c>
      <c r="Y8" s="197">
        <f>K9+K8+M8+O9+O8+U8+E8+C8+C9+S8+S9+Q8</f>
        <v>124</v>
      </c>
      <c r="Z8" s="195">
        <f>X8+X10</f>
        <v>124</v>
      </c>
      <c r="AA8" s="197">
        <f>Y8+Y10</f>
        <v>124</v>
      </c>
      <c r="AB8" s="190"/>
      <c r="AD8" s="26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174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174">
        <f t="shared" ref="AF8" si="0">AD8/AE8</f>
        <v>1.5</v>
      </c>
      <c r="AG8" s="266">
        <f t="shared" ref="AG8" si="1">Z8/AA8</f>
        <v>1</v>
      </c>
    </row>
    <row r="9" spans="1:33" ht="15.75" customHeight="1" thickBot="1" x14ac:dyDescent="0.3">
      <c r="A9" s="203"/>
      <c r="B9" s="114">
        <f>G5</f>
        <v>15</v>
      </c>
      <c r="C9" s="115">
        <f>F5</f>
        <v>9</v>
      </c>
      <c r="D9" s="219">
        <f>IF(AND(B8=0,B9=0),0,1)*0+IF(AND(B8&gt;C8,B9&gt;C9),1,0)*2+IF(AND(B8&lt;C8,B9&lt;C9),1,0)*IF(AND(B8=0,B9=0),0,1)+IF(D8&gt;E8,1,0)*2+IF(D8&lt;E8,1,0)*1</f>
        <v>2</v>
      </c>
      <c r="E9" s="220"/>
      <c r="F9" s="259"/>
      <c r="G9" s="260"/>
      <c r="H9" s="260"/>
      <c r="I9" s="261"/>
      <c r="J9" s="116">
        <v>12</v>
      </c>
      <c r="K9" s="117">
        <v>15</v>
      </c>
      <c r="L9" s="219">
        <f>IF(AND(J8=0,J9=0),0,1)*0+IF(AND(J8&gt;K8,J9&gt;K9),1,0)*2+IF(AND(J8&lt;K8,J9&lt;K9),1,0)*IF(AND(J8=0,J9=0),0,1)+IF(L8&gt;M8,1,0)*2+IF(L8&lt;M8,1,0)*1</f>
        <v>2</v>
      </c>
      <c r="M9" s="220"/>
      <c r="N9" s="116">
        <v>12</v>
      </c>
      <c r="O9" s="117">
        <v>15</v>
      </c>
      <c r="P9" s="219">
        <f>IF(AND(N8=0,N9=0),0,1)*0+IF(AND(N8&gt;O8,N9&gt;O9),1,0)*2+IF(AND(N8&lt;O8,N9&lt;O9),1,0)*IF(AND(N8=0,N9=0),0,1)+IF(P8&gt;Q8,1,0)*2+IF(P8&lt;Q8,1,0)*1</f>
        <v>1</v>
      </c>
      <c r="Q9" s="220"/>
      <c r="R9" s="118">
        <v>10</v>
      </c>
      <c r="S9" s="117">
        <v>15</v>
      </c>
      <c r="T9" s="219">
        <f>IF(AND(R8=0,R9=0),0,1)*0+IF(AND(R8&gt;S8,R9&gt;S9),1,0)*2+IF(AND(R8&lt;S8,R9&lt;S9),1,0)*IF(AND(R8=0,R9=0),0,1)+IF(T8&gt;U8,1,0)*2+IF(T8&lt;U8,1,0)*1</f>
        <v>2</v>
      </c>
      <c r="U9" s="220"/>
      <c r="V9" s="194"/>
      <c r="W9" s="206"/>
      <c r="X9" s="196"/>
      <c r="Y9" s="198"/>
      <c r="Z9" s="223"/>
      <c r="AA9" s="225"/>
      <c r="AB9" s="191"/>
      <c r="AD9" s="267"/>
      <c r="AE9" s="174"/>
      <c r="AF9" s="174"/>
      <c r="AG9" s="266"/>
    </row>
    <row r="10" spans="1:33" ht="16.5" customHeight="1" thickTop="1" thickBot="1" x14ac:dyDescent="0.3">
      <c r="A10" s="203"/>
      <c r="B10" s="119">
        <f>G6</f>
        <v>0</v>
      </c>
      <c r="C10" s="120">
        <f>F6</f>
        <v>0</v>
      </c>
      <c r="D10" s="121">
        <f>I6</f>
        <v>0</v>
      </c>
      <c r="E10" s="122">
        <f>H6</f>
        <v>0</v>
      </c>
      <c r="F10" s="259"/>
      <c r="G10" s="260"/>
      <c r="H10" s="260"/>
      <c r="I10" s="261"/>
      <c r="J10" s="123"/>
      <c r="K10" s="124"/>
      <c r="L10" s="125"/>
      <c r="M10" s="108"/>
      <c r="N10" s="123"/>
      <c r="O10" s="124"/>
      <c r="P10" s="125"/>
      <c r="Q10" s="111"/>
      <c r="R10" s="126"/>
      <c r="S10" s="124"/>
      <c r="T10" s="111"/>
      <c r="U10" s="127"/>
      <c r="V10" s="193">
        <f>P11+L11+D11+T11</f>
        <v>0</v>
      </c>
      <c r="W10" s="206"/>
      <c r="X10" s="195">
        <f>J10+J11+L10+N10+N11+P10+D10+B10+B11+R10+R11+T10</f>
        <v>0</v>
      </c>
      <c r="Y10" s="197">
        <f>K11+K10+M10+O11+O10+U10+E10+C10+C11+S10+S11+Q10</f>
        <v>0</v>
      </c>
      <c r="Z10" s="223"/>
      <c r="AA10" s="225"/>
      <c r="AB10" s="191"/>
      <c r="AD10" s="267"/>
      <c r="AE10" s="174"/>
      <c r="AF10" s="174"/>
      <c r="AG10" s="266"/>
    </row>
    <row r="11" spans="1:33" ht="15.75" customHeight="1" thickBot="1" x14ac:dyDescent="0.3">
      <c r="A11" s="204"/>
      <c r="B11" s="128">
        <f>G7</f>
        <v>0</v>
      </c>
      <c r="C11" s="129">
        <f>F7</f>
        <v>0</v>
      </c>
      <c r="D11" s="219">
        <f>IF(AND(B10=0,B11=0),0,1)*0+IF(AND(B10&gt;C10,B11&gt;C11),1,0)*2+IF(AND(B10&lt;C10,B11&lt;C11),1,0)*IF(AND(B10=0,B11=0),0,1)+IF(D10&gt;E10,1,0)*2+IF(D10&lt;E10,1,0)*1</f>
        <v>0</v>
      </c>
      <c r="E11" s="220"/>
      <c r="F11" s="278"/>
      <c r="G11" s="279"/>
      <c r="H11" s="279"/>
      <c r="I11" s="280"/>
      <c r="J11" s="130"/>
      <c r="K11" s="131"/>
      <c r="L11" s="219">
        <f>IF(AND(J10=0,J11=0),0,1)*0+IF(AND(J10&gt;K10,J11&gt;K11),1,0)*2+IF(AND(J10&lt;K10,J11&lt;K11),1,0)*IF(AND(J10=0,J11=0),0,1)+IF(L10&gt;M10,1,0)*2+IF(L10&lt;M10,1,0)*1</f>
        <v>0</v>
      </c>
      <c r="M11" s="220"/>
      <c r="N11" s="130"/>
      <c r="O11" s="131"/>
      <c r="P11" s="221">
        <f>IF(AND(N10=0,N11=0),0,1)*0+IF(AND(N10&gt;O10,N11&gt;O11),1,0)*2+IF(AND(N10&lt;O10,N11&lt;O11),1,0)*IF(AND(N10=0,N11=0),0,1)+IF(P10&gt;Q10,1,0)*2+IF(P10&lt;Q10,1,0)*1</f>
        <v>0</v>
      </c>
      <c r="Q11" s="222"/>
      <c r="R11" s="132"/>
      <c r="S11" s="131"/>
      <c r="T11" s="221">
        <f>IF(AND(R10=0,R11=0),0,1)*0+IF(AND(R10&gt;S10,R11&gt;S11),1,0)*2+IF(AND(R10&lt;S10,R11&lt;S11),1,0)*IF(AND(R10=0,R11=0),0,1)+IF(T10&gt;U10,1,0)*2+IF(T10&lt;U10,1,0)*1</f>
        <v>0</v>
      </c>
      <c r="U11" s="222"/>
      <c r="V11" s="194"/>
      <c r="W11" s="207"/>
      <c r="X11" s="196"/>
      <c r="Y11" s="198"/>
      <c r="Z11" s="224"/>
      <c r="AA11" s="226"/>
      <c r="AB11" s="192"/>
      <c r="AD11" s="267"/>
      <c r="AE11" s="174"/>
      <c r="AF11" s="174"/>
      <c r="AG11" s="266"/>
    </row>
    <row r="12" spans="1:33" ht="16.5" customHeight="1" thickTop="1" thickBot="1" x14ac:dyDescent="0.3">
      <c r="A12" s="202" t="s">
        <v>52</v>
      </c>
      <c r="B12" s="133">
        <f>K4</f>
        <v>15</v>
      </c>
      <c r="C12" s="106">
        <f>J4</f>
        <v>6</v>
      </c>
      <c r="D12" s="134">
        <f>M4</f>
        <v>0</v>
      </c>
      <c r="E12" s="108">
        <f>L4</f>
        <v>0</v>
      </c>
      <c r="F12" s="135">
        <f>K8</f>
        <v>15</v>
      </c>
      <c r="G12" s="136">
        <f>J8</f>
        <v>17</v>
      </c>
      <c r="H12" s="137">
        <f>M8</f>
        <v>6</v>
      </c>
      <c r="I12" s="111">
        <f>L8</f>
        <v>11</v>
      </c>
      <c r="J12" s="275"/>
      <c r="K12" s="276"/>
      <c r="L12" s="276"/>
      <c r="M12" s="277"/>
      <c r="N12" s="133">
        <v>15</v>
      </c>
      <c r="O12" s="106">
        <v>7</v>
      </c>
      <c r="P12" s="107"/>
      <c r="Q12" s="111"/>
      <c r="R12" s="112">
        <v>15</v>
      </c>
      <c r="S12" s="110">
        <v>13</v>
      </c>
      <c r="T12" s="111"/>
      <c r="U12" s="138"/>
      <c r="V12" s="193">
        <f>P13+H13+D13+T13</f>
        <v>7</v>
      </c>
      <c r="W12" s="205">
        <f>V12+V14</f>
        <v>7</v>
      </c>
      <c r="X12" s="195">
        <f>H12+F12+F13+D12+B12+B13+N12+N13+P12+R12+R13+T12</f>
        <v>126</v>
      </c>
      <c r="Y12" s="197">
        <f>I12+G12+G13+E12+C12+C13+O13+O12+U12+S12+S13+Q12</f>
        <v>91</v>
      </c>
      <c r="Z12" s="195">
        <f>X12+X14</f>
        <v>126</v>
      </c>
      <c r="AA12" s="197">
        <f>Y12+Y14</f>
        <v>91</v>
      </c>
      <c r="AB12" s="190"/>
      <c r="AD12" s="26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7</v>
      </c>
      <c r="AE12" s="174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2</v>
      </c>
      <c r="AF12" s="174">
        <f t="shared" ref="AF12" si="2">AD12/AE12</f>
        <v>3.5</v>
      </c>
      <c r="AG12" s="266">
        <f t="shared" ref="AG12" si="3">Z12/AA12</f>
        <v>1.3846153846153846</v>
      </c>
    </row>
    <row r="13" spans="1:33" ht="15.75" customHeight="1" thickBot="1" x14ac:dyDescent="0.3">
      <c r="A13" s="203"/>
      <c r="B13" s="116">
        <f>K5</f>
        <v>15</v>
      </c>
      <c r="C13" s="117">
        <f>J5</f>
        <v>8</v>
      </c>
      <c r="D13" s="219">
        <f>IF(AND(B12=0,B13=0),0,1)*0+IF(AND(B12&gt;C12,B13&gt;C13),1,0)*2+IF(AND(B12&lt;C12,B13&lt;C13),1,0)*IF(AND(B12=0,B13=0),0,1)+IF(D12&gt;E12,1,0)*2+IF(D12&lt;E12,1,0)*1</f>
        <v>2</v>
      </c>
      <c r="E13" s="220"/>
      <c r="F13" s="139">
        <f>K9</f>
        <v>15</v>
      </c>
      <c r="G13" s="140">
        <f>J9</f>
        <v>12</v>
      </c>
      <c r="H13" s="219">
        <f>IF(AND(F12=0,F13=0),0,1)*0+IF(AND(F12&gt;G12,F13&gt;G13),1,0)*2+IF(AND(F12&lt;G12,F13&lt;G13),1,0)*IF(AND(F12=0,F13=0),0,1)+IF(H12&gt;I12,1,0)*2+IF(H12&lt;I12,1,0)*1</f>
        <v>1</v>
      </c>
      <c r="I13" s="220"/>
      <c r="J13" s="259"/>
      <c r="K13" s="260"/>
      <c r="L13" s="260"/>
      <c r="M13" s="261"/>
      <c r="N13" s="116">
        <v>15</v>
      </c>
      <c r="O13" s="117">
        <v>9</v>
      </c>
      <c r="P13" s="219">
        <f>IF(AND(N12=0,N13=0),0,1)*0+IF(AND(N12&gt;O12,N13&gt;O13),1,0)*2+IF(AND(N12&lt;O12,N13&lt;O13),1,0)*IF(AND(N12=0,N13=0),0,1)+IF(P12&gt;Q12,1,0)*2+IF(P12&lt;Q12,1,0)*1</f>
        <v>2</v>
      </c>
      <c r="Q13" s="220"/>
      <c r="R13" s="118">
        <v>15</v>
      </c>
      <c r="S13" s="117">
        <v>8</v>
      </c>
      <c r="T13" s="219">
        <f>IF(AND(R12=0,R13=0),0,1)*0+IF(AND(R12&gt;S12,R13&gt;S13),1,0)*2+IF(AND(R12&lt;S12,R13&lt;S13),1,0)*IF(AND(R12=0,R13=0),0,1)+IF(T12&gt;U12,1,0)*2+IF(T12&lt;U12,1,0)*1</f>
        <v>2</v>
      </c>
      <c r="U13" s="220"/>
      <c r="V13" s="194"/>
      <c r="W13" s="206"/>
      <c r="X13" s="196"/>
      <c r="Y13" s="198"/>
      <c r="Z13" s="223"/>
      <c r="AA13" s="225"/>
      <c r="AB13" s="191"/>
      <c r="AD13" s="267"/>
      <c r="AE13" s="174"/>
      <c r="AF13" s="174"/>
      <c r="AG13" s="266"/>
    </row>
    <row r="14" spans="1:33" ht="16.5" customHeight="1" thickTop="1" thickBot="1" x14ac:dyDescent="0.3">
      <c r="A14" s="203"/>
      <c r="B14" s="123">
        <f>K6</f>
        <v>0</v>
      </c>
      <c r="C14" s="124">
        <f>J6</f>
        <v>0</v>
      </c>
      <c r="D14" s="125">
        <f>M6</f>
        <v>0</v>
      </c>
      <c r="E14" s="108">
        <f>L6</f>
        <v>0</v>
      </c>
      <c r="F14" s="141">
        <f>K10</f>
        <v>0</v>
      </c>
      <c r="G14" s="142">
        <f>J10</f>
        <v>0</v>
      </c>
      <c r="H14" s="143">
        <f>M10</f>
        <v>0</v>
      </c>
      <c r="I14" s="111">
        <f>L10</f>
        <v>0</v>
      </c>
      <c r="J14" s="259"/>
      <c r="K14" s="260"/>
      <c r="L14" s="260"/>
      <c r="M14" s="261"/>
      <c r="N14" s="123"/>
      <c r="O14" s="124"/>
      <c r="P14" s="125"/>
      <c r="Q14" s="111"/>
      <c r="R14" s="126"/>
      <c r="S14" s="124"/>
      <c r="T14" s="111"/>
      <c r="U14" s="127"/>
      <c r="V14" s="193">
        <f>P15+H15+D15+T15</f>
        <v>0</v>
      </c>
      <c r="W14" s="206"/>
      <c r="X14" s="195">
        <f>H14+F14+F15+D14+B14+B15+N14+N15+P14+R14+R15+T14</f>
        <v>0</v>
      </c>
      <c r="Y14" s="197">
        <f>I14+G14+G15+E14+C14+C15+O15+O14+U14+S14+S15+Q14</f>
        <v>0</v>
      </c>
      <c r="Z14" s="223"/>
      <c r="AA14" s="225"/>
      <c r="AB14" s="191"/>
      <c r="AD14" s="267"/>
      <c r="AE14" s="174"/>
      <c r="AF14" s="174"/>
      <c r="AG14" s="266"/>
    </row>
    <row r="15" spans="1:33" ht="15.75" customHeight="1" thickBot="1" x14ac:dyDescent="0.3">
      <c r="A15" s="204"/>
      <c r="B15" s="130">
        <f>K7</f>
        <v>0</v>
      </c>
      <c r="C15" s="131">
        <f>J7</f>
        <v>0</v>
      </c>
      <c r="D15" s="219">
        <f>IF(AND(B14=0,B15=0),0,1)*0+IF(AND(B14&gt;C14,B15&gt;C15),1,0)*2+IF(AND(B14&lt;C14,B15&lt;C15),1,0)*IF(AND(B14=0,B15=0),0,1)+IF(D14&gt;E14,1,0)*2+IF(D14&lt;E14,1,0)*1</f>
        <v>0</v>
      </c>
      <c r="E15" s="220"/>
      <c r="F15" s="131">
        <f>K11</f>
        <v>0</v>
      </c>
      <c r="G15" s="144">
        <f>J11</f>
        <v>0</v>
      </c>
      <c r="H15" s="219">
        <f>IF(AND(F14=0,F15=0),0,1)*0+IF(AND(F14&gt;G14,F15&gt;G15),1,0)*2+IF(AND(F14&lt;G14,F15&lt;G15),1,0)*IF(AND(F14=0,F15=0),0,1)+IF(H14&gt;I14,1,0)*2+IF(H14&lt;I14,1,0)*1</f>
        <v>0</v>
      </c>
      <c r="I15" s="220"/>
      <c r="J15" s="278"/>
      <c r="K15" s="279"/>
      <c r="L15" s="279"/>
      <c r="M15" s="280"/>
      <c r="N15" s="130"/>
      <c r="O15" s="131"/>
      <c r="P15" s="219">
        <f>IF(AND(N14=0,N15=0),0,1)*0+IF(AND(N14&gt;O14,N15&gt;O15),1,0)*2+IF(AND(N14&lt;O14,N15&lt;O15),1,0)*IF(AND(N14=0,N15=0),0,1)+IF(P14&gt;Q14,1,0)*2+IF(P14&lt;Q14,1,0)*1</f>
        <v>0</v>
      </c>
      <c r="Q15" s="220"/>
      <c r="R15" s="132"/>
      <c r="S15" s="131"/>
      <c r="T15" s="219">
        <f>IF(AND(R14=0,R15=0),0,1)*0+IF(AND(R14&gt;S14,R15&gt;S15),1,0)*2+IF(AND(R14&lt;S14,R15&lt;S15),1,0)*IF(AND(R14=0,R15=0),0,1)+IF(T14&gt;U14,1,0)*2+IF(T14&lt;U14,1,0)*1</f>
        <v>0</v>
      </c>
      <c r="U15" s="220"/>
      <c r="V15" s="194"/>
      <c r="W15" s="207"/>
      <c r="X15" s="196"/>
      <c r="Y15" s="198"/>
      <c r="Z15" s="224"/>
      <c r="AA15" s="226"/>
      <c r="AB15" s="192"/>
      <c r="AD15" s="267"/>
      <c r="AE15" s="174"/>
      <c r="AF15" s="174"/>
      <c r="AG15" s="266"/>
    </row>
    <row r="16" spans="1:33" ht="16.5" customHeight="1" thickTop="1" thickBot="1" x14ac:dyDescent="0.3">
      <c r="A16" s="202" t="s">
        <v>53</v>
      </c>
      <c r="B16" s="133">
        <f>O4</f>
        <v>15</v>
      </c>
      <c r="C16" s="106">
        <f>N4</f>
        <v>10</v>
      </c>
      <c r="D16" s="134">
        <f>Q4</f>
        <v>0</v>
      </c>
      <c r="E16" s="145">
        <f>P4</f>
        <v>0</v>
      </c>
      <c r="F16" s="135">
        <f>O8</f>
        <v>15</v>
      </c>
      <c r="G16" s="136">
        <f>N8</f>
        <v>6</v>
      </c>
      <c r="H16" s="137">
        <f>Q8</f>
        <v>0</v>
      </c>
      <c r="I16" s="146">
        <f>P8</f>
        <v>0</v>
      </c>
      <c r="J16" s="133">
        <f>O12</f>
        <v>7</v>
      </c>
      <c r="K16" s="106">
        <f>N12</f>
        <v>15</v>
      </c>
      <c r="L16" s="134">
        <f>Q12</f>
        <v>0</v>
      </c>
      <c r="M16" s="145">
        <f>P12</f>
        <v>0</v>
      </c>
      <c r="N16" s="275"/>
      <c r="O16" s="276"/>
      <c r="P16" s="276"/>
      <c r="Q16" s="277"/>
      <c r="R16" s="147">
        <v>10</v>
      </c>
      <c r="S16" s="148">
        <v>15</v>
      </c>
      <c r="T16" s="149"/>
      <c r="U16" s="150"/>
      <c r="V16" s="193">
        <f>H17+D17+L17+T17</f>
        <v>6</v>
      </c>
      <c r="W16" s="205">
        <f>V16+V18</f>
        <v>6</v>
      </c>
      <c r="X16" s="195">
        <f>J16+J17+L16+B16+B17+D16+F16+F17+H16+R16+R17+T16</f>
        <v>104</v>
      </c>
      <c r="Y16" s="197">
        <f>K17+K16+M16+C17+C16+E16+I16+G16+G17+S16+S17+U16</f>
        <v>105</v>
      </c>
      <c r="Z16" s="195">
        <f>X16+X18</f>
        <v>104</v>
      </c>
      <c r="AA16" s="197">
        <f>Y16+Y18</f>
        <v>105</v>
      </c>
      <c r="AB16" s="190"/>
      <c r="AD16" s="26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174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174">
        <f t="shared" ref="AF16" si="4">AD16/AE16</f>
        <v>1</v>
      </c>
      <c r="AG16" s="266">
        <f t="shared" ref="AG16" si="5">Z16/AA16</f>
        <v>0.99047619047619051</v>
      </c>
    </row>
    <row r="17" spans="1:33" ht="15.75" customHeight="1" thickBot="1" x14ac:dyDescent="0.3">
      <c r="A17" s="203"/>
      <c r="B17" s="116">
        <f>O5</f>
        <v>15</v>
      </c>
      <c r="C17" s="117">
        <f>N5</f>
        <v>12</v>
      </c>
      <c r="D17" s="219">
        <f>IF(AND(B16=0,B17=0),0,1)*0+IF(AND(B16&gt;C16,B17&gt;C17),1,0)*2+IF(AND(B16&lt;C16,B17&lt;C17),1,0)*IF(AND(B16=0,B17=0),0,1)+IF(D16&gt;E16,1,0)*2+IF(D16&lt;E16,1,0)*1</f>
        <v>2</v>
      </c>
      <c r="E17" s="220"/>
      <c r="F17" s="117">
        <f>O9</f>
        <v>15</v>
      </c>
      <c r="G17" s="140">
        <f>N9</f>
        <v>12</v>
      </c>
      <c r="H17" s="219">
        <f>IF(AND(F16=0,F17=0),0,1)*0+IF(AND(F16&gt;G16,F17&gt;G17),1,0)*2+IF(AND(F16&lt;G16,F17&lt;G17),1,0)*IF(AND(F16=0,F17=0),0,1)+IF(H16&gt;I16,1,0)*2+IF(H16&lt;I16,1,0)*1</f>
        <v>2</v>
      </c>
      <c r="I17" s="220"/>
      <c r="J17" s="116">
        <f>O13</f>
        <v>9</v>
      </c>
      <c r="K17" s="117">
        <f>N13</f>
        <v>15</v>
      </c>
      <c r="L17" s="219">
        <f>IF(AND(J16=0,J17=0),0,1)*0+IF(AND(J16&gt;K16,J17&gt;K17),1,0)*2+IF(AND(J16&lt;K16,J17&lt;K17),1,0)*IF(AND(J16=0,J17=0),0,1)+IF(L16&gt;M16,1,0)*2+IF(L16&lt;M16,1,0)*1</f>
        <v>1</v>
      </c>
      <c r="M17" s="220"/>
      <c r="N17" s="259"/>
      <c r="O17" s="260"/>
      <c r="P17" s="260"/>
      <c r="Q17" s="261"/>
      <c r="R17" s="151">
        <v>18</v>
      </c>
      <c r="S17" s="152">
        <v>20</v>
      </c>
      <c r="T17" s="219">
        <f>IF(AND(R16=0,R17=0),0,1)*0+IF(AND(R16&gt;S16,R17&gt;S17),1,0)*2+IF(AND(R16&lt;S16,R17&lt;S17),1,0)*IF(AND(R16=0,R17=0),0,1)+IF(T16&gt;U16,1,0)*2+IF(T16&lt;U16,1,0)*1</f>
        <v>1</v>
      </c>
      <c r="U17" s="220"/>
      <c r="V17" s="194"/>
      <c r="W17" s="206"/>
      <c r="X17" s="196"/>
      <c r="Y17" s="198"/>
      <c r="Z17" s="223"/>
      <c r="AA17" s="225"/>
      <c r="AB17" s="191"/>
      <c r="AD17" s="267"/>
      <c r="AE17" s="174"/>
      <c r="AF17" s="174"/>
      <c r="AG17" s="266"/>
    </row>
    <row r="18" spans="1:33" ht="16.5" customHeight="1" thickTop="1" thickBot="1" x14ac:dyDescent="0.3">
      <c r="A18" s="203"/>
      <c r="B18" s="123">
        <f>O6</f>
        <v>0</v>
      </c>
      <c r="C18" s="124">
        <f>N6</f>
        <v>0</v>
      </c>
      <c r="D18" s="153">
        <f>Q6</f>
        <v>0</v>
      </c>
      <c r="E18" s="108">
        <f>P6</f>
        <v>0</v>
      </c>
      <c r="F18" s="141">
        <f>O10</f>
        <v>0</v>
      </c>
      <c r="G18" s="142">
        <f>N10</f>
        <v>0</v>
      </c>
      <c r="H18" s="154">
        <f>Q10</f>
        <v>0</v>
      </c>
      <c r="I18" s="111">
        <f>P10</f>
        <v>0</v>
      </c>
      <c r="J18" s="123">
        <f>O14</f>
        <v>0</v>
      </c>
      <c r="K18" s="124">
        <f>N14</f>
        <v>0</v>
      </c>
      <c r="L18" s="153">
        <f>Q14</f>
        <v>0</v>
      </c>
      <c r="M18" s="108">
        <f>P14</f>
        <v>0</v>
      </c>
      <c r="N18" s="259"/>
      <c r="O18" s="260"/>
      <c r="P18" s="260"/>
      <c r="Q18" s="261"/>
      <c r="R18" s="155"/>
      <c r="S18" s="156"/>
      <c r="T18" s="157"/>
      <c r="U18" s="158"/>
      <c r="V18" s="193">
        <f>D19+H19+L19+T19</f>
        <v>0</v>
      </c>
      <c r="W18" s="206"/>
      <c r="X18" s="195">
        <f>F19+J19+R18+R19+T18+J18+L18+B18+D18+F18+H18+B19</f>
        <v>0</v>
      </c>
      <c r="Y18" s="197">
        <f>K18+M18+C18+E18+I18+G18+C19+G19+K19+S18+S19+U18</f>
        <v>0</v>
      </c>
      <c r="Z18" s="223"/>
      <c r="AA18" s="225"/>
      <c r="AB18" s="191"/>
      <c r="AD18" s="267"/>
      <c r="AE18" s="174"/>
      <c r="AF18" s="174"/>
      <c r="AG18" s="266"/>
    </row>
    <row r="19" spans="1:33" ht="15.75" customHeight="1" thickBot="1" x14ac:dyDescent="0.3">
      <c r="A19" s="204"/>
      <c r="B19" s="130">
        <f>O7</f>
        <v>0</v>
      </c>
      <c r="C19" s="131">
        <f>N7</f>
        <v>0</v>
      </c>
      <c r="D19" s="219">
        <f>IF(AND(B18=0,B19=0),0,1)*0+IF(AND(B18&gt;C18,B19&gt;C19),1,0)*2+IF(AND(B18&lt;C18,B19&lt;C19),1,0)*IF(AND(B18=0,B19=0),0,1)+IF(D18&gt;E18,1,0)*2+IF(D18&lt;E18,1,0)*1</f>
        <v>0</v>
      </c>
      <c r="E19" s="220"/>
      <c r="F19" s="131">
        <f>O11</f>
        <v>0</v>
      </c>
      <c r="G19" s="144">
        <f>N11</f>
        <v>0</v>
      </c>
      <c r="H19" s="221">
        <f>IF(AND(F18=0,F19=0),0,1)*0+IF(AND(F18&gt;G18,F19&gt;G19),1,0)*2+IF(AND(F18&lt;G18,F19&lt;G19),1,0)*IF(AND(F18=0,F19=0),0,1)+IF(H18&gt;I18,1,0)*2+IF(H18&lt;I18,1,0)*1</f>
        <v>0</v>
      </c>
      <c r="I19" s="222"/>
      <c r="J19" s="130">
        <f>O15</f>
        <v>0</v>
      </c>
      <c r="K19" s="131">
        <f>N15</f>
        <v>0</v>
      </c>
      <c r="L19" s="221">
        <f>IF(AND(J18=0,J19=0),0,1)*0+IF(AND(J18&gt;K18,J19&gt;K19),1,0)*2+IF(AND(J18&lt;K18,J19&lt;K19),1,0)*IF(AND(J18=0,J19=0),0,1)+IF(L18&gt;M18,1,0)*2+IF(L18&lt;M18,1,0)*1</f>
        <v>0</v>
      </c>
      <c r="M19" s="222"/>
      <c r="N19" s="278"/>
      <c r="O19" s="279"/>
      <c r="P19" s="279"/>
      <c r="Q19" s="280"/>
      <c r="R19" s="159"/>
      <c r="S19" s="160"/>
      <c r="T19" s="219">
        <f>IF(AND(R18=0,R19=0),0,1)*0+IF(AND(R18&gt;S18,R19&gt;S19),1,0)*2+IF(AND(R18&lt;S18,R19&lt;S19),1,0)*IF(AND(R18=0,R19=0),0,1)+IF(T18&gt;U18,1,0)*2+IF(T18&lt;U18,1,0)*1</f>
        <v>0</v>
      </c>
      <c r="U19" s="220"/>
      <c r="V19" s="265"/>
      <c r="W19" s="207"/>
      <c r="X19" s="224"/>
      <c r="Y19" s="226"/>
      <c r="Z19" s="224"/>
      <c r="AA19" s="226"/>
      <c r="AB19" s="192"/>
      <c r="AD19" s="267"/>
      <c r="AE19" s="174"/>
      <c r="AF19" s="174"/>
      <c r="AG19" s="266"/>
    </row>
    <row r="20" spans="1:33" ht="16.5" customHeight="1" thickTop="1" thickBot="1" x14ac:dyDescent="0.3">
      <c r="A20" s="202" t="s">
        <v>51</v>
      </c>
      <c r="B20" s="133">
        <f>S4</f>
        <v>15</v>
      </c>
      <c r="C20" s="161">
        <f>R4</f>
        <v>6</v>
      </c>
      <c r="D20" s="137">
        <f>U4</f>
        <v>0</v>
      </c>
      <c r="E20" s="145">
        <f>T4</f>
        <v>0</v>
      </c>
      <c r="F20" s="135">
        <f>S8</f>
        <v>13</v>
      </c>
      <c r="G20" s="136">
        <f>R8</f>
        <v>15</v>
      </c>
      <c r="H20" s="113">
        <f>U8</f>
        <v>9</v>
      </c>
      <c r="I20" s="111">
        <f>T8</f>
        <v>11</v>
      </c>
      <c r="J20" s="109">
        <f>S12</f>
        <v>13</v>
      </c>
      <c r="K20" s="162">
        <f>R12</f>
        <v>15</v>
      </c>
      <c r="L20" s="113">
        <f>U12</f>
        <v>0</v>
      </c>
      <c r="M20" s="108">
        <f>T12</f>
        <v>0</v>
      </c>
      <c r="N20" s="147">
        <f>S16</f>
        <v>15</v>
      </c>
      <c r="O20" s="163">
        <f>R16</f>
        <v>10</v>
      </c>
      <c r="P20" s="103">
        <f>U16</f>
        <v>0</v>
      </c>
      <c r="Q20" s="122">
        <f>T16</f>
        <v>0</v>
      </c>
      <c r="R20" s="259"/>
      <c r="S20" s="260"/>
      <c r="T20" s="260"/>
      <c r="U20" s="261"/>
      <c r="V20" s="193">
        <f>P21+L21+H21+D21</f>
        <v>6</v>
      </c>
      <c r="W20" s="206">
        <f>V20+V22</f>
        <v>6</v>
      </c>
      <c r="X20" s="195">
        <f>P20+N20+N21+L20+J20+J21+H20+F20+F21+D20+B20+B21</f>
        <v>123</v>
      </c>
      <c r="Y20" s="197">
        <f>Q20+O20+O21+M20+K20+K21+I20+G20+G21+E20+C20+C21</f>
        <v>112</v>
      </c>
      <c r="Z20" s="223">
        <f>X20+X22</f>
        <v>123</v>
      </c>
      <c r="AA20" s="225">
        <f>Y20+Y22</f>
        <v>112</v>
      </c>
      <c r="AB20" s="190"/>
      <c r="AD20" s="17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5</v>
      </c>
      <c r="AE20" s="174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4</v>
      </c>
      <c r="AF20" s="174">
        <f t="shared" ref="AF20" si="6">AD20/AE20</f>
        <v>1.25</v>
      </c>
      <c r="AG20" s="266">
        <f t="shared" ref="AG20" si="7">Z20/AA20</f>
        <v>1.0982142857142858</v>
      </c>
    </row>
    <row r="21" spans="1:33" ht="15.75" customHeight="1" thickBot="1" x14ac:dyDescent="0.3">
      <c r="A21" s="203"/>
      <c r="B21" s="116">
        <f>S5</f>
        <v>15</v>
      </c>
      <c r="C21" s="117">
        <f>R5</f>
        <v>12</v>
      </c>
      <c r="D21" s="219">
        <f>IF(AND(B20=0,B21=0),0,1)*0+IF(AND(B20&gt;C20,B21&gt;C21),1,0)*2+IF(AND(B20&lt;C20,B21&lt;C21),1,0)*IF(AND(B20=0,B21=0),0,1)+IF(D20&gt;E20,1,0)*2+IF(D20&lt;E20,1,0)*1</f>
        <v>2</v>
      </c>
      <c r="E21" s="220"/>
      <c r="F21" s="117">
        <f>S9</f>
        <v>15</v>
      </c>
      <c r="G21" s="140">
        <f>R9</f>
        <v>10</v>
      </c>
      <c r="H21" s="219">
        <f>IF(AND(F20=0,F21=0),0,1)*0+IF(AND(F20&gt;G20,F21&gt;G21),1,0)*2+IF(AND(F20&lt;G20,F21&lt;G21),1,0)*IF(AND(F20=0,F21=0),0,1)+IF(H20&gt;I20,1,0)*2+IF(H20&lt;I20,1,0)*1</f>
        <v>1</v>
      </c>
      <c r="I21" s="220"/>
      <c r="J21" s="116">
        <f>S13</f>
        <v>8</v>
      </c>
      <c r="K21" s="117">
        <f>R13</f>
        <v>15</v>
      </c>
      <c r="L21" s="219">
        <f>IF(AND(J20=0,J21=0),0,1)*0+IF(AND(J20&gt;K20,J21&gt;K21),1,0)*2+IF(AND(J20&lt;K20,J21&lt;K21),1,0)*IF(AND(J20=0,J21=0),0,1)+IF(L20&gt;M20,1,0)*2+IF(L20&lt;M20,1,0)*1</f>
        <v>1</v>
      </c>
      <c r="M21" s="220"/>
      <c r="N21" s="151">
        <f>S17</f>
        <v>20</v>
      </c>
      <c r="O21" s="152">
        <f>R17</f>
        <v>18</v>
      </c>
      <c r="P21" s="219">
        <f>IF(AND(N20=0,N21=0),0,1)*0+IF(AND(N20&gt;O20,N21&gt;O21),1,0)*2+IF(AND(N20&lt;O20,N21&lt;O21),1,0)*IF(AND(N20=0,N21=0),0,1)+IF(P20&gt;Q20,1,0)*2+IF(P20&lt;Q20,1,0)*1</f>
        <v>2</v>
      </c>
      <c r="Q21" s="220"/>
      <c r="R21" s="259"/>
      <c r="S21" s="260"/>
      <c r="T21" s="260"/>
      <c r="U21" s="261"/>
      <c r="V21" s="265"/>
      <c r="W21" s="206"/>
      <c r="X21" s="224"/>
      <c r="Y21" s="226"/>
      <c r="Z21" s="223"/>
      <c r="AA21" s="225"/>
      <c r="AB21" s="191"/>
      <c r="AD21" s="173"/>
      <c r="AE21" s="174"/>
      <c r="AF21" s="174"/>
      <c r="AG21" s="266"/>
    </row>
    <row r="22" spans="1:33" ht="15.75" customHeight="1" thickBot="1" x14ac:dyDescent="0.3">
      <c r="A22" s="203"/>
      <c r="B22" s="123">
        <f>S6</f>
        <v>0</v>
      </c>
      <c r="C22" s="124">
        <f>R6</f>
        <v>0</v>
      </c>
      <c r="D22" s="143">
        <f>U6</f>
        <v>0</v>
      </c>
      <c r="E22" s="108">
        <f>T6</f>
        <v>0</v>
      </c>
      <c r="F22" s="141">
        <f>S10</f>
        <v>0</v>
      </c>
      <c r="G22" s="142">
        <f>R10</f>
        <v>0</v>
      </c>
      <c r="H22" s="143">
        <f>U10</f>
        <v>0</v>
      </c>
      <c r="I22" s="111">
        <f>T10</f>
        <v>0</v>
      </c>
      <c r="J22" s="123">
        <f>S14</f>
        <v>0</v>
      </c>
      <c r="K22" s="164">
        <f>R14</f>
        <v>0</v>
      </c>
      <c r="L22" s="143">
        <f>U14</f>
        <v>0</v>
      </c>
      <c r="M22" s="108">
        <f>T14</f>
        <v>0</v>
      </c>
      <c r="N22" s="155">
        <f>S18</f>
        <v>0</v>
      </c>
      <c r="O22" s="165">
        <f>R18</f>
        <v>0</v>
      </c>
      <c r="P22" s="121">
        <f>U18</f>
        <v>0</v>
      </c>
      <c r="Q22" s="122">
        <f>T18</f>
        <v>0</v>
      </c>
      <c r="R22" s="259"/>
      <c r="S22" s="260"/>
      <c r="T22" s="260"/>
      <c r="U22" s="261"/>
      <c r="V22" s="258">
        <f>P23+L23+H23+D23</f>
        <v>0</v>
      </c>
      <c r="W22" s="206"/>
      <c r="X22" s="223">
        <f>P22+N22+N23+L22+J22+J23+H22+F22+F23+D22+B22+B23</f>
        <v>0</v>
      </c>
      <c r="Y22" s="225">
        <f>Q22+O22+O23+M22+K22+K23+I22+G22+G23+E22+C22+C23</f>
        <v>0</v>
      </c>
      <c r="Z22" s="223"/>
      <c r="AA22" s="225"/>
      <c r="AB22" s="191"/>
      <c r="AD22" s="173"/>
      <c r="AE22" s="174"/>
      <c r="AF22" s="174"/>
      <c r="AG22" s="266"/>
    </row>
    <row r="23" spans="1:33" ht="15.75" customHeight="1" thickBot="1" x14ac:dyDescent="0.3">
      <c r="A23" s="238"/>
      <c r="B23" s="166">
        <f>S7</f>
        <v>0</v>
      </c>
      <c r="C23" s="167">
        <f>R7</f>
        <v>0</v>
      </c>
      <c r="D23" s="251">
        <f>IF(AND(B22=0,B23=0),0,1)*0+IF(AND(B22&gt;C22,B23&gt;C23),1,0)*2+IF(AND(B22&lt;C22,B23&lt;C23),1,0)*IF(AND(B22=0,B23=0),0,1)+IF(D22&gt;E22,1,0)*2+IF(D22&lt;E22,1,0)*1</f>
        <v>0</v>
      </c>
      <c r="E23" s="252"/>
      <c r="F23" s="167">
        <f>S11</f>
        <v>0</v>
      </c>
      <c r="G23" s="168">
        <f>R11</f>
        <v>0</v>
      </c>
      <c r="H23" s="251">
        <f>IF(AND(F22=0,F23=0),0,1)*0+IF(AND(F22&gt;G22,F23&gt;G23),1,0)*2+IF(AND(F22&lt;G22,F23&lt;G23),1,0)*IF(AND(F22=0,F23=0),0,1)+IF(H22&gt;I22,1,0)*2+IF(H22&lt;I22,1,0)*1</f>
        <v>0</v>
      </c>
      <c r="I23" s="252"/>
      <c r="J23" s="166">
        <f>S15</f>
        <v>0</v>
      </c>
      <c r="K23" s="167">
        <f>R15</f>
        <v>0</v>
      </c>
      <c r="L23" s="251">
        <f>IF(AND(J22=0,J23=0),0,1)*0+IF(AND(J22&gt;K22,J23&gt;K23),1,0)*2+IF(AND(J22&lt;K22,J23&lt;K23),1,0)*IF(AND(J22=0,J23=0),0,1)+IF(L22&gt;M22,1,0)*2+IF(L22&lt;M22,1,0)*1</f>
        <v>0</v>
      </c>
      <c r="M23" s="252"/>
      <c r="N23" s="169">
        <f>S19</f>
        <v>0</v>
      </c>
      <c r="O23" s="170">
        <f>R19</f>
        <v>0</v>
      </c>
      <c r="P23" s="251">
        <f>IF(AND(N22=0,N23=0),0,1)*0+IF(AND(N22&gt;O22,N23&gt;O23),1,0)*2+IF(AND(N22&lt;O22,N23&lt;O23),1,0)*IF(AND(N22=0,N23=0),0,1)+IF(P22&gt;Q22,1,0)*2+IF(P22&lt;Q22,1,0)*1</f>
        <v>0</v>
      </c>
      <c r="Q23" s="252"/>
      <c r="R23" s="262"/>
      <c r="S23" s="263"/>
      <c r="T23" s="263"/>
      <c r="U23" s="264"/>
      <c r="V23" s="254"/>
      <c r="W23" s="257"/>
      <c r="X23" s="255"/>
      <c r="Y23" s="256"/>
      <c r="Z23" s="255"/>
      <c r="AA23" s="256"/>
      <c r="AB23" s="253"/>
      <c r="AD23" s="176"/>
      <c r="AE23" s="177"/>
      <c r="AF23" s="177"/>
      <c r="AG23" s="268"/>
    </row>
    <row r="24" spans="1:33" ht="15.75" thickTop="1" x14ac:dyDescent="0.25"/>
    <row r="26" spans="1:33" x14ac:dyDescent="0.25">
      <c r="A26" t="s">
        <v>26</v>
      </c>
    </row>
  </sheetData>
  <mergeCells count="129">
    <mergeCell ref="P11:Q11"/>
    <mergeCell ref="D13:E13"/>
    <mergeCell ref="H13:I13"/>
    <mergeCell ref="P13:Q13"/>
    <mergeCell ref="A8:A11"/>
    <mergeCell ref="H7:I7"/>
    <mergeCell ref="L7:M7"/>
    <mergeCell ref="P7:Q7"/>
    <mergeCell ref="F8:I11"/>
    <mergeCell ref="H17:I17"/>
    <mergeCell ref="L17:M17"/>
    <mergeCell ref="Z16:Z19"/>
    <mergeCell ref="X16:X17"/>
    <mergeCell ref="Y16:Y17"/>
    <mergeCell ref="A12:A15"/>
    <mergeCell ref="J12:M15"/>
    <mergeCell ref="W12:W15"/>
    <mergeCell ref="D15:E15"/>
    <mergeCell ref="H15:I15"/>
    <mergeCell ref="P15:Q15"/>
    <mergeCell ref="V12:V13"/>
    <mergeCell ref="D9:E9"/>
    <mergeCell ref="L9:M9"/>
    <mergeCell ref="P9:Q9"/>
    <mergeCell ref="Z8:Z11"/>
    <mergeCell ref="W8:W11"/>
    <mergeCell ref="D11:E11"/>
    <mergeCell ref="L11:M11"/>
    <mergeCell ref="A1:AB1"/>
    <mergeCell ref="R3:U3"/>
    <mergeCell ref="X3:Y3"/>
    <mergeCell ref="Z3:AA3"/>
    <mergeCell ref="V4:V5"/>
    <mergeCell ref="X4:X5"/>
    <mergeCell ref="Y4:Y5"/>
    <mergeCell ref="B3:E3"/>
    <mergeCell ref="F3:I3"/>
    <mergeCell ref="J3:M3"/>
    <mergeCell ref="N3:Q3"/>
    <mergeCell ref="V3:W3"/>
    <mergeCell ref="AA4:AA7"/>
    <mergeCell ref="AB4:AB7"/>
    <mergeCell ref="A4:A7"/>
    <mergeCell ref="B4:E7"/>
    <mergeCell ref="W4:W7"/>
    <mergeCell ref="Z4:Z7"/>
    <mergeCell ref="H5:I5"/>
    <mergeCell ref="L5:M5"/>
    <mergeCell ref="P5:Q5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D8:AD11"/>
    <mergeCell ref="AE8:AE11"/>
    <mergeCell ref="AF8:AF11"/>
    <mergeCell ref="AG8:AG11"/>
    <mergeCell ref="T9:U9"/>
    <mergeCell ref="V10:V11"/>
    <mergeCell ref="X10:X11"/>
    <mergeCell ref="Y10:Y11"/>
    <mergeCell ref="T11:U11"/>
    <mergeCell ref="AA8:AA11"/>
    <mergeCell ref="AB8:AB11"/>
    <mergeCell ref="V8:V9"/>
    <mergeCell ref="X8:X9"/>
    <mergeCell ref="Y8:Y9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AB12:AB15"/>
    <mergeCell ref="AA12:AA15"/>
    <mergeCell ref="Z12:Z15"/>
    <mergeCell ref="X12:X13"/>
    <mergeCell ref="Y12:Y13"/>
    <mergeCell ref="A20:A23"/>
    <mergeCell ref="R20:U23"/>
    <mergeCell ref="V20:V21"/>
    <mergeCell ref="W20:W23"/>
    <mergeCell ref="X20:X21"/>
    <mergeCell ref="AD16:AD19"/>
    <mergeCell ref="AE16:AE19"/>
    <mergeCell ref="AF16:AF19"/>
    <mergeCell ref="AG16:AG19"/>
    <mergeCell ref="T17:U17"/>
    <mergeCell ref="V18:V19"/>
    <mergeCell ref="X18:X19"/>
    <mergeCell ref="Y18:Y19"/>
    <mergeCell ref="T19:U19"/>
    <mergeCell ref="A16:A19"/>
    <mergeCell ref="N16:Q19"/>
    <mergeCell ref="W16:W19"/>
    <mergeCell ref="D19:E19"/>
    <mergeCell ref="H19:I19"/>
    <mergeCell ref="L19:M19"/>
    <mergeCell ref="V16:V17"/>
    <mergeCell ref="AA16:AA19"/>
    <mergeCell ref="AB16:AB19"/>
    <mergeCell ref="D17:E17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zoomScaleNormal="100" workbookViewId="0">
      <selection activeCell="V28" sqref="V28"/>
    </sheetView>
  </sheetViews>
  <sheetFormatPr defaultRowHeight="15" x14ac:dyDescent="0.25"/>
  <cols>
    <col min="1" max="1" width="18.140625" customWidth="1"/>
    <col min="2" max="17" width="3.85546875" customWidth="1"/>
    <col min="18" max="18" width="4" customWidth="1"/>
    <col min="19" max="19" width="3.85546875" customWidth="1"/>
    <col min="20" max="20" width="3.5703125" customWidth="1"/>
    <col min="21" max="23" width="4.5703125" customWidth="1"/>
    <col min="24" max="25" width="4.28515625" customWidth="1"/>
    <col min="26" max="26" width="5" customWidth="1"/>
    <col min="27" max="27" width="4.5703125" customWidth="1"/>
    <col min="28" max="28" width="8.140625" customWidth="1"/>
  </cols>
  <sheetData>
    <row r="1" spans="1:33" ht="36" customHeight="1" x14ac:dyDescent="0.25">
      <c r="A1" s="179" t="s">
        <v>84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33" ht="15.75" thickBot="1" x14ac:dyDescent="0.3"/>
    <row r="3" spans="1:33" ht="59.25" customHeight="1" thickTop="1" thickBot="1" x14ac:dyDescent="0.3">
      <c r="A3" s="1" t="s">
        <v>0</v>
      </c>
      <c r="B3" s="184">
        <v>1</v>
      </c>
      <c r="C3" s="185"/>
      <c r="D3" s="185"/>
      <c r="E3" s="186"/>
      <c r="F3" s="184">
        <v>2</v>
      </c>
      <c r="G3" s="185"/>
      <c r="H3" s="185"/>
      <c r="I3" s="186"/>
      <c r="J3" s="184">
        <v>3</v>
      </c>
      <c r="K3" s="185"/>
      <c r="L3" s="185"/>
      <c r="M3" s="186"/>
      <c r="N3" s="184">
        <v>4</v>
      </c>
      <c r="O3" s="185"/>
      <c r="P3" s="185"/>
      <c r="Q3" s="185"/>
      <c r="R3" s="184">
        <v>5</v>
      </c>
      <c r="S3" s="185"/>
      <c r="T3" s="185"/>
      <c r="U3" s="186"/>
      <c r="V3" s="180" t="s">
        <v>1</v>
      </c>
      <c r="W3" s="181"/>
      <c r="X3" s="182" t="s">
        <v>2</v>
      </c>
      <c r="Y3" s="183"/>
      <c r="Z3" s="182" t="s">
        <v>3</v>
      </c>
      <c r="AA3" s="183"/>
      <c r="AB3" s="2" t="s">
        <v>4</v>
      </c>
      <c r="AD3" s="65" t="s">
        <v>7</v>
      </c>
      <c r="AE3" s="66" t="s">
        <v>8</v>
      </c>
      <c r="AF3" s="66" t="s">
        <v>9</v>
      </c>
      <c r="AG3" s="92" t="s">
        <v>25</v>
      </c>
    </row>
    <row r="4" spans="1:33" ht="16.5" customHeight="1" thickTop="1" thickBot="1" x14ac:dyDescent="0.3">
      <c r="A4" s="202" t="s">
        <v>54</v>
      </c>
      <c r="B4" s="281"/>
      <c r="C4" s="282"/>
      <c r="D4" s="282"/>
      <c r="E4" s="283"/>
      <c r="F4" s="52">
        <v>15</v>
      </c>
      <c r="G4" s="53">
        <v>7</v>
      </c>
      <c r="H4" s="54"/>
      <c r="I4" s="58"/>
      <c r="J4" s="52">
        <v>15</v>
      </c>
      <c r="K4" s="55">
        <v>13</v>
      </c>
      <c r="L4" s="54">
        <v>7</v>
      </c>
      <c r="M4" s="59">
        <v>11</v>
      </c>
      <c r="N4" s="52">
        <v>9</v>
      </c>
      <c r="O4" s="55">
        <v>15</v>
      </c>
      <c r="P4" s="54">
        <v>11</v>
      </c>
      <c r="Q4" s="58">
        <v>7</v>
      </c>
      <c r="R4" s="93">
        <v>15</v>
      </c>
      <c r="S4" s="94">
        <v>11</v>
      </c>
      <c r="T4" s="54"/>
      <c r="U4" s="59"/>
      <c r="V4" s="193">
        <f>T5+P5+L5+H5</f>
        <v>7</v>
      </c>
      <c r="W4" s="205">
        <f>V4+V6</f>
        <v>15</v>
      </c>
      <c r="X4" s="195">
        <f>J4+J5+L4+N4+N5+P4+H4+F4+F5+R4+R5+T4</f>
        <v>127</v>
      </c>
      <c r="Y4" s="197">
        <f>K5+K4+M4+O5+O4+U4+I4+G4+G5+Q4+S4+S5</f>
        <v>87</v>
      </c>
      <c r="Z4" s="269">
        <f>X4+X6</f>
        <v>254</v>
      </c>
      <c r="AA4" s="272">
        <f>Y4+Y6</f>
        <v>172</v>
      </c>
      <c r="AB4" s="190" t="s">
        <v>77</v>
      </c>
      <c r="AD4" s="26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15</v>
      </c>
      <c r="AE4" s="174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174">
        <f>AD4/AE4</f>
        <v>3.75</v>
      </c>
      <c r="AG4" s="266">
        <f>Z4/AA4</f>
        <v>1.4767441860465116</v>
      </c>
    </row>
    <row r="5" spans="1:33" ht="15.75" customHeight="1" thickBot="1" x14ac:dyDescent="0.3">
      <c r="A5" s="203"/>
      <c r="B5" s="284"/>
      <c r="C5" s="285"/>
      <c r="D5" s="285"/>
      <c r="E5" s="286"/>
      <c r="F5" s="56">
        <v>15</v>
      </c>
      <c r="G5" s="57">
        <v>2</v>
      </c>
      <c r="H5" s="219">
        <f>IF(AND(F4=0,F5=0),0,1)*0+IF(AND(F4&gt;G4,F5&gt;G5),1,0)*2+IF(AND(F4&lt;G4,F5&lt;G5),1,0)*IF(AND(F4=0,F5=0),0,1)+IF(H4&gt;I4,1,0)*2+IF(H4&lt;I4,1,0)*1</f>
        <v>2</v>
      </c>
      <c r="I5" s="220"/>
      <c r="J5" s="56">
        <v>10</v>
      </c>
      <c r="K5" s="57">
        <v>15</v>
      </c>
      <c r="L5" s="219">
        <f>IF(AND(J4=0,J5=0),0,1)*0+IF(AND(J4&gt;K4,J5&gt;K5),1,0)*2+IF(AND(J4&lt;K4,J5&lt;K5),1,0)*IF(AND(J4=0,J5=0),0,1)+IF(L4&gt;M4,1,0)*2+IF(L4&lt;M4,1,0)*1</f>
        <v>1</v>
      </c>
      <c r="M5" s="220"/>
      <c r="N5" s="56">
        <v>15</v>
      </c>
      <c r="O5" s="57">
        <v>1</v>
      </c>
      <c r="P5" s="219">
        <f>IF(AND(N4=0,N5=0),0,1)*0+IF(AND(N4&gt;O4,N5&gt;O5),1,0)*2+IF(AND(N4&lt;O4,N5&lt;O5),1,0)*IF(AND(N4=0,N5=0),0,1)+IF(P4&gt;Q4,1,0)*2+IF(P4&lt;Q4,1,0)*1</f>
        <v>2</v>
      </c>
      <c r="Q5" s="220"/>
      <c r="R5" s="95">
        <v>15</v>
      </c>
      <c r="S5" s="96">
        <v>5</v>
      </c>
      <c r="T5" s="219">
        <f>IF(AND(R4=0,R5=0),0,1)*0+IF(AND(R4&gt;S4,R5&gt;S5),1,0)*2+IF(AND(R4&lt;S4,R5&lt;S5),1,0)*IF(AND(R4=0,R5=0),0,1)+IF(T4&gt;U4,1,0)*2+IF(T4&lt;U4,1,0)*1</f>
        <v>2</v>
      </c>
      <c r="U5" s="220"/>
      <c r="V5" s="194"/>
      <c r="W5" s="206"/>
      <c r="X5" s="196"/>
      <c r="Y5" s="198"/>
      <c r="Z5" s="270"/>
      <c r="AA5" s="273"/>
      <c r="AB5" s="191"/>
      <c r="AD5" s="267"/>
      <c r="AE5" s="174"/>
      <c r="AF5" s="174"/>
      <c r="AG5" s="266"/>
    </row>
    <row r="6" spans="1:33" ht="16.5" customHeight="1" thickTop="1" thickBot="1" x14ac:dyDescent="0.3">
      <c r="A6" s="203"/>
      <c r="B6" s="284"/>
      <c r="C6" s="285"/>
      <c r="D6" s="285"/>
      <c r="E6" s="286"/>
      <c r="F6" s="60">
        <v>15</v>
      </c>
      <c r="G6" s="61">
        <v>13</v>
      </c>
      <c r="H6" s="62">
        <v>11</v>
      </c>
      <c r="I6" s="58">
        <v>5</v>
      </c>
      <c r="J6" s="60">
        <v>15</v>
      </c>
      <c r="K6" s="61">
        <v>5</v>
      </c>
      <c r="L6" s="62"/>
      <c r="M6" s="59"/>
      <c r="N6" s="60">
        <v>15</v>
      </c>
      <c r="O6" s="61">
        <v>13</v>
      </c>
      <c r="P6" s="62"/>
      <c r="Q6" s="58"/>
      <c r="R6" s="97">
        <v>16</v>
      </c>
      <c r="S6" s="98">
        <v>14</v>
      </c>
      <c r="T6" s="62"/>
      <c r="U6" s="59"/>
      <c r="V6" s="193">
        <f>T7+P7+L7+H7</f>
        <v>8</v>
      </c>
      <c r="W6" s="206"/>
      <c r="X6" s="195">
        <f>J6+J7+L6+N6+N7+P6+H6+F6+F7+T6+R6+R7</f>
        <v>127</v>
      </c>
      <c r="Y6" s="197">
        <f>K7+K6+M6+O7+O6+U6+I6+G6+G7+S6+S7+Q6</f>
        <v>85</v>
      </c>
      <c r="Z6" s="270"/>
      <c r="AA6" s="273"/>
      <c r="AB6" s="191"/>
      <c r="AD6" s="267"/>
      <c r="AE6" s="174"/>
      <c r="AF6" s="174"/>
      <c r="AG6" s="266"/>
    </row>
    <row r="7" spans="1:33" ht="15.75" customHeight="1" thickBot="1" x14ac:dyDescent="0.3">
      <c r="A7" s="204"/>
      <c r="B7" s="287"/>
      <c r="C7" s="288"/>
      <c r="D7" s="288"/>
      <c r="E7" s="289"/>
      <c r="F7" s="58">
        <v>10</v>
      </c>
      <c r="G7" s="63">
        <v>15</v>
      </c>
      <c r="H7" s="219">
        <f>IF(AND(F6=0,F7=0),0,1)*0+IF(AND(F6&gt;G6,F7&gt;G7),1,0)*2+IF(AND(F6&lt;G6,F7&lt;G7),1,0)*IF(AND(F6=0,F7=0),0,1)+IF(H6&gt;I6,1,0)*2+IF(H6&lt;I6,1,0)*1</f>
        <v>2</v>
      </c>
      <c r="I7" s="220"/>
      <c r="J7" s="64">
        <v>15</v>
      </c>
      <c r="K7" s="63">
        <v>10</v>
      </c>
      <c r="L7" s="221">
        <f>IF(AND(J6=0,J7=0),0,1)*0+IF(AND(J6&gt;K6,J7&gt;K7),1,0)*2+IF(AND(J6&lt;K6,J7&lt;K7),1,0)*IF(AND(J6=0,J7=0),0,1)+IF(L6&gt;M6,1,0)*2+IF(L6&lt;M6,1,0)*1</f>
        <v>2</v>
      </c>
      <c r="M7" s="222"/>
      <c r="N7" s="68">
        <v>15</v>
      </c>
      <c r="O7" s="63">
        <v>8</v>
      </c>
      <c r="P7" s="221">
        <f>IF(AND(N6=0,N7=0),0,1)*0+IF(AND(N6&gt;O6,N7&gt;O7),1,0)*2+IF(AND(N6&lt;O6,N7&lt;O7),1,0)*IF(AND(N6=0,N7=0),0,1)+IF(P6&gt;Q6,1,0)*2+IF(P6&lt;Q6,1,0)*1</f>
        <v>2</v>
      </c>
      <c r="Q7" s="222"/>
      <c r="R7" s="99">
        <v>15</v>
      </c>
      <c r="S7" s="100">
        <v>2</v>
      </c>
      <c r="T7" s="221">
        <f>IF(AND(R6=0,R7=0),0,1)*0+IF(AND(R6&gt;S6,R7&gt;S7),1,0)*2+IF(AND(R6&lt;S6,R7&lt;S7),1,0)*IF(AND(R6=0,R7=0),0,1)+IF(T6&gt;U6,1,0)*2+IF(T6&lt;U6,1,0)*1</f>
        <v>2</v>
      </c>
      <c r="U7" s="222"/>
      <c r="V7" s="194"/>
      <c r="W7" s="207"/>
      <c r="X7" s="196"/>
      <c r="Y7" s="198"/>
      <c r="Z7" s="271"/>
      <c r="AA7" s="274"/>
      <c r="AB7" s="192"/>
      <c r="AD7" s="267"/>
      <c r="AE7" s="174"/>
      <c r="AF7" s="174"/>
      <c r="AG7" s="266"/>
    </row>
    <row r="8" spans="1:33" ht="16.5" customHeight="1" thickTop="1" thickBot="1" x14ac:dyDescent="0.3">
      <c r="A8" s="202" t="s">
        <v>55</v>
      </c>
      <c r="B8" s="101">
        <f>G4</f>
        <v>7</v>
      </c>
      <c r="C8" s="102">
        <f>F4</f>
        <v>15</v>
      </c>
      <c r="D8" s="103">
        <f>I4</f>
        <v>0</v>
      </c>
      <c r="E8" s="104">
        <f>H4</f>
        <v>0</v>
      </c>
      <c r="F8" s="275"/>
      <c r="G8" s="276"/>
      <c r="H8" s="276"/>
      <c r="I8" s="277"/>
      <c r="J8" s="105">
        <v>5</v>
      </c>
      <c r="K8" s="106">
        <v>15</v>
      </c>
      <c r="L8" s="107"/>
      <c r="M8" s="108"/>
      <c r="N8" s="109">
        <v>6</v>
      </c>
      <c r="O8" s="110">
        <v>15</v>
      </c>
      <c r="P8" s="107"/>
      <c r="Q8" s="111"/>
      <c r="R8" s="112">
        <v>9</v>
      </c>
      <c r="S8" s="110">
        <v>15</v>
      </c>
      <c r="T8" s="113"/>
      <c r="U8" s="108"/>
      <c r="V8" s="193">
        <f>T9+P9+L9+D9</f>
        <v>4</v>
      </c>
      <c r="W8" s="205">
        <f>V8+V10</f>
        <v>8</v>
      </c>
      <c r="X8" s="195">
        <f>J8+J9+L8+N8+N9+P8+D8+B8+B9+R8+R9+T8</f>
        <v>56</v>
      </c>
      <c r="Y8" s="197">
        <f>K9+K8+M8+O9+O8+U8+E8+C8+C9+S8+S9+Q8</f>
        <v>120</v>
      </c>
      <c r="Z8" s="195">
        <f>X8+X10</f>
        <v>155</v>
      </c>
      <c r="AA8" s="197">
        <f>Y8+Y10</f>
        <v>256</v>
      </c>
      <c r="AB8" s="190" t="s">
        <v>81</v>
      </c>
      <c r="AD8" s="26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174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16</v>
      </c>
      <c r="AF8" s="174">
        <f t="shared" ref="AF8" si="0">AD8/AE8</f>
        <v>0.125</v>
      </c>
      <c r="AG8" s="266">
        <f t="shared" ref="AG8" si="1">Z8/AA8</f>
        <v>0.60546875</v>
      </c>
    </row>
    <row r="9" spans="1:33" ht="15.75" customHeight="1" thickBot="1" x14ac:dyDescent="0.3">
      <c r="A9" s="203"/>
      <c r="B9" s="114">
        <f>G5</f>
        <v>2</v>
      </c>
      <c r="C9" s="115">
        <f>F5</f>
        <v>15</v>
      </c>
      <c r="D9" s="219">
        <f>IF(AND(B8=0,B9=0),0,1)*0+IF(AND(B8&gt;C8,B9&gt;C9),1,0)*2+IF(AND(B8&lt;C8,B9&lt;C9),1,0)*IF(AND(B8=0,B9=0),0,1)+IF(D8&gt;E8,1,0)*2+IF(D8&lt;E8,1,0)*1</f>
        <v>1</v>
      </c>
      <c r="E9" s="220"/>
      <c r="F9" s="259"/>
      <c r="G9" s="260"/>
      <c r="H9" s="260"/>
      <c r="I9" s="261"/>
      <c r="J9" s="116">
        <v>7</v>
      </c>
      <c r="K9" s="117">
        <v>15</v>
      </c>
      <c r="L9" s="219">
        <f>IF(AND(J8=0,J9=0),0,1)*0+IF(AND(J8&gt;K8,J9&gt;K9),1,0)*2+IF(AND(J8&lt;K8,J9&lt;K9),1,0)*IF(AND(J8=0,J9=0),0,1)+IF(L8&gt;M8,1,0)*2+IF(L8&lt;M8,1,0)*1</f>
        <v>1</v>
      </c>
      <c r="M9" s="220"/>
      <c r="N9" s="116">
        <v>10</v>
      </c>
      <c r="O9" s="117">
        <v>15</v>
      </c>
      <c r="P9" s="219">
        <f>IF(AND(N8=0,N9=0),0,1)*0+IF(AND(N8&gt;O8,N9&gt;O9),1,0)*2+IF(AND(N8&lt;O8,N9&lt;O9),1,0)*IF(AND(N8=0,N9=0),0,1)+IF(P8&gt;Q8,1,0)*2+IF(P8&lt;Q8,1,0)*1</f>
        <v>1</v>
      </c>
      <c r="Q9" s="220"/>
      <c r="R9" s="118">
        <v>10</v>
      </c>
      <c r="S9" s="117">
        <v>15</v>
      </c>
      <c r="T9" s="219">
        <f>IF(AND(R8=0,R9=0),0,1)*0+IF(AND(R8&gt;S8,R9&gt;S9),1,0)*2+IF(AND(R8&lt;S8,R9&lt;S9),1,0)*IF(AND(R8=0,R9=0),0,1)+IF(T8&gt;U8,1,0)*2+IF(T8&lt;U8,1,0)*1</f>
        <v>1</v>
      </c>
      <c r="U9" s="220"/>
      <c r="V9" s="194"/>
      <c r="W9" s="206"/>
      <c r="X9" s="196"/>
      <c r="Y9" s="198"/>
      <c r="Z9" s="223"/>
      <c r="AA9" s="225"/>
      <c r="AB9" s="191"/>
      <c r="AD9" s="267"/>
      <c r="AE9" s="174"/>
      <c r="AF9" s="174"/>
      <c r="AG9" s="266"/>
    </row>
    <row r="10" spans="1:33" ht="16.5" customHeight="1" thickTop="1" thickBot="1" x14ac:dyDescent="0.3">
      <c r="A10" s="203"/>
      <c r="B10" s="119">
        <f>G6</f>
        <v>13</v>
      </c>
      <c r="C10" s="120">
        <f>F6</f>
        <v>15</v>
      </c>
      <c r="D10" s="121">
        <f>I6</f>
        <v>5</v>
      </c>
      <c r="E10" s="122">
        <f>H6</f>
        <v>11</v>
      </c>
      <c r="F10" s="259"/>
      <c r="G10" s="260"/>
      <c r="H10" s="260"/>
      <c r="I10" s="261"/>
      <c r="J10" s="123">
        <v>4</v>
      </c>
      <c r="K10" s="124">
        <v>15</v>
      </c>
      <c r="L10" s="125"/>
      <c r="M10" s="108"/>
      <c r="N10" s="123">
        <v>10</v>
      </c>
      <c r="O10" s="124">
        <v>15</v>
      </c>
      <c r="P10" s="125"/>
      <c r="Q10" s="111"/>
      <c r="R10" s="126">
        <v>11</v>
      </c>
      <c r="S10" s="124">
        <v>15</v>
      </c>
      <c r="T10" s="111">
        <v>5</v>
      </c>
      <c r="U10" s="127">
        <v>11</v>
      </c>
      <c r="V10" s="193">
        <f>P11+L11+D11+T11</f>
        <v>4</v>
      </c>
      <c r="W10" s="206"/>
      <c r="X10" s="195">
        <f>J10+J11+L10+N10+N11+P10+D10+B10+B11+R10+R11+T10</f>
        <v>99</v>
      </c>
      <c r="Y10" s="197">
        <f>K11+K10+M10+O11+O10+U10+E10+C10+C11+S10+S11+Q10</f>
        <v>136</v>
      </c>
      <c r="Z10" s="223"/>
      <c r="AA10" s="225"/>
      <c r="AB10" s="191"/>
      <c r="AD10" s="267"/>
      <c r="AE10" s="174"/>
      <c r="AF10" s="174"/>
      <c r="AG10" s="266"/>
    </row>
    <row r="11" spans="1:33" ht="15.75" customHeight="1" thickBot="1" x14ac:dyDescent="0.3">
      <c r="A11" s="204"/>
      <c r="B11" s="128">
        <f>G7</f>
        <v>15</v>
      </c>
      <c r="C11" s="129">
        <f>F7</f>
        <v>10</v>
      </c>
      <c r="D11" s="219">
        <f>IF(AND(B10=0,B11=0),0,1)*0+IF(AND(B10&gt;C10,B11&gt;C11),1,0)*2+IF(AND(B10&lt;C10,B11&lt;C11),1,0)*IF(AND(B10=0,B11=0),0,1)+IF(D10&gt;E10,1,0)*2+IF(D10&lt;E10,1,0)*1</f>
        <v>1</v>
      </c>
      <c r="E11" s="220"/>
      <c r="F11" s="278"/>
      <c r="G11" s="279"/>
      <c r="H11" s="279"/>
      <c r="I11" s="280"/>
      <c r="J11" s="130">
        <v>10</v>
      </c>
      <c r="K11" s="131">
        <v>15</v>
      </c>
      <c r="L11" s="219">
        <f>IF(AND(J10=0,J11=0),0,1)*0+IF(AND(J10&gt;K10,J11&gt;K11),1,0)*2+IF(AND(J10&lt;K10,J11&lt;K11),1,0)*IF(AND(J10=0,J11=0),0,1)+IF(L10&gt;M10,1,0)*2+IF(L10&lt;M10,1,0)*1</f>
        <v>1</v>
      </c>
      <c r="M11" s="220"/>
      <c r="N11" s="130">
        <v>10</v>
      </c>
      <c r="O11" s="131">
        <v>15</v>
      </c>
      <c r="P11" s="221">
        <f>IF(AND(N10=0,N11=0),0,1)*0+IF(AND(N10&gt;O10,N11&gt;O11),1,0)*2+IF(AND(N10&lt;O10,N11&lt;O11),1,0)*IF(AND(N10=0,N11=0),0,1)+IF(P10&gt;Q10,1,0)*2+IF(P10&lt;Q10,1,0)*1</f>
        <v>1</v>
      </c>
      <c r="Q11" s="222"/>
      <c r="R11" s="132">
        <v>16</v>
      </c>
      <c r="S11" s="131">
        <v>14</v>
      </c>
      <c r="T11" s="221">
        <f>IF(AND(R10=0,R11=0),0,1)*0+IF(AND(R10&gt;S10,R11&gt;S11),1,0)*2+IF(AND(R10&lt;S10,R11&lt;S11),1,0)*IF(AND(R10=0,R11=0),0,1)+IF(T10&gt;U10,1,0)*2+IF(T10&lt;U10,1,0)*1</f>
        <v>1</v>
      </c>
      <c r="U11" s="222"/>
      <c r="V11" s="194"/>
      <c r="W11" s="207"/>
      <c r="X11" s="196"/>
      <c r="Y11" s="198"/>
      <c r="Z11" s="224"/>
      <c r="AA11" s="226"/>
      <c r="AB11" s="192"/>
      <c r="AD11" s="267"/>
      <c r="AE11" s="174"/>
      <c r="AF11" s="174"/>
      <c r="AG11" s="266"/>
    </row>
    <row r="12" spans="1:33" ht="16.5" customHeight="1" thickTop="1" thickBot="1" x14ac:dyDescent="0.3">
      <c r="A12" s="202" t="s">
        <v>56</v>
      </c>
      <c r="B12" s="133">
        <f>K4</f>
        <v>13</v>
      </c>
      <c r="C12" s="106">
        <f>J4</f>
        <v>15</v>
      </c>
      <c r="D12" s="134">
        <f>M4</f>
        <v>11</v>
      </c>
      <c r="E12" s="108">
        <f>L4</f>
        <v>7</v>
      </c>
      <c r="F12" s="135">
        <f>K8</f>
        <v>15</v>
      </c>
      <c r="G12" s="136">
        <f>J8</f>
        <v>5</v>
      </c>
      <c r="H12" s="137">
        <f>M8</f>
        <v>0</v>
      </c>
      <c r="I12" s="111">
        <f>L8</f>
        <v>0</v>
      </c>
      <c r="J12" s="275"/>
      <c r="K12" s="276"/>
      <c r="L12" s="276"/>
      <c r="M12" s="277"/>
      <c r="N12" s="133">
        <v>15</v>
      </c>
      <c r="O12" s="106">
        <v>10</v>
      </c>
      <c r="P12" s="107">
        <v>11</v>
      </c>
      <c r="Q12" s="111">
        <v>5</v>
      </c>
      <c r="R12" s="112">
        <v>15</v>
      </c>
      <c r="S12" s="110">
        <v>5</v>
      </c>
      <c r="T12" s="111"/>
      <c r="U12" s="138"/>
      <c r="V12" s="193">
        <f>P13+H13+D13+T13</f>
        <v>8</v>
      </c>
      <c r="W12" s="205">
        <f>V12+V14</f>
        <v>15</v>
      </c>
      <c r="X12" s="195">
        <f>H12+F12+F13+D12+B12+B13+N12+N13+P12+R12+R13+T12</f>
        <v>132</v>
      </c>
      <c r="Y12" s="197">
        <f>I12+G12+G13+E12+C12+C13+O13+O12+U12+S12+S13+Q12</f>
        <v>85</v>
      </c>
      <c r="Z12" s="195">
        <f>X12+X14</f>
        <v>246</v>
      </c>
      <c r="AA12" s="197">
        <f>Y12+Y14</f>
        <v>177</v>
      </c>
      <c r="AB12" s="190" t="s">
        <v>78</v>
      </c>
      <c r="AD12" s="26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14</v>
      </c>
      <c r="AE12" s="174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5</v>
      </c>
      <c r="AF12" s="174">
        <f t="shared" ref="AF12" si="2">AD12/AE12</f>
        <v>2.8</v>
      </c>
      <c r="AG12" s="266">
        <f t="shared" ref="AG12" si="3">Z12/AA12</f>
        <v>1.3898305084745763</v>
      </c>
    </row>
    <row r="13" spans="1:33" ht="15.75" customHeight="1" thickBot="1" x14ac:dyDescent="0.3">
      <c r="A13" s="203"/>
      <c r="B13" s="116">
        <f>K5</f>
        <v>15</v>
      </c>
      <c r="C13" s="117">
        <f>J5</f>
        <v>10</v>
      </c>
      <c r="D13" s="219">
        <f>IF(AND(B12=0,B13=0),0,1)*0+IF(AND(B12&gt;C12,B13&gt;C13),1,0)*2+IF(AND(B12&lt;C12,B13&lt;C13),1,0)*IF(AND(B12=0,B13=0),0,1)+IF(D12&gt;E12,1,0)*2+IF(D12&lt;E12,1,0)*1</f>
        <v>2</v>
      </c>
      <c r="E13" s="220"/>
      <c r="F13" s="139">
        <f>K9</f>
        <v>15</v>
      </c>
      <c r="G13" s="140">
        <f>J9</f>
        <v>7</v>
      </c>
      <c r="H13" s="219">
        <f>IF(AND(F12=0,F13=0),0,1)*0+IF(AND(F12&gt;G12,F13&gt;G13),1,0)*2+IF(AND(F12&lt;G12,F13&lt;G13),1,0)*IF(AND(F12=0,F13=0),0,1)+IF(H12&gt;I12,1,0)*2+IF(H12&lt;I12,1,0)*1</f>
        <v>2</v>
      </c>
      <c r="I13" s="220"/>
      <c r="J13" s="259"/>
      <c r="K13" s="260"/>
      <c r="L13" s="260"/>
      <c r="M13" s="261"/>
      <c r="N13" s="116">
        <v>7</v>
      </c>
      <c r="O13" s="117">
        <v>15</v>
      </c>
      <c r="P13" s="219">
        <f>IF(AND(N12=0,N13=0),0,1)*0+IF(AND(N12&gt;O12,N13&gt;O13),1,0)*2+IF(AND(N12&lt;O12,N13&lt;O13),1,0)*IF(AND(N12=0,N13=0),0,1)+IF(P12&gt;Q12,1,0)*2+IF(P12&lt;Q12,1,0)*1</f>
        <v>2</v>
      </c>
      <c r="Q13" s="220"/>
      <c r="R13" s="118">
        <v>15</v>
      </c>
      <c r="S13" s="117">
        <v>6</v>
      </c>
      <c r="T13" s="219">
        <f>IF(AND(R12=0,R13=0),0,1)*0+IF(AND(R12&gt;S12,R13&gt;S13),1,0)*2+IF(AND(R12&lt;S12,R13&lt;S13),1,0)*IF(AND(R12=0,R13=0),0,1)+IF(T12&gt;U12,1,0)*2+IF(T12&lt;U12,1,0)*1</f>
        <v>2</v>
      </c>
      <c r="U13" s="220"/>
      <c r="V13" s="194"/>
      <c r="W13" s="206"/>
      <c r="X13" s="196"/>
      <c r="Y13" s="198"/>
      <c r="Z13" s="223"/>
      <c r="AA13" s="225"/>
      <c r="AB13" s="191"/>
      <c r="AD13" s="267"/>
      <c r="AE13" s="174"/>
      <c r="AF13" s="174"/>
      <c r="AG13" s="266"/>
    </row>
    <row r="14" spans="1:33" ht="16.5" customHeight="1" thickTop="1" thickBot="1" x14ac:dyDescent="0.3">
      <c r="A14" s="203"/>
      <c r="B14" s="123">
        <f>K6</f>
        <v>5</v>
      </c>
      <c r="C14" s="124">
        <f>J6</f>
        <v>15</v>
      </c>
      <c r="D14" s="125">
        <f>M6</f>
        <v>0</v>
      </c>
      <c r="E14" s="108">
        <f>L6</f>
        <v>0</v>
      </c>
      <c r="F14" s="141">
        <f>K10</f>
        <v>15</v>
      </c>
      <c r="G14" s="142">
        <f>J10</f>
        <v>4</v>
      </c>
      <c r="H14" s="143">
        <f>M10</f>
        <v>0</v>
      </c>
      <c r="I14" s="111">
        <f>L10</f>
        <v>0</v>
      </c>
      <c r="J14" s="259"/>
      <c r="K14" s="260"/>
      <c r="L14" s="260"/>
      <c r="M14" s="261"/>
      <c r="N14" s="123">
        <v>13</v>
      </c>
      <c r="O14" s="124">
        <v>15</v>
      </c>
      <c r="P14" s="125">
        <v>11</v>
      </c>
      <c r="Q14" s="111">
        <v>5</v>
      </c>
      <c r="R14" s="126">
        <v>15</v>
      </c>
      <c r="S14" s="124">
        <v>12</v>
      </c>
      <c r="T14" s="111"/>
      <c r="U14" s="127"/>
      <c r="V14" s="193">
        <f>P15+H15+D15+T15</f>
        <v>7</v>
      </c>
      <c r="W14" s="206"/>
      <c r="X14" s="195">
        <f>H14+F14+F15+D14+B14+B15+N14+N15+P14+R14+R15+T14</f>
        <v>114</v>
      </c>
      <c r="Y14" s="197">
        <f>I14+G14+G15+E14+C14+C15+O15+O14+U14+S14+S15+Q14</f>
        <v>92</v>
      </c>
      <c r="Z14" s="223"/>
      <c r="AA14" s="225"/>
      <c r="AB14" s="191"/>
      <c r="AD14" s="267"/>
      <c r="AE14" s="174"/>
      <c r="AF14" s="174"/>
      <c r="AG14" s="266"/>
    </row>
    <row r="15" spans="1:33" ht="15.75" customHeight="1" thickBot="1" x14ac:dyDescent="0.3">
      <c r="A15" s="204"/>
      <c r="B15" s="130">
        <f>K7</f>
        <v>10</v>
      </c>
      <c r="C15" s="131">
        <f>J7</f>
        <v>15</v>
      </c>
      <c r="D15" s="219">
        <f>IF(AND(B14=0,B15=0),0,1)*0+IF(AND(B14&gt;C14,B15&gt;C15),1,0)*2+IF(AND(B14&lt;C14,B15&lt;C15),1,0)*IF(AND(B14=0,B15=0),0,1)+IF(D14&gt;E14,1,0)*2+IF(D14&lt;E14,1,0)*1</f>
        <v>1</v>
      </c>
      <c r="E15" s="220"/>
      <c r="F15" s="131">
        <f>K11</f>
        <v>15</v>
      </c>
      <c r="G15" s="144">
        <f>J11</f>
        <v>10</v>
      </c>
      <c r="H15" s="219">
        <f>IF(AND(F14=0,F15=0),0,1)*0+IF(AND(F14&gt;G14,F15&gt;G15),1,0)*2+IF(AND(F14&lt;G14,F15&lt;G15),1,0)*IF(AND(F14=0,F15=0),0,1)+IF(H14&gt;I14,1,0)*2+IF(H14&lt;I14,1,0)*1</f>
        <v>2</v>
      </c>
      <c r="I15" s="220"/>
      <c r="J15" s="278"/>
      <c r="K15" s="279"/>
      <c r="L15" s="279"/>
      <c r="M15" s="280"/>
      <c r="N15" s="130">
        <v>15</v>
      </c>
      <c r="O15" s="131">
        <v>13</v>
      </c>
      <c r="P15" s="219">
        <f>IF(AND(N14=0,N15=0),0,1)*0+IF(AND(N14&gt;O14,N15&gt;O15),1,0)*2+IF(AND(N14&lt;O14,N15&lt;O15),1,0)*IF(AND(N14=0,N15=0),0,1)+IF(P14&gt;Q14,1,0)*2+IF(P14&lt;Q14,1,0)*1</f>
        <v>2</v>
      </c>
      <c r="Q15" s="220"/>
      <c r="R15" s="132">
        <v>15</v>
      </c>
      <c r="S15" s="131">
        <v>3</v>
      </c>
      <c r="T15" s="219">
        <f>IF(AND(R14=0,R15=0),0,1)*0+IF(AND(R14&gt;S14,R15&gt;S15),1,0)*2+IF(AND(R14&lt;S14,R15&lt;S15),1,0)*IF(AND(R14=0,R15=0),0,1)+IF(T14&gt;U14,1,0)*2+IF(T14&lt;U14,1,0)*1</f>
        <v>2</v>
      </c>
      <c r="U15" s="220"/>
      <c r="V15" s="194"/>
      <c r="W15" s="207"/>
      <c r="X15" s="196"/>
      <c r="Y15" s="198"/>
      <c r="Z15" s="224"/>
      <c r="AA15" s="226"/>
      <c r="AB15" s="192"/>
      <c r="AD15" s="267"/>
      <c r="AE15" s="174"/>
      <c r="AF15" s="174"/>
      <c r="AG15" s="266"/>
    </row>
    <row r="16" spans="1:33" ht="16.5" customHeight="1" thickTop="1" thickBot="1" x14ac:dyDescent="0.3">
      <c r="A16" s="202" t="s">
        <v>57</v>
      </c>
      <c r="B16" s="133">
        <f>O4</f>
        <v>15</v>
      </c>
      <c r="C16" s="106">
        <f>N4</f>
        <v>9</v>
      </c>
      <c r="D16" s="134">
        <f>Q4</f>
        <v>7</v>
      </c>
      <c r="E16" s="145">
        <f>P4</f>
        <v>11</v>
      </c>
      <c r="F16" s="135">
        <f>O8</f>
        <v>15</v>
      </c>
      <c r="G16" s="136">
        <f>N8</f>
        <v>6</v>
      </c>
      <c r="H16" s="137">
        <f>Q8</f>
        <v>0</v>
      </c>
      <c r="I16" s="146">
        <f>P8</f>
        <v>0</v>
      </c>
      <c r="J16" s="133">
        <f>O12</f>
        <v>10</v>
      </c>
      <c r="K16" s="106">
        <f>N12</f>
        <v>15</v>
      </c>
      <c r="L16" s="134">
        <f>Q12</f>
        <v>5</v>
      </c>
      <c r="M16" s="145">
        <f>P12</f>
        <v>11</v>
      </c>
      <c r="N16" s="275"/>
      <c r="O16" s="276"/>
      <c r="P16" s="276"/>
      <c r="Q16" s="277"/>
      <c r="R16" s="147">
        <v>15</v>
      </c>
      <c r="S16" s="148">
        <v>6</v>
      </c>
      <c r="T16" s="149"/>
      <c r="U16" s="150"/>
      <c r="V16" s="193">
        <f>H17+D17+L17+T17</f>
        <v>6</v>
      </c>
      <c r="W16" s="205">
        <f>V16+V18</f>
        <v>12</v>
      </c>
      <c r="X16" s="195">
        <f>J16+J17+L16+B16+B17+D16+F16+F17+H16+R16+R17+T16</f>
        <v>114</v>
      </c>
      <c r="Y16" s="197">
        <f>K17+K16+M16+C17+C16+E16+I16+G16+G17+S16+S17+U16</f>
        <v>104</v>
      </c>
      <c r="Z16" s="195">
        <f>X16+X18</f>
        <v>228</v>
      </c>
      <c r="AA16" s="197">
        <f>Y16+Y18</f>
        <v>212</v>
      </c>
      <c r="AB16" s="190" t="s">
        <v>79</v>
      </c>
      <c r="AD16" s="26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11</v>
      </c>
      <c r="AE16" s="174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174">
        <f t="shared" ref="AF16" si="4">AD16/AE16</f>
        <v>1.375</v>
      </c>
      <c r="AG16" s="266">
        <f t="shared" ref="AG16" si="5">Z16/AA16</f>
        <v>1.0754716981132075</v>
      </c>
    </row>
    <row r="17" spans="1:33" ht="15.75" customHeight="1" thickBot="1" x14ac:dyDescent="0.3">
      <c r="A17" s="203"/>
      <c r="B17" s="116">
        <f>O5</f>
        <v>1</v>
      </c>
      <c r="C17" s="117">
        <f>N5</f>
        <v>15</v>
      </c>
      <c r="D17" s="219">
        <f>IF(AND(B16=0,B17=0),0,1)*0+IF(AND(B16&gt;C16,B17&gt;C17),1,0)*2+IF(AND(B16&lt;C16,B17&lt;C17),1,0)*IF(AND(B16=0,B17=0),0,1)+IF(D16&gt;E16,1,0)*2+IF(D16&lt;E16,1,0)*1</f>
        <v>1</v>
      </c>
      <c r="E17" s="220"/>
      <c r="F17" s="117">
        <f>O9</f>
        <v>15</v>
      </c>
      <c r="G17" s="140">
        <f>N9</f>
        <v>10</v>
      </c>
      <c r="H17" s="219">
        <f>IF(AND(F16=0,F17=0),0,1)*0+IF(AND(F16&gt;G16,F17&gt;G17),1,0)*2+IF(AND(F16&lt;G16,F17&lt;G17),1,0)*IF(AND(F16=0,F17=0),0,1)+IF(H16&gt;I16,1,0)*2+IF(H16&lt;I16,1,0)*1</f>
        <v>2</v>
      </c>
      <c r="I17" s="220"/>
      <c r="J17" s="116">
        <f>O13</f>
        <v>15</v>
      </c>
      <c r="K17" s="117">
        <f>N13</f>
        <v>7</v>
      </c>
      <c r="L17" s="219">
        <f>IF(AND(J16=0,J17=0),0,1)*0+IF(AND(J16&gt;K16,J17&gt;K17),1,0)*2+IF(AND(J16&lt;K16,J17&lt;K17),1,0)*IF(AND(J16=0,J17=0),0,1)+IF(L16&gt;M16,1,0)*2+IF(L16&lt;M16,1,0)*1</f>
        <v>1</v>
      </c>
      <c r="M17" s="220"/>
      <c r="N17" s="259"/>
      <c r="O17" s="260"/>
      <c r="P17" s="260"/>
      <c r="Q17" s="261"/>
      <c r="R17" s="151">
        <v>16</v>
      </c>
      <c r="S17" s="152">
        <v>14</v>
      </c>
      <c r="T17" s="219">
        <f>IF(AND(R16=0,R17=0),0,1)*0+IF(AND(R16&gt;S16,R17&gt;S17),1,0)*2+IF(AND(R16&lt;S16,R17&lt;S17),1,0)*IF(AND(R16=0,R17=0),0,1)+IF(T16&gt;U16,1,0)*2+IF(T16&lt;U16,1,0)*1</f>
        <v>2</v>
      </c>
      <c r="U17" s="220"/>
      <c r="V17" s="194"/>
      <c r="W17" s="206"/>
      <c r="X17" s="196"/>
      <c r="Y17" s="198"/>
      <c r="Z17" s="223"/>
      <c r="AA17" s="225"/>
      <c r="AB17" s="191"/>
      <c r="AD17" s="267"/>
      <c r="AE17" s="174"/>
      <c r="AF17" s="174"/>
      <c r="AG17" s="266"/>
    </row>
    <row r="18" spans="1:33" ht="16.5" customHeight="1" thickTop="1" thickBot="1" x14ac:dyDescent="0.3">
      <c r="A18" s="203"/>
      <c r="B18" s="123">
        <f>O6</f>
        <v>13</v>
      </c>
      <c r="C18" s="124">
        <f>N6</f>
        <v>15</v>
      </c>
      <c r="D18" s="153">
        <f>Q6</f>
        <v>0</v>
      </c>
      <c r="E18" s="108">
        <f>P6</f>
        <v>0</v>
      </c>
      <c r="F18" s="141">
        <f>O10</f>
        <v>15</v>
      </c>
      <c r="G18" s="142">
        <f>N10</f>
        <v>10</v>
      </c>
      <c r="H18" s="154">
        <f>Q10</f>
        <v>0</v>
      </c>
      <c r="I18" s="111">
        <f>P10</f>
        <v>0</v>
      </c>
      <c r="J18" s="123">
        <f>O14</f>
        <v>15</v>
      </c>
      <c r="K18" s="124">
        <f>N14</f>
        <v>13</v>
      </c>
      <c r="L18" s="153">
        <f>Q14</f>
        <v>5</v>
      </c>
      <c r="M18" s="108">
        <f>P14</f>
        <v>11</v>
      </c>
      <c r="N18" s="259"/>
      <c r="O18" s="260"/>
      <c r="P18" s="260"/>
      <c r="Q18" s="261"/>
      <c r="R18" s="155">
        <v>15</v>
      </c>
      <c r="S18" s="156">
        <v>8</v>
      </c>
      <c r="T18" s="157"/>
      <c r="U18" s="158"/>
      <c r="V18" s="193">
        <f>D19+H19+L19+T19</f>
        <v>6</v>
      </c>
      <c r="W18" s="206"/>
      <c r="X18" s="195">
        <f>F19+J19+R18+R19+T18+J18+L18+B18+D18+F18+H18+B19</f>
        <v>114</v>
      </c>
      <c r="Y18" s="197">
        <f>K18+M18+C18+E18+I18+G18+C19+G19+K19+S18+S19+U18</f>
        <v>108</v>
      </c>
      <c r="Z18" s="223"/>
      <c r="AA18" s="225"/>
      <c r="AB18" s="191"/>
      <c r="AD18" s="267"/>
      <c r="AE18" s="174"/>
      <c r="AF18" s="174"/>
      <c r="AG18" s="266"/>
    </row>
    <row r="19" spans="1:33" ht="15.75" customHeight="1" thickBot="1" x14ac:dyDescent="0.3">
      <c r="A19" s="204"/>
      <c r="B19" s="130">
        <f>O7</f>
        <v>8</v>
      </c>
      <c r="C19" s="131">
        <f>N7</f>
        <v>15</v>
      </c>
      <c r="D19" s="219">
        <f>IF(AND(B18=0,B19=0),0,1)*0+IF(AND(B18&gt;C18,B19&gt;C19),1,0)*2+IF(AND(B18&lt;C18,B19&lt;C19),1,0)*IF(AND(B18=0,B19=0),0,1)+IF(D18&gt;E18,1,0)*2+IF(D18&lt;E18,1,0)*1</f>
        <v>1</v>
      </c>
      <c r="E19" s="220"/>
      <c r="F19" s="131">
        <f>O11</f>
        <v>15</v>
      </c>
      <c r="G19" s="144">
        <f>N11</f>
        <v>10</v>
      </c>
      <c r="H19" s="221">
        <f>IF(AND(F18=0,F19=0),0,1)*0+IF(AND(F18&gt;G18,F19&gt;G19),1,0)*2+IF(AND(F18&lt;G18,F19&lt;G19),1,0)*IF(AND(F18=0,F19=0),0,1)+IF(H18&gt;I18,1,0)*2+IF(H18&lt;I18,1,0)*1</f>
        <v>2</v>
      </c>
      <c r="I19" s="222"/>
      <c r="J19" s="130">
        <f>O15</f>
        <v>13</v>
      </c>
      <c r="K19" s="131">
        <f>N15</f>
        <v>15</v>
      </c>
      <c r="L19" s="221">
        <f>IF(AND(J18=0,J19=0),0,1)*0+IF(AND(J18&gt;K18,J19&gt;K19),1,0)*2+IF(AND(J18&lt;K18,J19&lt;K19),1,0)*IF(AND(J18=0,J19=0),0,1)+IF(L18&gt;M18,1,0)*2+IF(L18&lt;M18,1,0)*1</f>
        <v>1</v>
      </c>
      <c r="M19" s="222"/>
      <c r="N19" s="278"/>
      <c r="O19" s="279"/>
      <c r="P19" s="279"/>
      <c r="Q19" s="280"/>
      <c r="R19" s="159">
        <v>15</v>
      </c>
      <c r="S19" s="160">
        <v>11</v>
      </c>
      <c r="T19" s="219">
        <f>IF(AND(R18=0,R19=0),0,1)*0+IF(AND(R18&gt;S18,R19&gt;S19),1,0)*2+IF(AND(R18&lt;S18,R19&lt;S19),1,0)*IF(AND(R18=0,R19=0),0,1)+IF(T18&gt;U18,1,0)*2+IF(T18&lt;U18,1,0)*1</f>
        <v>2</v>
      </c>
      <c r="U19" s="220"/>
      <c r="V19" s="265"/>
      <c r="W19" s="207"/>
      <c r="X19" s="224"/>
      <c r="Y19" s="226"/>
      <c r="Z19" s="224"/>
      <c r="AA19" s="226"/>
      <c r="AB19" s="192"/>
      <c r="AD19" s="267"/>
      <c r="AE19" s="174"/>
      <c r="AF19" s="174"/>
      <c r="AG19" s="266"/>
    </row>
    <row r="20" spans="1:33" ht="16.5" customHeight="1" thickTop="1" thickBot="1" x14ac:dyDescent="0.3">
      <c r="A20" s="202" t="s">
        <v>58</v>
      </c>
      <c r="B20" s="133">
        <f>S4</f>
        <v>11</v>
      </c>
      <c r="C20" s="161">
        <f>R4</f>
        <v>15</v>
      </c>
      <c r="D20" s="137">
        <f>U4</f>
        <v>0</v>
      </c>
      <c r="E20" s="145">
        <f>T4</f>
        <v>0</v>
      </c>
      <c r="F20" s="135">
        <f>S8</f>
        <v>15</v>
      </c>
      <c r="G20" s="136">
        <f>R8</f>
        <v>9</v>
      </c>
      <c r="H20" s="113">
        <f>U8</f>
        <v>0</v>
      </c>
      <c r="I20" s="111">
        <f>T8</f>
        <v>0</v>
      </c>
      <c r="J20" s="109">
        <f>S12</f>
        <v>5</v>
      </c>
      <c r="K20" s="162">
        <f>R12</f>
        <v>15</v>
      </c>
      <c r="L20" s="113">
        <f>U12</f>
        <v>0</v>
      </c>
      <c r="M20" s="108">
        <f>T12</f>
        <v>0</v>
      </c>
      <c r="N20" s="147">
        <f>S16</f>
        <v>6</v>
      </c>
      <c r="O20" s="163">
        <f>R16</f>
        <v>15</v>
      </c>
      <c r="P20" s="103">
        <f>U16</f>
        <v>0</v>
      </c>
      <c r="Q20" s="122">
        <f>T16</f>
        <v>0</v>
      </c>
      <c r="R20" s="259"/>
      <c r="S20" s="260"/>
      <c r="T20" s="260"/>
      <c r="U20" s="261"/>
      <c r="V20" s="193">
        <f>P21+L21+H21+D21</f>
        <v>5</v>
      </c>
      <c r="W20" s="206">
        <f>V20+V22</f>
        <v>10</v>
      </c>
      <c r="X20" s="195">
        <f>P20+N20+N21+L20+J20+J21+H20+F20+F21+D20+B20+B21</f>
        <v>77</v>
      </c>
      <c r="Y20" s="197">
        <f>Q20+O20+O21+M20+K20+K21+I20+G20+G21+E20+C20+C21</f>
        <v>110</v>
      </c>
      <c r="Z20" s="223">
        <f>X20+X22</f>
        <v>167</v>
      </c>
      <c r="AA20" s="225">
        <f>Y20+Y22</f>
        <v>233</v>
      </c>
      <c r="AB20" s="190" t="s">
        <v>80</v>
      </c>
      <c r="AD20" s="17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4</v>
      </c>
      <c r="AE20" s="174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13</v>
      </c>
      <c r="AF20" s="174">
        <f t="shared" ref="AF20" si="6">AD20/AE20</f>
        <v>0.30769230769230771</v>
      </c>
      <c r="AG20" s="266">
        <f t="shared" ref="AG20" si="7">Z20/AA20</f>
        <v>0.71673819742489275</v>
      </c>
    </row>
    <row r="21" spans="1:33" ht="15.75" customHeight="1" thickBot="1" x14ac:dyDescent="0.3">
      <c r="A21" s="203"/>
      <c r="B21" s="116">
        <f>S5</f>
        <v>5</v>
      </c>
      <c r="C21" s="117">
        <f>R5</f>
        <v>15</v>
      </c>
      <c r="D21" s="219">
        <f>IF(AND(B20=0,B21=0),0,1)*0+IF(AND(B20&gt;C20,B21&gt;C21),1,0)*2+IF(AND(B20&lt;C20,B21&lt;C21),1,0)*IF(AND(B20=0,B21=0),0,1)+IF(D20&gt;E20,1,0)*2+IF(D20&lt;E20,1,0)*1</f>
        <v>1</v>
      </c>
      <c r="E21" s="220"/>
      <c r="F21" s="117">
        <f>S9</f>
        <v>15</v>
      </c>
      <c r="G21" s="140">
        <f>R9</f>
        <v>10</v>
      </c>
      <c r="H21" s="219">
        <f>IF(AND(F20=0,F21=0),0,1)*0+IF(AND(F20&gt;G20,F21&gt;G21),1,0)*2+IF(AND(F20&lt;G20,F21&lt;G21),1,0)*IF(AND(F20=0,F21=0),0,1)+IF(H20&gt;I20,1,0)*2+IF(H20&lt;I20,1,0)*1</f>
        <v>2</v>
      </c>
      <c r="I21" s="220"/>
      <c r="J21" s="116">
        <f>S13</f>
        <v>6</v>
      </c>
      <c r="K21" s="117">
        <f>R13</f>
        <v>15</v>
      </c>
      <c r="L21" s="219">
        <f>IF(AND(J20=0,J21=0),0,1)*0+IF(AND(J20&gt;K20,J21&gt;K21),1,0)*2+IF(AND(J20&lt;K20,J21&lt;K21),1,0)*IF(AND(J20=0,J21=0),0,1)+IF(L20&gt;M20,1,0)*2+IF(L20&lt;M20,1,0)*1</f>
        <v>1</v>
      </c>
      <c r="M21" s="220"/>
      <c r="N21" s="151">
        <f>S17</f>
        <v>14</v>
      </c>
      <c r="O21" s="152">
        <f>R17</f>
        <v>16</v>
      </c>
      <c r="P21" s="219">
        <f>IF(AND(N20=0,N21=0),0,1)*0+IF(AND(N20&gt;O20,N21&gt;O21),1,0)*2+IF(AND(N20&lt;O20,N21&lt;O21),1,0)*IF(AND(N20=0,N21=0),0,1)+IF(P20&gt;Q20,1,0)*2+IF(P20&lt;Q20,1,0)*1</f>
        <v>1</v>
      </c>
      <c r="Q21" s="220"/>
      <c r="R21" s="259"/>
      <c r="S21" s="260"/>
      <c r="T21" s="260"/>
      <c r="U21" s="261"/>
      <c r="V21" s="265"/>
      <c r="W21" s="206"/>
      <c r="X21" s="224"/>
      <c r="Y21" s="226"/>
      <c r="Z21" s="223"/>
      <c r="AA21" s="225"/>
      <c r="AB21" s="191"/>
      <c r="AD21" s="173"/>
      <c r="AE21" s="174"/>
      <c r="AF21" s="174"/>
      <c r="AG21" s="266"/>
    </row>
    <row r="22" spans="1:33" ht="15.75" customHeight="1" thickBot="1" x14ac:dyDescent="0.3">
      <c r="A22" s="203"/>
      <c r="B22" s="123">
        <f>S6</f>
        <v>14</v>
      </c>
      <c r="C22" s="124">
        <f>R6</f>
        <v>16</v>
      </c>
      <c r="D22" s="143">
        <f>U6</f>
        <v>0</v>
      </c>
      <c r="E22" s="108">
        <f>T6</f>
        <v>0</v>
      </c>
      <c r="F22" s="141">
        <f>S10</f>
        <v>15</v>
      </c>
      <c r="G22" s="142">
        <f>R10</f>
        <v>11</v>
      </c>
      <c r="H22" s="143">
        <f>U10</f>
        <v>11</v>
      </c>
      <c r="I22" s="111">
        <f>T10</f>
        <v>5</v>
      </c>
      <c r="J22" s="123">
        <f>S14</f>
        <v>12</v>
      </c>
      <c r="K22" s="164">
        <f>R14</f>
        <v>15</v>
      </c>
      <c r="L22" s="143">
        <f>U14</f>
        <v>0</v>
      </c>
      <c r="M22" s="108">
        <f>T14</f>
        <v>0</v>
      </c>
      <c r="N22" s="155">
        <f>S18</f>
        <v>8</v>
      </c>
      <c r="O22" s="165">
        <f>R18</f>
        <v>15</v>
      </c>
      <c r="P22" s="121">
        <f>U18</f>
        <v>0</v>
      </c>
      <c r="Q22" s="122">
        <f>T18</f>
        <v>0</v>
      </c>
      <c r="R22" s="259"/>
      <c r="S22" s="260"/>
      <c r="T22" s="260"/>
      <c r="U22" s="261"/>
      <c r="V22" s="258">
        <f>P23+L23+H23+D23</f>
        <v>5</v>
      </c>
      <c r="W22" s="206"/>
      <c r="X22" s="223">
        <f>P22+N22+N23+L22+J22+J23+H22+F22+F23+D22+B22+B23</f>
        <v>90</v>
      </c>
      <c r="Y22" s="225">
        <f>Q22+O22+O23+M22+K22+K23+I22+G22+G23+E22+C22+C23</f>
        <v>123</v>
      </c>
      <c r="Z22" s="223"/>
      <c r="AA22" s="225"/>
      <c r="AB22" s="191"/>
      <c r="AD22" s="173"/>
      <c r="AE22" s="174"/>
      <c r="AF22" s="174"/>
      <c r="AG22" s="266"/>
    </row>
    <row r="23" spans="1:33" ht="15.75" customHeight="1" thickBot="1" x14ac:dyDescent="0.3">
      <c r="A23" s="238"/>
      <c r="B23" s="166">
        <f>S7</f>
        <v>2</v>
      </c>
      <c r="C23" s="167">
        <f>R7</f>
        <v>15</v>
      </c>
      <c r="D23" s="251">
        <f>IF(AND(B22=0,B23=0),0,1)*0+IF(AND(B22&gt;C22,B23&gt;C23),1,0)*2+IF(AND(B22&lt;C22,B23&lt;C23),1,0)*IF(AND(B22=0,B23=0),0,1)+IF(D22&gt;E22,1,0)*2+IF(D22&lt;E22,1,0)*1</f>
        <v>1</v>
      </c>
      <c r="E23" s="252"/>
      <c r="F23" s="167">
        <f>S11</f>
        <v>14</v>
      </c>
      <c r="G23" s="168">
        <f>R11</f>
        <v>16</v>
      </c>
      <c r="H23" s="251">
        <f>IF(AND(F22=0,F23=0),0,1)*0+IF(AND(F22&gt;G22,F23&gt;G23),1,0)*2+IF(AND(F22&lt;G22,F23&lt;G23),1,0)*IF(AND(F22=0,F23=0),0,1)+IF(H22&gt;I22,1,0)*2+IF(H22&lt;I22,1,0)*1</f>
        <v>2</v>
      </c>
      <c r="I23" s="252"/>
      <c r="J23" s="166">
        <f>S15</f>
        <v>3</v>
      </c>
      <c r="K23" s="167">
        <f>R15</f>
        <v>15</v>
      </c>
      <c r="L23" s="251">
        <f>IF(AND(J22=0,J23=0),0,1)*0+IF(AND(J22&gt;K22,J23&gt;K23),1,0)*2+IF(AND(J22&lt;K22,J23&lt;K23),1,0)*IF(AND(J22=0,J23=0),0,1)+IF(L22&gt;M22,1,0)*2+IF(L22&lt;M22,1,0)*1</f>
        <v>1</v>
      </c>
      <c r="M23" s="252"/>
      <c r="N23" s="169">
        <f>S19</f>
        <v>11</v>
      </c>
      <c r="O23" s="170">
        <f>R19</f>
        <v>15</v>
      </c>
      <c r="P23" s="251">
        <f>IF(AND(N22=0,N23=0),0,1)*0+IF(AND(N22&gt;O22,N23&gt;O23),1,0)*2+IF(AND(N22&lt;O22,N23&lt;O23),1,0)*IF(AND(N22=0,N23=0),0,1)+IF(P22&gt;Q22,1,0)*2+IF(P22&lt;Q22,1,0)*1</f>
        <v>1</v>
      </c>
      <c r="Q23" s="252"/>
      <c r="R23" s="262"/>
      <c r="S23" s="263"/>
      <c r="T23" s="263"/>
      <c r="U23" s="264"/>
      <c r="V23" s="254"/>
      <c r="W23" s="257"/>
      <c r="X23" s="255"/>
      <c r="Y23" s="256"/>
      <c r="Z23" s="255"/>
      <c r="AA23" s="256"/>
      <c r="AB23" s="253"/>
      <c r="AD23" s="176"/>
      <c r="AE23" s="177"/>
      <c r="AF23" s="177"/>
      <c r="AG23" s="268"/>
    </row>
    <row r="24" spans="1:33" ht="15.75" thickTop="1" x14ac:dyDescent="0.25"/>
    <row r="26" spans="1:33" x14ac:dyDescent="0.25">
      <c r="A26" t="s">
        <v>26</v>
      </c>
    </row>
  </sheetData>
  <mergeCells count="129">
    <mergeCell ref="P11:Q11"/>
    <mergeCell ref="D13:E13"/>
    <mergeCell ref="H13:I13"/>
    <mergeCell ref="P13:Q13"/>
    <mergeCell ref="A8:A11"/>
    <mergeCell ref="H7:I7"/>
    <mergeCell ref="L7:M7"/>
    <mergeCell ref="P7:Q7"/>
    <mergeCell ref="F8:I11"/>
    <mergeCell ref="H17:I17"/>
    <mergeCell ref="L17:M17"/>
    <mergeCell ref="Z16:Z19"/>
    <mergeCell ref="X16:X17"/>
    <mergeCell ref="Y16:Y17"/>
    <mergeCell ref="A12:A15"/>
    <mergeCell ref="J12:M15"/>
    <mergeCell ref="W12:W15"/>
    <mergeCell ref="D15:E15"/>
    <mergeCell ref="H15:I15"/>
    <mergeCell ref="P15:Q15"/>
    <mergeCell ref="V12:V13"/>
    <mergeCell ref="D9:E9"/>
    <mergeCell ref="L9:M9"/>
    <mergeCell ref="P9:Q9"/>
    <mergeCell ref="Z8:Z11"/>
    <mergeCell ref="W8:W11"/>
    <mergeCell ref="D11:E11"/>
    <mergeCell ref="L11:M11"/>
    <mergeCell ref="A1:AB1"/>
    <mergeCell ref="R3:U3"/>
    <mergeCell ref="X3:Y3"/>
    <mergeCell ref="Z3:AA3"/>
    <mergeCell ref="V4:V5"/>
    <mergeCell ref="X4:X5"/>
    <mergeCell ref="Y4:Y5"/>
    <mergeCell ref="B3:E3"/>
    <mergeCell ref="F3:I3"/>
    <mergeCell ref="J3:M3"/>
    <mergeCell ref="N3:Q3"/>
    <mergeCell ref="V3:W3"/>
    <mergeCell ref="AA4:AA7"/>
    <mergeCell ref="AB4:AB7"/>
    <mergeCell ref="A4:A7"/>
    <mergeCell ref="B4:E7"/>
    <mergeCell ref="W4:W7"/>
    <mergeCell ref="Z4:Z7"/>
    <mergeCell ref="H5:I5"/>
    <mergeCell ref="L5:M5"/>
    <mergeCell ref="P5:Q5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D8:AD11"/>
    <mergeCell ref="AE8:AE11"/>
    <mergeCell ref="AF8:AF11"/>
    <mergeCell ref="AG8:AG11"/>
    <mergeCell ref="T9:U9"/>
    <mergeCell ref="V10:V11"/>
    <mergeCell ref="X10:X11"/>
    <mergeCell ref="Y10:Y11"/>
    <mergeCell ref="T11:U11"/>
    <mergeCell ref="AA8:AA11"/>
    <mergeCell ref="AB8:AB11"/>
    <mergeCell ref="V8:V9"/>
    <mergeCell ref="X8:X9"/>
    <mergeCell ref="Y8:Y9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AB12:AB15"/>
    <mergeCell ref="AA12:AA15"/>
    <mergeCell ref="Z12:Z15"/>
    <mergeCell ref="X12:X13"/>
    <mergeCell ref="Y12:Y13"/>
    <mergeCell ref="A20:A23"/>
    <mergeCell ref="R20:U23"/>
    <mergeCell ref="V20:V21"/>
    <mergeCell ref="W20:W23"/>
    <mergeCell ref="X20:X21"/>
    <mergeCell ref="AD16:AD19"/>
    <mergeCell ref="AE16:AE19"/>
    <mergeCell ref="AF16:AF19"/>
    <mergeCell ref="AG16:AG19"/>
    <mergeCell ref="T17:U17"/>
    <mergeCell ref="V18:V19"/>
    <mergeCell ref="X18:X19"/>
    <mergeCell ref="Y18:Y19"/>
    <mergeCell ref="T19:U19"/>
    <mergeCell ref="A16:A19"/>
    <mergeCell ref="N16:Q19"/>
    <mergeCell ref="W16:W19"/>
    <mergeCell ref="D19:E19"/>
    <mergeCell ref="H19:I19"/>
    <mergeCell ref="L19:M19"/>
    <mergeCell ref="V16:V17"/>
    <mergeCell ref="AA16:AA19"/>
    <mergeCell ref="AB16:AB19"/>
    <mergeCell ref="D17:E17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sqref="A1:AB1"/>
    </sheetView>
  </sheetViews>
  <sheetFormatPr defaultRowHeight="15" x14ac:dyDescent="0.25"/>
  <cols>
    <col min="1" max="1" width="18.42578125" customWidth="1"/>
    <col min="2" max="17" width="3.85546875" customWidth="1"/>
    <col min="18" max="18" width="4.28515625" customWidth="1"/>
    <col min="19" max="20" width="3.7109375" customWidth="1"/>
    <col min="21" max="21" width="4.140625" customWidth="1"/>
    <col min="22" max="22" width="4.5703125" customWidth="1"/>
    <col min="23" max="23" width="4.42578125" customWidth="1"/>
    <col min="24" max="25" width="4.28515625" customWidth="1"/>
    <col min="26" max="26" width="4.42578125" customWidth="1"/>
    <col min="27" max="27" width="4.28515625" customWidth="1"/>
    <col min="28" max="28" width="8.140625" customWidth="1"/>
    <col min="29" max="29" width="14" customWidth="1"/>
    <col min="31" max="31" width="10" customWidth="1"/>
  </cols>
  <sheetData>
    <row r="1" spans="1:33" ht="36.75" customHeight="1" x14ac:dyDescent="0.25">
      <c r="A1" s="179" t="s">
        <v>83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33" ht="15.75" thickBot="1" x14ac:dyDescent="0.3"/>
    <row r="3" spans="1:33" ht="59.25" customHeight="1" thickTop="1" thickBot="1" x14ac:dyDescent="0.3">
      <c r="A3" s="1" t="s">
        <v>0</v>
      </c>
      <c r="B3" s="184">
        <v>1</v>
      </c>
      <c r="C3" s="185"/>
      <c r="D3" s="185"/>
      <c r="E3" s="186"/>
      <c r="F3" s="184">
        <v>2</v>
      </c>
      <c r="G3" s="185"/>
      <c r="H3" s="185"/>
      <c r="I3" s="186"/>
      <c r="J3" s="184">
        <v>3</v>
      </c>
      <c r="K3" s="185"/>
      <c r="L3" s="185"/>
      <c r="M3" s="186"/>
      <c r="N3" s="184">
        <v>4</v>
      </c>
      <c r="O3" s="185"/>
      <c r="P3" s="185"/>
      <c r="Q3" s="185"/>
      <c r="R3" s="184">
        <v>5</v>
      </c>
      <c r="S3" s="185"/>
      <c r="T3" s="185"/>
      <c r="U3" s="186"/>
      <c r="V3" s="180" t="s">
        <v>1</v>
      </c>
      <c r="W3" s="181"/>
      <c r="X3" s="182" t="s">
        <v>2</v>
      </c>
      <c r="Y3" s="183"/>
      <c r="Z3" s="182" t="s">
        <v>3</v>
      </c>
      <c r="AA3" s="183"/>
      <c r="AB3" s="2" t="s">
        <v>4</v>
      </c>
      <c r="AD3" s="65" t="s">
        <v>7</v>
      </c>
      <c r="AE3" s="66" t="s">
        <v>8</v>
      </c>
      <c r="AF3" s="66" t="s">
        <v>9</v>
      </c>
      <c r="AG3" s="92" t="s">
        <v>25</v>
      </c>
    </row>
    <row r="4" spans="1:33" ht="16.5" customHeight="1" thickTop="1" thickBot="1" x14ac:dyDescent="0.3">
      <c r="A4" s="202" t="s">
        <v>60</v>
      </c>
      <c r="B4" s="281"/>
      <c r="C4" s="282"/>
      <c r="D4" s="282"/>
      <c r="E4" s="283"/>
      <c r="F4" s="52">
        <v>15</v>
      </c>
      <c r="G4" s="53">
        <v>0</v>
      </c>
      <c r="H4" s="54"/>
      <c r="I4" s="58"/>
      <c r="J4" s="52">
        <v>15</v>
      </c>
      <c r="K4" s="55">
        <v>4</v>
      </c>
      <c r="L4" s="54"/>
      <c r="M4" s="59"/>
      <c r="N4" s="52">
        <v>15</v>
      </c>
      <c r="O4" s="55"/>
      <c r="P4" s="54"/>
      <c r="Q4" s="58"/>
      <c r="R4" s="93">
        <v>15</v>
      </c>
      <c r="S4" s="94">
        <v>2</v>
      </c>
      <c r="T4" s="54"/>
      <c r="U4" s="59"/>
      <c r="V4" s="193">
        <f>T5+P5+L5+H5</f>
        <v>8</v>
      </c>
      <c r="W4" s="205">
        <f>V4+V6</f>
        <v>16</v>
      </c>
      <c r="X4" s="195">
        <f>J4+J5+L4+N4+N5+P4+H4+F4+F5+R4+R5+T4</f>
        <v>120</v>
      </c>
      <c r="Y4" s="197">
        <f>K5+K4+M4+O5+O4+U4+I4+G4+G5+Q4+S4+S5</f>
        <v>14</v>
      </c>
      <c r="Z4" s="269">
        <f>X4+X6</f>
        <v>240</v>
      </c>
      <c r="AA4" s="272">
        <f>Y4+Y6</f>
        <v>35</v>
      </c>
      <c r="AB4" s="190" t="s">
        <v>77</v>
      </c>
      <c r="AD4" s="26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174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74" t="e">
        <f>AD4/AE4</f>
        <v>#DIV/0!</v>
      </c>
      <c r="AG4" s="266">
        <f>Z4/AA4</f>
        <v>6.8571428571428568</v>
      </c>
    </row>
    <row r="5" spans="1:33" ht="15.75" customHeight="1" thickBot="1" x14ac:dyDescent="0.3">
      <c r="A5" s="203"/>
      <c r="B5" s="284"/>
      <c r="C5" s="285"/>
      <c r="D5" s="285"/>
      <c r="E5" s="286"/>
      <c r="F5" s="56">
        <v>15</v>
      </c>
      <c r="G5" s="57">
        <v>2</v>
      </c>
      <c r="H5" s="219">
        <f>IF(AND(F4=0,F5=0),0,1)*0+IF(AND(F4&gt;G4,F5&gt;G5),1,0)*2+IF(AND(F4&lt;G4,F5&lt;G5),1,0)*IF(AND(F4=0,F5=0),0,1)+IF(H4&gt;I4,1,0)*2+IF(H4&lt;I4,1,0)*1</f>
        <v>2</v>
      </c>
      <c r="I5" s="220"/>
      <c r="J5" s="56">
        <v>15</v>
      </c>
      <c r="K5" s="57">
        <v>3</v>
      </c>
      <c r="L5" s="219">
        <f>IF(AND(J4=0,J5=0),0,1)*0+IF(AND(J4&gt;K4,J5&gt;K5),1,0)*2+IF(AND(J4&lt;K4,J5&lt;K5),1,0)*IF(AND(J4=0,J5=0),0,1)+IF(L4&gt;M4,1,0)*2+IF(L4&lt;M4,1,0)*1</f>
        <v>2</v>
      </c>
      <c r="M5" s="220"/>
      <c r="N5" s="56">
        <v>15</v>
      </c>
      <c r="O5" s="57">
        <v>3</v>
      </c>
      <c r="P5" s="219">
        <f>IF(AND(N4=0,N5=0),0,1)*0+IF(AND(N4&gt;O4,N5&gt;O5),1,0)*2+IF(AND(N4&lt;O4,N5&lt;O5),1,0)*IF(AND(N4=0,N5=0),0,1)+IF(P4&gt;Q4,1,0)*2+IF(P4&lt;Q4,1,0)*1</f>
        <v>2</v>
      </c>
      <c r="Q5" s="220"/>
      <c r="R5" s="95">
        <v>15</v>
      </c>
      <c r="S5" s="96">
        <v>0</v>
      </c>
      <c r="T5" s="219">
        <f>IF(AND(R4=0,R5=0),0,1)*0+IF(AND(R4&gt;S4,R5&gt;S5),1,0)*2+IF(AND(R4&lt;S4,R5&lt;S5),1,0)*IF(AND(R4=0,R5=0),0,1)+IF(T4&gt;U4,1,0)*2+IF(T4&lt;U4,1,0)*1</f>
        <v>2</v>
      </c>
      <c r="U5" s="220"/>
      <c r="V5" s="194"/>
      <c r="W5" s="206"/>
      <c r="X5" s="196"/>
      <c r="Y5" s="198"/>
      <c r="Z5" s="270"/>
      <c r="AA5" s="273"/>
      <c r="AB5" s="191"/>
      <c r="AD5" s="267"/>
      <c r="AE5" s="174"/>
      <c r="AF5" s="174"/>
      <c r="AG5" s="266"/>
    </row>
    <row r="6" spans="1:33" ht="16.5" customHeight="1" thickTop="1" thickBot="1" x14ac:dyDescent="0.3">
      <c r="A6" s="203"/>
      <c r="B6" s="284"/>
      <c r="C6" s="285"/>
      <c r="D6" s="285"/>
      <c r="E6" s="286"/>
      <c r="F6" s="60">
        <v>15</v>
      </c>
      <c r="G6" s="61">
        <v>4</v>
      </c>
      <c r="H6" s="62"/>
      <c r="I6" s="58"/>
      <c r="J6" s="60">
        <v>15</v>
      </c>
      <c r="K6" s="61">
        <v>2</v>
      </c>
      <c r="L6" s="62"/>
      <c r="M6" s="59"/>
      <c r="N6" s="60">
        <v>15</v>
      </c>
      <c r="O6" s="61">
        <v>2</v>
      </c>
      <c r="P6" s="62"/>
      <c r="Q6" s="58"/>
      <c r="R6" s="97">
        <v>15</v>
      </c>
      <c r="S6" s="98">
        <v>1</v>
      </c>
      <c r="T6" s="62"/>
      <c r="U6" s="59"/>
      <c r="V6" s="193">
        <f>T7+P7+L7+H7</f>
        <v>8</v>
      </c>
      <c r="W6" s="206"/>
      <c r="X6" s="195">
        <f>J6+J7+L6+N6+N7+P6+H6+F6+F7+T6+R6+R7</f>
        <v>120</v>
      </c>
      <c r="Y6" s="197">
        <f>K7+K6+M6+O7+O6+U6+I6+G6+G7+S6+S7+Q6</f>
        <v>21</v>
      </c>
      <c r="Z6" s="270"/>
      <c r="AA6" s="273"/>
      <c r="AB6" s="191"/>
      <c r="AD6" s="267"/>
      <c r="AE6" s="174"/>
      <c r="AF6" s="174"/>
      <c r="AG6" s="266"/>
    </row>
    <row r="7" spans="1:33" ht="15.75" customHeight="1" thickBot="1" x14ac:dyDescent="0.3">
      <c r="A7" s="204"/>
      <c r="B7" s="287"/>
      <c r="C7" s="288"/>
      <c r="D7" s="288"/>
      <c r="E7" s="289"/>
      <c r="F7" s="58">
        <v>15</v>
      </c>
      <c r="G7" s="63">
        <v>4</v>
      </c>
      <c r="H7" s="219">
        <f>IF(AND(F6=0,F7=0),0,1)*0+IF(AND(F6&gt;G6,F7&gt;G7),1,0)*2+IF(AND(F6&lt;G6,F7&lt;G7),1,0)*IF(AND(F6=0,F7=0),0,1)+IF(H6&gt;I6,1,0)*2+IF(H6&lt;I6,1,0)*1</f>
        <v>2</v>
      </c>
      <c r="I7" s="220"/>
      <c r="J7" s="64">
        <v>15</v>
      </c>
      <c r="K7" s="63">
        <v>3</v>
      </c>
      <c r="L7" s="221">
        <f>IF(AND(J6=0,J7=0),0,1)*0+IF(AND(J6&gt;K6,J7&gt;K7),1,0)*2+IF(AND(J6&lt;K6,J7&lt;K7),1,0)*IF(AND(J6=0,J7=0),0,1)+IF(L6&gt;M6,1,0)*2+IF(L6&lt;M6,1,0)*1</f>
        <v>2</v>
      </c>
      <c r="M7" s="222"/>
      <c r="N7" s="68">
        <v>15</v>
      </c>
      <c r="O7" s="63">
        <v>2</v>
      </c>
      <c r="P7" s="221">
        <f>IF(AND(N6=0,N7=0),0,1)*0+IF(AND(N6&gt;O6,N7&gt;O7),1,0)*2+IF(AND(N6&lt;O6,N7&lt;O7),1,0)*IF(AND(N6=0,N7=0),0,1)+IF(P6&gt;Q6,1,0)*2+IF(P6&lt;Q6,1,0)*1</f>
        <v>2</v>
      </c>
      <c r="Q7" s="222"/>
      <c r="R7" s="99">
        <v>15</v>
      </c>
      <c r="S7" s="100">
        <v>3</v>
      </c>
      <c r="T7" s="221">
        <f>IF(AND(R6=0,R7=0),0,1)*0+IF(AND(R6&gt;S6,R7&gt;S7),1,0)*2+IF(AND(R6&lt;S6,R7&lt;S7),1,0)*IF(AND(R6=0,R7=0),0,1)+IF(T6&gt;U6,1,0)*2+IF(T6&lt;U6,1,0)*1</f>
        <v>2</v>
      </c>
      <c r="U7" s="222"/>
      <c r="V7" s="194"/>
      <c r="W7" s="207"/>
      <c r="X7" s="196"/>
      <c r="Y7" s="198"/>
      <c r="Z7" s="271"/>
      <c r="AA7" s="274"/>
      <c r="AB7" s="192"/>
      <c r="AD7" s="267"/>
      <c r="AE7" s="174"/>
      <c r="AF7" s="174"/>
      <c r="AG7" s="266"/>
    </row>
    <row r="8" spans="1:33" ht="16.5" customHeight="1" thickTop="1" thickBot="1" x14ac:dyDescent="0.3">
      <c r="A8" s="202" t="s">
        <v>59</v>
      </c>
      <c r="B8" s="101">
        <f>G4</f>
        <v>0</v>
      </c>
      <c r="C8" s="102">
        <f>F4</f>
        <v>15</v>
      </c>
      <c r="D8" s="103">
        <f>I4</f>
        <v>0</v>
      </c>
      <c r="E8" s="104">
        <f>H4</f>
        <v>0</v>
      </c>
      <c r="F8" s="275"/>
      <c r="G8" s="276"/>
      <c r="H8" s="276"/>
      <c r="I8" s="277"/>
      <c r="J8" s="105">
        <v>15</v>
      </c>
      <c r="K8" s="106">
        <v>13</v>
      </c>
      <c r="L8" s="107"/>
      <c r="M8" s="108"/>
      <c r="N8" s="109">
        <v>15</v>
      </c>
      <c r="O8" s="110">
        <v>11</v>
      </c>
      <c r="P8" s="107">
        <v>6</v>
      </c>
      <c r="Q8" s="111">
        <v>11</v>
      </c>
      <c r="R8" s="112">
        <v>15</v>
      </c>
      <c r="S8" s="110">
        <v>11</v>
      </c>
      <c r="T8" s="113">
        <v>9</v>
      </c>
      <c r="U8" s="108">
        <v>11</v>
      </c>
      <c r="V8" s="193">
        <f>T9+P9+L9+D9</f>
        <v>5</v>
      </c>
      <c r="W8" s="205">
        <f>V8+V10</f>
        <v>10</v>
      </c>
      <c r="X8" s="195">
        <f>J8+J9+L8+N8+N9+P8+D8+B8+B9+R8+R9+T8</f>
        <v>101</v>
      </c>
      <c r="Y8" s="197">
        <f>K9+K8+M8+O9+O8+U8+E8+C8+C9+S8+S9+Q8</f>
        <v>131</v>
      </c>
      <c r="Z8" s="195">
        <f>X8+X10</f>
        <v>194</v>
      </c>
      <c r="AA8" s="197">
        <f>Y8+Y10</f>
        <v>262</v>
      </c>
      <c r="AB8" s="190" t="s">
        <v>80</v>
      </c>
      <c r="AD8" s="26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7</v>
      </c>
      <c r="AE8" s="174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13</v>
      </c>
      <c r="AF8" s="174">
        <f t="shared" ref="AF8" si="0">AD8/AE8</f>
        <v>0.53846153846153844</v>
      </c>
      <c r="AG8" s="266">
        <f t="shared" ref="AG8" si="1">Z8/AA8</f>
        <v>0.74045801526717558</v>
      </c>
    </row>
    <row r="9" spans="1:33" ht="15.75" customHeight="1" thickBot="1" x14ac:dyDescent="0.3">
      <c r="A9" s="203"/>
      <c r="B9" s="114">
        <f>G5</f>
        <v>2</v>
      </c>
      <c r="C9" s="115">
        <f>F5</f>
        <v>15</v>
      </c>
      <c r="D9" s="219">
        <f>IF(AND(B8=0,B9=0),0,1)*0+IF(AND(B8&gt;C8,B9&gt;C9),1,0)*2+IF(AND(B8&lt;C8,B9&lt;C9),1,0)*IF(AND(B8=0,B9=0),0,1)+IF(D8&gt;E8,1,0)*2+IF(D8&lt;E8,1,0)*1</f>
        <v>1</v>
      </c>
      <c r="E9" s="220"/>
      <c r="F9" s="259"/>
      <c r="G9" s="260"/>
      <c r="H9" s="260"/>
      <c r="I9" s="261"/>
      <c r="J9" s="116">
        <v>15</v>
      </c>
      <c r="K9" s="117">
        <v>13</v>
      </c>
      <c r="L9" s="219">
        <f>IF(AND(J8=0,J9=0),0,1)*0+IF(AND(J8&gt;K8,J9&gt;K9),1,0)*2+IF(AND(J8&lt;K8,J9&lt;K9),1,0)*IF(AND(J8=0,J9=0),0,1)+IF(L8&gt;M8,1,0)*2+IF(L8&lt;M8,1,0)*1</f>
        <v>2</v>
      </c>
      <c r="M9" s="220"/>
      <c r="N9" s="116">
        <v>14</v>
      </c>
      <c r="O9" s="117">
        <v>16</v>
      </c>
      <c r="P9" s="219">
        <f>IF(AND(N8=0,N9=0),0,1)*0+IF(AND(N8&gt;O8,N9&gt;O9),1,0)*2+IF(AND(N8&lt;O8,N9&lt;O9),1,0)*IF(AND(N8=0,N9=0),0,1)+IF(P8&gt;Q8,1,0)*2+IF(P8&lt;Q8,1,0)*1</f>
        <v>1</v>
      </c>
      <c r="Q9" s="220"/>
      <c r="R9" s="118">
        <v>10</v>
      </c>
      <c r="S9" s="117">
        <v>15</v>
      </c>
      <c r="T9" s="219">
        <f>IF(AND(R8=0,R9=0),0,1)*0+IF(AND(R8&gt;S8,R9&gt;S9),1,0)*2+IF(AND(R8&lt;S8,R9&lt;S9),1,0)*IF(AND(R8=0,R9=0),0,1)+IF(T8&gt;U8,1,0)*2+IF(T8&lt;U8,1,0)*1</f>
        <v>1</v>
      </c>
      <c r="U9" s="220"/>
      <c r="V9" s="194"/>
      <c r="W9" s="206"/>
      <c r="X9" s="196"/>
      <c r="Y9" s="198"/>
      <c r="Z9" s="223"/>
      <c r="AA9" s="225"/>
      <c r="AB9" s="191"/>
      <c r="AD9" s="267"/>
      <c r="AE9" s="174"/>
      <c r="AF9" s="174"/>
      <c r="AG9" s="266"/>
    </row>
    <row r="10" spans="1:33" ht="16.5" customHeight="1" thickTop="1" thickBot="1" x14ac:dyDescent="0.3">
      <c r="A10" s="203"/>
      <c r="B10" s="119">
        <f>G6</f>
        <v>4</v>
      </c>
      <c r="C10" s="120">
        <f>F6</f>
        <v>15</v>
      </c>
      <c r="D10" s="121">
        <f>I6</f>
        <v>0</v>
      </c>
      <c r="E10" s="122">
        <f>H6</f>
        <v>0</v>
      </c>
      <c r="F10" s="259"/>
      <c r="G10" s="260"/>
      <c r="H10" s="260"/>
      <c r="I10" s="261"/>
      <c r="J10" s="123">
        <v>12</v>
      </c>
      <c r="K10" s="124">
        <v>15</v>
      </c>
      <c r="L10" s="125">
        <v>11</v>
      </c>
      <c r="M10" s="108">
        <v>4</v>
      </c>
      <c r="N10" s="123">
        <v>15</v>
      </c>
      <c r="O10" s="124">
        <v>13</v>
      </c>
      <c r="P10" s="125">
        <v>2</v>
      </c>
      <c r="Q10" s="111">
        <v>11</v>
      </c>
      <c r="R10" s="126">
        <v>8</v>
      </c>
      <c r="S10" s="124">
        <v>15</v>
      </c>
      <c r="T10" s="111"/>
      <c r="U10" s="127"/>
      <c r="V10" s="193">
        <f>P11+L11+D11+T11</f>
        <v>5</v>
      </c>
      <c r="W10" s="206"/>
      <c r="X10" s="195">
        <f>J10+J11+L10+N10+N11+P10+D10+B10+B11+R10+R11+T10</f>
        <v>93</v>
      </c>
      <c r="Y10" s="197">
        <f>K11+K10+M10+O11+O10+U10+E10+C10+C11+S10+S11+Q10</f>
        <v>131</v>
      </c>
      <c r="Z10" s="223"/>
      <c r="AA10" s="225"/>
      <c r="AB10" s="191"/>
      <c r="AD10" s="267"/>
      <c r="AE10" s="174"/>
      <c r="AF10" s="174"/>
      <c r="AG10" s="266"/>
    </row>
    <row r="11" spans="1:33" ht="15.75" customHeight="1" thickBot="1" x14ac:dyDescent="0.3">
      <c r="A11" s="204"/>
      <c r="B11" s="128">
        <f>G7</f>
        <v>4</v>
      </c>
      <c r="C11" s="129">
        <f>F7</f>
        <v>15</v>
      </c>
      <c r="D11" s="219">
        <f>IF(AND(B10=0,B11=0),0,1)*0+IF(AND(B10&gt;C10,B11&gt;C11),1,0)*2+IF(AND(B10&lt;C10,B11&lt;C11),1,0)*IF(AND(B10=0,B11=0),0,1)+IF(D10&gt;E10,1,0)*2+IF(D10&lt;E10,1,0)*1</f>
        <v>1</v>
      </c>
      <c r="E11" s="220"/>
      <c r="F11" s="278"/>
      <c r="G11" s="279"/>
      <c r="H11" s="279"/>
      <c r="I11" s="280"/>
      <c r="J11" s="130">
        <v>15</v>
      </c>
      <c r="K11" s="131">
        <v>13</v>
      </c>
      <c r="L11" s="219">
        <f>IF(AND(J10=0,J11=0),0,1)*0+IF(AND(J10&gt;K10,J11&gt;K11),1,0)*2+IF(AND(J10&lt;K10,J11&lt;K11),1,0)*IF(AND(J10=0,J11=0),0,1)+IF(L10&gt;M10,1,0)*2+IF(L10&lt;M10,1,0)*1</f>
        <v>2</v>
      </c>
      <c r="M11" s="220"/>
      <c r="N11" s="130">
        <v>12</v>
      </c>
      <c r="O11" s="131">
        <v>15</v>
      </c>
      <c r="P11" s="221">
        <f>IF(AND(N10=0,N11=0),0,1)*0+IF(AND(N10&gt;O10,N11&gt;O11),1,0)*2+IF(AND(N10&lt;O10,N11&lt;O11),1,0)*IF(AND(N10=0,N11=0),0,1)+IF(P10&gt;Q10,1,0)*2+IF(P10&lt;Q10,1,0)*1</f>
        <v>1</v>
      </c>
      <c r="Q11" s="222"/>
      <c r="R11" s="132">
        <v>10</v>
      </c>
      <c r="S11" s="131">
        <v>15</v>
      </c>
      <c r="T11" s="221">
        <f>IF(AND(R10=0,R11=0),0,1)*0+IF(AND(R10&gt;S10,R11&gt;S11),1,0)*2+IF(AND(R10&lt;S10,R11&lt;S11),1,0)*IF(AND(R10=0,R11=0),0,1)+IF(T10&gt;U10,1,0)*2+IF(T10&lt;U10,1,0)*1</f>
        <v>1</v>
      </c>
      <c r="U11" s="222"/>
      <c r="V11" s="194"/>
      <c r="W11" s="207"/>
      <c r="X11" s="196"/>
      <c r="Y11" s="198"/>
      <c r="Z11" s="224"/>
      <c r="AA11" s="226"/>
      <c r="AB11" s="192"/>
      <c r="AD11" s="267"/>
      <c r="AE11" s="174"/>
      <c r="AF11" s="174"/>
      <c r="AG11" s="266"/>
    </row>
    <row r="12" spans="1:33" ht="16.5" customHeight="1" thickTop="1" thickBot="1" x14ac:dyDescent="0.3">
      <c r="A12" s="202" t="s">
        <v>62</v>
      </c>
      <c r="B12" s="133">
        <f>K4</f>
        <v>4</v>
      </c>
      <c r="C12" s="106">
        <f>J4</f>
        <v>15</v>
      </c>
      <c r="D12" s="134">
        <f>M4</f>
        <v>0</v>
      </c>
      <c r="E12" s="108">
        <f>L4</f>
        <v>0</v>
      </c>
      <c r="F12" s="135">
        <f>K8</f>
        <v>13</v>
      </c>
      <c r="G12" s="136">
        <f>J8</f>
        <v>15</v>
      </c>
      <c r="H12" s="137">
        <f>M8</f>
        <v>0</v>
      </c>
      <c r="I12" s="111">
        <f>L8</f>
        <v>0</v>
      </c>
      <c r="J12" s="275"/>
      <c r="K12" s="276"/>
      <c r="L12" s="276"/>
      <c r="M12" s="277"/>
      <c r="N12" s="133">
        <v>15</v>
      </c>
      <c r="O12" s="106">
        <v>13</v>
      </c>
      <c r="P12" s="107">
        <v>5</v>
      </c>
      <c r="Q12" s="111">
        <v>11</v>
      </c>
      <c r="R12" s="112">
        <v>11</v>
      </c>
      <c r="S12" s="110">
        <v>15</v>
      </c>
      <c r="T12" s="111">
        <v>5</v>
      </c>
      <c r="U12" s="138">
        <v>11</v>
      </c>
      <c r="V12" s="193">
        <f>P13+H13+D13+T13</f>
        <v>4</v>
      </c>
      <c r="W12" s="205">
        <f>V12+V14</f>
        <v>8</v>
      </c>
      <c r="X12" s="195">
        <f>H12+F12+F13+D12+B12+B13+N12+N13+P12+R12+R13+T12</f>
        <v>93</v>
      </c>
      <c r="Y12" s="197">
        <f>I12+G12+G13+E12+C12+C13+O13+O12+U12+S12+S13+Q12</f>
        <v>143</v>
      </c>
      <c r="Z12" s="195">
        <f>X12+X14</f>
        <v>143</v>
      </c>
      <c r="AA12" s="197">
        <f>Y12+Y14</f>
        <v>271</v>
      </c>
      <c r="AB12" s="190" t="s">
        <v>81</v>
      </c>
      <c r="AD12" s="26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3</v>
      </c>
      <c r="AE12" s="174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16</v>
      </c>
      <c r="AF12" s="174">
        <f t="shared" ref="AF12" si="2">AD12/AE12</f>
        <v>0.1875</v>
      </c>
      <c r="AG12" s="266">
        <f t="shared" ref="AG12" si="3">Z12/AA12</f>
        <v>0.52767527675276749</v>
      </c>
    </row>
    <row r="13" spans="1:33" ht="15.75" customHeight="1" thickBot="1" x14ac:dyDescent="0.3">
      <c r="A13" s="203"/>
      <c r="B13" s="116">
        <f>K5</f>
        <v>3</v>
      </c>
      <c r="C13" s="117">
        <f>J5</f>
        <v>15</v>
      </c>
      <c r="D13" s="219">
        <f>IF(AND(B12=0,B13=0),0,1)*0+IF(AND(B12&gt;C12,B13&gt;C13),1,0)*2+IF(AND(B12&lt;C12,B13&lt;C13),1,0)*IF(AND(B12=0,B13=0),0,1)+IF(D12&gt;E12,1,0)*2+IF(D12&lt;E12,1,0)*1</f>
        <v>1</v>
      </c>
      <c r="E13" s="220"/>
      <c r="F13" s="139">
        <f>K9</f>
        <v>13</v>
      </c>
      <c r="G13" s="140">
        <f>J9</f>
        <v>15</v>
      </c>
      <c r="H13" s="219">
        <f>IF(AND(F12=0,F13=0),0,1)*0+IF(AND(F12&gt;G12,F13&gt;G13),1,0)*2+IF(AND(F12&lt;G12,F13&lt;G13),1,0)*IF(AND(F12=0,F13=0),0,1)+IF(H12&gt;I12,1,0)*2+IF(H12&lt;I12,1,0)*1</f>
        <v>1</v>
      </c>
      <c r="I13" s="220"/>
      <c r="J13" s="259"/>
      <c r="K13" s="260"/>
      <c r="L13" s="260"/>
      <c r="M13" s="261"/>
      <c r="N13" s="116">
        <v>4</v>
      </c>
      <c r="O13" s="117">
        <v>15</v>
      </c>
      <c r="P13" s="219">
        <f>IF(AND(N12=0,N13=0),0,1)*0+IF(AND(N12&gt;O12,N13&gt;O13),1,0)*2+IF(AND(N12&lt;O12,N13&lt;O13),1,0)*IF(AND(N12=0,N13=0),0,1)+IF(P12&gt;Q12,1,0)*2+IF(P12&lt;Q12,1,0)*1</f>
        <v>1</v>
      </c>
      <c r="Q13" s="220"/>
      <c r="R13" s="118">
        <v>20</v>
      </c>
      <c r="S13" s="117">
        <v>18</v>
      </c>
      <c r="T13" s="219">
        <f>IF(AND(R12=0,R13=0),0,1)*0+IF(AND(R12&gt;S12,R13&gt;S13),1,0)*2+IF(AND(R12&lt;S12,R13&lt;S13),1,0)*IF(AND(R12=0,R13=0),0,1)+IF(T12&gt;U12,1,0)*2+IF(T12&lt;U12,1,0)*1</f>
        <v>1</v>
      </c>
      <c r="U13" s="220"/>
      <c r="V13" s="194"/>
      <c r="W13" s="206"/>
      <c r="X13" s="196"/>
      <c r="Y13" s="198"/>
      <c r="Z13" s="223"/>
      <c r="AA13" s="225"/>
      <c r="AB13" s="191"/>
      <c r="AD13" s="267"/>
      <c r="AE13" s="174"/>
      <c r="AF13" s="174"/>
      <c r="AG13" s="266"/>
    </row>
    <row r="14" spans="1:33" ht="16.5" customHeight="1" thickTop="1" thickBot="1" x14ac:dyDescent="0.3">
      <c r="A14" s="203"/>
      <c r="B14" s="123">
        <f>K6</f>
        <v>2</v>
      </c>
      <c r="C14" s="124">
        <f>J6</f>
        <v>15</v>
      </c>
      <c r="D14" s="125">
        <f>M6</f>
        <v>0</v>
      </c>
      <c r="E14" s="108">
        <f>L6</f>
        <v>0</v>
      </c>
      <c r="F14" s="141">
        <f>K10</f>
        <v>15</v>
      </c>
      <c r="G14" s="142">
        <f>J10</f>
        <v>12</v>
      </c>
      <c r="H14" s="143">
        <f>M10</f>
        <v>4</v>
      </c>
      <c r="I14" s="111">
        <f>L10</f>
        <v>11</v>
      </c>
      <c r="J14" s="259"/>
      <c r="K14" s="260"/>
      <c r="L14" s="260"/>
      <c r="M14" s="261"/>
      <c r="N14" s="123"/>
      <c r="O14" s="124">
        <v>15</v>
      </c>
      <c r="P14" s="125"/>
      <c r="Q14" s="111"/>
      <c r="R14" s="126">
        <v>4</v>
      </c>
      <c r="S14" s="124">
        <v>15</v>
      </c>
      <c r="T14" s="111"/>
      <c r="U14" s="127"/>
      <c r="V14" s="193">
        <f>P15+H15+D15+T15</f>
        <v>4</v>
      </c>
      <c r="W14" s="206"/>
      <c r="X14" s="195">
        <f>H14+F14+F15+D14+B14+B15+N14+N15+P14+R14+R15+T14</f>
        <v>50</v>
      </c>
      <c r="Y14" s="197">
        <f>I14+G14+G15+E14+C14+C15+O15+O14+U14+S14+S15+Q14</f>
        <v>128</v>
      </c>
      <c r="Z14" s="223"/>
      <c r="AA14" s="225"/>
      <c r="AB14" s="191"/>
      <c r="AD14" s="267"/>
      <c r="AE14" s="174"/>
      <c r="AF14" s="174"/>
      <c r="AG14" s="266"/>
    </row>
    <row r="15" spans="1:33" ht="15.75" customHeight="1" thickBot="1" x14ac:dyDescent="0.3">
      <c r="A15" s="204"/>
      <c r="B15" s="130">
        <f>K7</f>
        <v>3</v>
      </c>
      <c r="C15" s="131">
        <f>J7</f>
        <v>15</v>
      </c>
      <c r="D15" s="219">
        <f>IF(AND(B14=0,B15=0),0,1)*0+IF(AND(B14&gt;C14,B15&gt;C15),1,0)*2+IF(AND(B14&lt;C14,B15&lt;C15),1,0)*IF(AND(B14=0,B15=0),0,1)+IF(D14&gt;E14,1,0)*2+IF(D14&lt;E14,1,0)*1</f>
        <v>1</v>
      </c>
      <c r="E15" s="220"/>
      <c r="F15" s="131">
        <f>K11</f>
        <v>13</v>
      </c>
      <c r="G15" s="144">
        <f>J11</f>
        <v>15</v>
      </c>
      <c r="H15" s="219">
        <f>IF(AND(F14=0,F15=0),0,1)*0+IF(AND(F14&gt;G14,F15&gt;G15),1,0)*2+IF(AND(F14&lt;G14,F15&lt;G15),1,0)*IF(AND(F14=0,F15=0),0,1)+IF(H14&gt;I14,1,0)*2+IF(H14&lt;I14,1,0)*1</f>
        <v>1</v>
      </c>
      <c r="I15" s="220"/>
      <c r="J15" s="278"/>
      <c r="K15" s="279"/>
      <c r="L15" s="279"/>
      <c r="M15" s="280"/>
      <c r="N15" s="130">
        <v>5</v>
      </c>
      <c r="O15" s="131">
        <v>15</v>
      </c>
      <c r="P15" s="219">
        <f>IF(AND(N14=0,N15=0),0,1)*0+IF(AND(N14&gt;O14,N15&gt;O15),1,0)*2+IF(AND(N14&lt;O14,N15&lt;O15),1,0)*IF(AND(N14=0,N15=0),0,1)+IF(P14&gt;Q14,1,0)*2+IF(P14&lt;Q14,1,0)*1</f>
        <v>1</v>
      </c>
      <c r="Q15" s="220"/>
      <c r="R15" s="132">
        <v>4</v>
      </c>
      <c r="S15" s="131">
        <v>15</v>
      </c>
      <c r="T15" s="219">
        <f>IF(AND(R14=0,R15=0),0,1)*0+IF(AND(R14&gt;S14,R15&gt;S15),1,0)*2+IF(AND(R14&lt;S14,R15&lt;S15),1,0)*IF(AND(R14=0,R15=0),0,1)+IF(T14&gt;U14,1,0)*2+IF(T14&lt;U14,1,0)*1</f>
        <v>1</v>
      </c>
      <c r="U15" s="220"/>
      <c r="V15" s="194"/>
      <c r="W15" s="207"/>
      <c r="X15" s="196"/>
      <c r="Y15" s="198"/>
      <c r="Z15" s="224"/>
      <c r="AA15" s="226"/>
      <c r="AB15" s="192"/>
      <c r="AD15" s="267"/>
      <c r="AE15" s="174"/>
      <c r="AF15" s="174"/>
      <c r="AG15" s="266"/>
    </row>
    <row r="16" spans="1:33" ht="16.5" customHeight="1" thickTop="1" thickBot="1" x14ac:dyDescent="0.3">
      <c r="A16" s="202" t="s">
        <v>61</v>
      </c>
      <c r="B16" s="133">
        <f>O4</f>
        <v>0</v>
      </c>
      <c r="C16" s="106">
        <f>N4</f>
        <v>15</v>
      </c>
      <c r="D16" s="134">
        <f>Q4</f>
        <v>0</v>
      </c>
      <c r="E16" s="145">
        <f>P4</f>
        <v>0</v>
      </c>
      <c r="F16" s="135">
        <f>O8</f>
        <v>11</v>
      </c>
      <c r="G16" s="136">
        <f>N8</f>
        <v>15</v>
      </c>
      <c r="H16" s="137">
        <f>Q8</f>
        <v>11</v>
      </c>
      <c r="I16" s="146">
        <f>P8</f>
        <v>6</v>
      </c>
      <c r="J16" s="133">
        <f>O12</f>
        <v>13</v>
      </c>
      <c r="K16" s="106">
        <f>N12</f>
        <v>15</v>
      </c>
      <c r="L16" s="134">
        <f>Q12</f>
        <v>11</v>
      </c>
      <c r="M16" s="145">
        <f>P12</f>
        <v>5</v>
      </c>
      <c r="N16" s="275"/>
      <c r="O16" s="276"/>
      <c r="P16" s="276"/>
      <c r="Q16" s="277"/>
      <c r="R16" s="147">
        <v>15</v>
      </c>
      <c r="S16" s="148">
        <v>10</v>
      </c>
      <c r="T16" s="149"/>
      <c r="U16" s="150"/>
      <c r="V16" s="193">
        <f>H17+D17+L17+T17</f>
        <v>7</v>
      </c>
      <c r="W16" s="205">
        <f>V16+V18</f>
        <v>14</v>
      </c>
      <c r="X16" s="195">
        <f>J16+J17+L16+B16+B17+D16+F16+F17+H16+R16+R17+T16</f>
        <v>110</v>
      </c>
      <c r="Y16" s="197">
        <f>K17+K16+M16+C17+C16+E16+I16+G16+G17+S16+S17+U16</f>
        <v>112</v>
      </c>
      <c r="Z16" s="195">
        <f>X16+X18</f>
        <v>214</v>
      </c>
      <c r="AA16" s="197">
        <f>Y16+Y18</f>
        <v>193</v>
      </c>
      <c r="AB16" s="190" t="s">
        <v>78</v>
      </c>
      <c r="AD16" s="26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12</v>
      </c>
      <c r="AE16" s="174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7</v>
      </c>
      <c r="AF16" s="174">
        <f t="shared" ref="AF16" si="4">AD16/AE16</f>
        <v>1.7142857142857142</v>
      </c>
      <c r="AG16" s="266">
        <f t="shared" ref="AG16" si="5">Z16/AA16</f>
        <v>1.1088082901554404</v>
      </c>
    </row>
    <row r="17" spans="1:33" ht="15.75" customHeight="1" thickBot="1" x14ac:dyDescent="0.3">
      <c r="A17" s="203"/>
      <c r="B17" s="116">
        <f>O5</f>
        <v>3</v>
      </c>
      <c r="C17" s="117">
        <f>N5</f>
        <v>15</v>
      </c>
      <c r="D17" s="219">
        <f>IF(AND(B16=0,B17=0),0,1)*0+IF(AND(B16&gt;C16,B17&gt;C17),1,0)*2+IF(AND(B16&lt;C16,B17&lt;C17),1,0)*IF(AND(B16=0,B17=0),0,1)+IF(D16&gt;E16,1,0)*2+IF(D16&lt;E16,1,0)*1</f>
        <v>1</v>
      </c>
      <c r="E17" s="220"/>
      <c r="F17" s="117">
        <f>O9</f>
        <v>16</v>
      </c>
      <c r="G17" s="140">
        <f>N9</f>
        <v>14</v>
      </c>
      <c r="H17" s="219">
        <f>IF(AND(F16=0,F17=0),0,1)*0+IF(AND(F16&gt;G16,F17&gt;G17),1,0)*2+IF(AND(F16&lt;G16,F17&lt;G17),1,0)*IF(AND(F16=0,F17=0),0,1)+IF(H16&gt;I16,1,0)*2+IF(H16&lt;I16,1,0)*1</f>
        <v>2</v>
      </c>
      <c r="I17" s="220"/>
      <c r="J17" s="116">
        <f>O13</f>
        <v>15</v>
      </c>
      <c r="K17" s="117">
        <f>N13</f>
        <v>4</v>
      </c>
      <c r="L17" s="219">
        <f>IF(AND(J16=0,J17=0),0,1)*0+IF(AND(J16&gt;K16,J17&gt;K17),1,0)*2+IF(AND(J16&lt;K16,J17&lt;K17),1,0)*IF(AND(J16=0,J17=0),0,1)+IF(L16&gt;M16,1,0)*2+IF(L16&lt;M16,1,0)*1</f>
        <v>2</v>
      </c>
      <c r="M17" s="220"/>
      <c r="N17" s="259"/>
      <c r="O17" s="260"/>
      <c r="P17" s="260"/>
      <c r="Q17" s="261"/>
      <c r="R17" s="151">
        <v>15</v>
      </c>
      <c r="S17" s="152">
        <v>13</v>
      </c>
      <c r="T17" s="219">
        <f>IF(AND(R16=0,R17=0),0,1)*0+IF(AND(R16&gt;S16,R17&gt;S17),1,0)*2+IF(AND(R16&lt;S16,R17&lt;S17),1,0)*IF(AND(R16=0,R17=0),0,1)+IF(T16&gt;U16,1,0)*2+IF(T16&lt;U16,1,0)*1</f>
        <v>2</v>
      </c>
      <c r="U17" s="220"/>
      <c r="V17" s="194"/>
      <c r="W17" s="206"/>
      <c r="X17" s="196"/>
      <c r="Y17" s="198"/>
      <c r="Z17" s="223"/>
      <c r="AA17" s="225"/>
      <c r="AB17" s="191"/>
      <c r="AD17" s="267"/>
      <c r="AE17" s="174"/>
      <c r="AF17" s="174"/>
      <c r="AG17" s="266"/>
    </row>
    <row r="18" spans="1:33" ht="16.5" customHeight="1" thickTop="1" thickBot="1" x14ac:dyDescent="0.3">
      <c r="A18" s="203"/>
      <c r="B18" s="123">
        <f>O6</f>
        <v>2</v>
      </c>
      <c r="C18" s="124">
        <f>N6</f>
        <v>15</v>
      </c>
      <c r="D18" s="153">
        <f>Q6</f>
        <v>0</v>
      </c>
      <c r="E18" s="108">
        <f>P6</f>
        <v>0</v>
      </c>
      <c r="F18" s="141">
        <f>O10</f>
        <v>13</v>
      </c>
      <c r="G18" s="142">
        <f>N10</f>
        <v>15</v>
      </c>
      <c r="H18" s="154">
        <f>Q10</f>
        <v>11</v>
      </c>
      <c r="I18" s="111">
        <f>P10</f>
        <v>2</v>
      </c>
      <c r="J18" s="123">
        <f>O14</f>
        <v>15</v>
      </c>
      <c r="K18" s="124">
        <f>N14</f>
        <v>0</v>
      </c>
      <c r="L18" s="153">
        <f>Q14</f>
        <v>0</v>
      </c>
      <c r="M18" s="108">
        <f>P14</f>
        <v>0</v>
      </c>
      <c r="N18" s="259"/>
      <c r="O18" s="260"/>
      <c r="P18" s="260"/>
      <c r="Q18" s="261"/>
      <c r="R18" s="155">
        <v>15</v>
      </c>
      <c r="S18" s="156">
        <v>3</v>
      </c>
      <c r="T18" s="157"/>
      <c r="U18" s="158"/>
      <c r="V18" s="193">
        <f>D19+H19+L19+T19</f>
        <v>7</v>
      </c>
      <c r="W18" s="206"/>
      <c r="X18" s="195">
        <f>F19+J19+R18+R19+T18+J18+L18+B18+D18+F18+H18+B19</f>
        <v>104</v>
      </c>
      <c r="Y18" s="197">
        <f>K18+M18+C18+E18+I18+G18+C19+G19+K19+S18+S19+U18</f>
        <v>81</v>
      </c>
      <c r="Z18" s="223"/>
      <c r="AA18" s="225"/>
      <c r="AB18" s="191"/>
      <c r="AD18" s="267"/>
      <c r="AE18" s="174"/>
      <c r="AF18" s="174"/>
      <c r="AG18" s="266"/>
    </row>
    <row r="19" spans="1:33" ht="15.75" customHeight="1" thickBot="1" x14ac:dyDescent="0.3">
      <c r="A19" s="204"/>
      <c r="B19" s="130">
        <f>O7</f>
        <v>2</v>
      </c>
      <c r="C19" s="131">
        <f>N7</f>
        <v>15</v>
      </c>
      <c r="D19" s="219">
        <f>IF(AND(B18=0,B19=0),0,1)*0+IF(AND(B18&gt;C18,B19&gt;C19),1,0)*2+IF(AND(B18&lt;C18,B19&lt;C19),1,0)*IF(AND(B18=0,B19=0),0,1)+IF(D18&gt;E18,1,0)*2+IF(D18&lt;E18,1,0)*1</f>
        <v>1</v>
      </c>
      <c r="E19" s="220"/>
      <c r="F19" s="131">
        <f>O11</f>
        <v>15</v>
      </c>
      <c r="G19" s="144">
        <f>N11</f>
        <v>12</v>
      </c>
      <c r="H19" s="221">
        <f>IF(AND(F18=0,F19=0),0,1)*0+IF(AND(F18&gt;G18,F19&gt;G19),1,0)*2+IF(AND(F18&lt;G18,F19&lt;G19),1,0)*IF(AND(F18=0,F19=0),0,1)+IF(H18&gt;I18,1,0)*2+IF(H18&lt;I18,1,0)*1</f>
        <v>2</v>
      </c>
      <c r="I19" s="222"/>
      <c r="J19" s="130">
        <f>O15</f>
        <v>15</v>
      </c>
      <c r="K19" s="131">
        <f>N15</f>
        <v>5</v>
      </c>
      <c r="L19" s="221">
        <f>IF(AND(J18=0,J19=0),0,1)*0+IF(AND(J18&gt;K18,J19&gt;K19),1,0)*2+IF(AND(J18&lt;K18,J19&lt;K19),1,0)*IF(AND(J18=0,J19=0),0,1)+IF(L18&gt;M18,1,0)*2+IF(L18&lt;M18,1,0)*1</f>
        <v>2</v>
      </c>
      <c r="M19" s="222"/>
      <c r="N19" s="278"/>
      <c r="O19" s="279"/>
      <c r="P19" s="279"/>
      <c r="Q19" s="280"/>
      <c r="R19" s="159">
        <v>16</v>
      </c>
      <c r="S19" s="160">
        <v>14</v>
      </c>
      <c r="T19" s="219">
        <f>IF(AND(R18=0,R19=0),0,1)*0+IF(AND(R18&gt;S18,R19&gt;S19),1,0)*2+IF(AND(R18&lt;S18,R19&lt;S19),1,0)*IF(AND(R18=0,R19=0),0,1)+IF(T18&gt;U18,1,0)*2+IF(T18&lt;U18,1,0)*1</f>
        <v>2</v>
      </c>
      <c r="U19" s="220"/>
      <c r="V19" s="265"/>
      <c r="W19" s="207"/>
      <c r="X19" s="224"/>
      <c r="Y19" s="226"/>
      <c r="Z19" s="224"/>
      <c r="AA19" s="226"/>
      <c r="AB19" s="192"/>
      <c r="AD19" s="267"/>
      <c r="AE19" s="174"/>
      <c r="AF19" s="174"/>
      <c r="AG19" s="266"/>
    </row>
    <row r="20" spans="1:33" ht="16.5" customHeight="1" thickTop="1" thickBot="1" x14ac:dyDescent="0.3">
      <c r="A20" s="202" t="s">
        <v>63</v>
      </c>
      <c r="B20" s="133">
        <f>S4</f>
        <v>2</v>
      </c>
      <c r="C20" s="161">
        <f>R4</f>
        <v>15</v>
      </c>
      <c r="D20" s="137">
        <f>U4</f>
        <v>0</v>
      </c>
      <c r="E20" s="145">
        <f>T4</f>
        <v>0</v>
      </c>
      <c r="F20" s="135">
        <f>S8</f>
        <v>11</v>
      </c>
      <c r="G20" s="136">
        <f>R8</f>
        <v>15</v>
      </c>
      <c r="H20" s="113">
        <f>U8</f>
        <v>11</v>
      </c>
      <c r="I20" s="111">
        <f>T8</f>
        <v>9</v>
      </c>
      <c r="J20" s="109">
        <f>S12</f>
        <v>15</v>
      </c>
      <c r="K20" s="162">
        <f>R12</f>
        <v>11</v>
      </c>
      <c r="L20" s="113">
        <f>U12</f>
        <v>11</v>
      </c>
      <c r="M20" s="108">
        <f>T12</f>
        <v>5</v>
      </c>
      <c r="N20" s="147">
        <f>S16</f>
        <v>10</v>
      </c>
      <c r="O20" s="163">
        <f>R16</f>
        <v>15</v>
      </c>
      <c r="P20" s="103">
        <f>U16</f>
        <v>0</v>
      </c>
      <c r="Q20" s="122">
        <f>T16</f>
        <v>0</v>
      </c>
      <c r="R20" s="259"/>
      <c r="S20" s="260"/>
      <c r="T20" s="260"/>
      <c r="U20" s="261"/>
      <c r="V20" s="193">
        <f>P21+L21+H21+D21</f>
        <v>6</v>
      </c>
      <c r="W20" s="206">
        <f>V20+V22</f>
        <v>12</v>
      </c>
      <c r="X20" s="195">
        <f>P20+N20+N21+L20+J20+J21+H20+F20+F21+D20+B20+B21</f>
        <v>106</v>
      </c>
      <c r="Y20" s="197">
        <f>Q20+O20+O21+M20+K20+K21+I20+G20+G21+E20+C20+C21</f>
        <v>130</v>
      </c>
      <c r="Z20" s="223">
        <f>X20+X22</f>
        <v>187</v>
      </c>
      <c r="AA20" s="225">
        <f>Y20+Y22</f>
        <v>217</v>
      </c>
      <c r="AB20" s="190" t="s">
        <v>79</v>
      </c>
      <c r="AD20" s="17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8</v>
      </c>
      <c r="AE20" s="174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10</v>
      </c>
      <c r="AF20" s="174">
        <f t="shared" ref="AF20" si="6">AD20/AE20</f>
        <v>0.8</v>
      </c>
      <c r="AG20" s="266">
        <f t="shared" ref="AG20" si="7">Z20/AA20</f>
        <v>0.86175115207373276</v>
      </c>
    </row>
    <row r="21" spans="1:33" ht="15.75" customHeight="1" thickBot="1" x14ac:dyDescent="0.3">
      <c r="A21" s="203"/>
      <c r="B21" s="116">
        <f>S5</f>
        <v>0</v>
      </c>
      <c r="C21" s="117">
        <f>R5</f>
        <v>15</v>
      </c>
      <c r="D21" s="219">
        <f>IF(AND(B20=0,B21=0),0,1)*0+IF(AND(B20&gt;C20,B21&gt;C21),1,0)*2+IF(AND(B20&lt;C20,B21&lt;C21),1,0)*IF(AND(B20=0,B21=0),0,1)+IF(D20&gt;E20,1,0)*2+IF(D20&lt;E20,1,0)*1</f>
        <v>1</v>
      </c>
      <c r="E21" s="220"/>
      <c r="F21" s="117">
        <f>S9</f>
        <v>15</v>
      </c>
      <c r="G21" s="140">
        <f>R9</f>
        <v>10</v>
      </c>
      <c r="H21" s="219">
        <f>IF(AND(F20=0,F21=0),0,1)*0+IF(AND(F20&gt;G20,F21&gt;G21),1,0)*2+IF(AND(F20&lt;G20,F21&lt;G21),1,0)*IF(AND(F20=0,F21=0),0,1)+IF(H20&gt;I20,1,0)*2+IF(H20&lt;I20,1,0)*1</f>
        <v>2</v>
      </c>
      <c r="I21" s="220"/>
      <c r="J21" s="116">
        <f>S13</f>
        <v>18</v>
      </c>
      <c r="K21" s="117">
        <f>R13</f>
        <v>20</v>
      </c>
      <c r="L21" s="219">
        <f>IF(AND(J20=0,J21=0),0,1)*0+IF(AND(J20&gt;K20,J21&gt;K21),1,0)*2+IF(AND(J20&lt;K20,J21&lt;K21),1,0)*IF(AND(J20=0,J21=0),0,1)+IF(L20&gt;M20,1,0)*2+IF(L20&lt;M20,1,0)*1</f>
        <v>2</v>
      </c>
      <c r="M21" s="220"/>
      <c r="N21" s="151">
        <f>S17</f>
        <v>13</v>
      </c>
      <c r="O21" s="152">
        <f>R17</f>
        <v>15</v>
      </c>
      <c r="P21" s="219">
        <f>IF(AND(N20=0,N21=0),0,1)*0+IF(AND(N20&gt;O20,N21&gt;O21),1,0)*2+IF(AND(N20&lt;O20,N21&lt;O21),1,0)*IF(AND(N20=0,N21=0),0,1)+IF(P20&gt;Q20,1,0)*2+IF(P20&lt;Q20,1,0)*1</f>
        <v>1</v>
      </c>
      <c r="Q21" s="220"/>
      <c r="R21" s="259"/>
      <c r="S21" s="260"/>
      <c r="T21" s="260"/>
      <c r="U21" s="261"/>
      <c r="V21" s="265"/>
      <c r="W21" s="206"/>
      <c r="X21" s="224"/>
      <c r="Y21" s="226"/>
      <c r="Z21" s="223"/>
      <c r="AA21" s="225"/>
      <c r="AB21" s="191"/>
      <c r="AD21" s="173"/>
      <c r="AE21" s="174"/>
      <c r="AF21" s="174"/>
      <c r="AG21" s="266"/>
    </row>
    <row r="22" spans="1:33" ht="15.75" customHeight="1" thickBot="1" x14ac:dyDescent="0.3">
      <c r="A22" s="203"/>
      <c r="B22" s="123">
        <f>S6</f>
        <v>1</v>
      </c>
      <c r="C22" s="124">
        <f>R6</f>
        <v>15</v>
      </c>
      <c r="D22" s="143">
        <f>U6</f>
        <v>0</v>
      </c>
      <c r="E22" s="108">
        <f>T6</f>
        <v>0</v>
      </c>
      <c r="F22" s="141">
        <f>S10</f>
        <v>15</v>
      </c>
      <c r="G22" s="142">
        <f>R10</f>
        <v>8</v>
      </c>
      <c r="H22" s="143">
        <f>U10</f>
        <v>0</v>
      </c>
      <c r="I22" s="111">
        <f>T10</f>
        <v>0</v>
      </c>
      <c r="J22" s="123">
        <f>S14</f>
        <v>15</v>
      </c>
      <c r="K22" s="164">
        <f>R14</f>
        <v>4</v>
      </c>
      <c r="L22" s="143">
        <f>U14</f>
        <v>0</v>
      </c>
      <c r="M22" s="108">
        <f>T14</f>
        <v>0</v>
      </c>
      <c r="N22" s="155">
        <f>S18</f>
        <v>3</v>
      </c>
      <c r="O22" s="165">
        <f>R18</f>
        <v>15</v>
      </c>
      <c r="P22" s="121">
        <f>U18</f>
        <v>0</v>
      </c>
      <c r="Q22" s="122">
        <f>T18</f>
        <v>0</v>
      </c>
      <c r="R22" s="259"/>
      <c r="S22" s="260"/>
      <c r="T22" s="260"/>
      <c r="U22" s="261"/>
      <c r="V22" s="258">
        <f>P23+L23+H23+D23</f>
        <v>6</v>
      </c>
      <c r="W22" s="206"/>
      <c r="X22" s="223">
        <f>P22+N22+N23+L22+J22+J23+H22+F22+F23+D22+B22+B23</f>
        <v>81</v>
      </c>
      <c r="Y22" s="225">
        <f>Q22+O22+O23+M22+K22+K23+I22+G22+G23+E22+C22+C23</f>
        <v>87</v>
      </c>
      <c r="Z22" s="223"/>
      <c r="AA22" s="225"/>
      <c r="AB22" s="191"/>
      <c r="AD22" s="173"/>
      <c r="AE22" s="174"/>
      <c r="AF22" s="174"/>
      <c r="AG22" s="266"/>
    </row>
    <row r="23" spans="1:33" ht="15.75" customHeight="1" thickBot="1" x14ac:dyDescent="0.3">
      <c r="A23" s="238"/>
      <c r="B23" s="166">
        <f>S7</f>
        <v>3</v>
      </c>
      <c r="C23" s="167">
        <f>R7</f>
        <v>15</v>
      </c>
      <c r="D23" s="251">
        <f>IF(AND(B22=0,B23=0),0,1)*0+IF(AND(B22&gt;C22,B23&gt;C23),1,0)*2+IF(AND(B22&lt;C22,B23&lt;C23),1,0)*IF(AND(B22=0,B23=0),0,1)+IF(D22&gt;E22,1,0)*2+IF(D22&lt;E22,1,0)*1</f>
        <v>1</v>
      </c>
      <c r="E23" s="252"/>
      <c r="F23" s="167">
        <f>S11</f>
        <v>15</v>
      </c>
      <c r="G23" s="168">
        <f>R11</f>
        <v>10</v>
      </c>
      <c r="H23" s="251">
        <f>IF(AND(F22=0,F23=0),0,1)*0+IF(AND(F22&gt;G22,F23&gt;G23),1,0)*2+IF(AND(F22&lt;G22,F23&lt;G23),1,0)*IF(AND(F22=0,F23=0),0,1)+IF(H22&gt;I22,1,0)*2+IF(H22&lt;I22,1,0)*1</f>
        <v>2</v>
      </c>
      <c r="I23" s="252"/>
      <c r="J23" s="166">
        <f>S15</f>
        <v>15</v>
      </c>
      <c r="K23" s="167">
        <f>R15</f>
        <v>4</v>
      </c>
      <c r="L23" s="251">
        <f>IF(AND(J22=0,J23=0),0,1)*0+IF(AND(J22&gt;K22,J23&gt;K23),1,0)*2+IF(AND(J22&lt;K22,J23&lt;K23),1,0)*IF(AND(J22=0,J23=0),0,1)+IF(L22&gt;M22,1,0)*2+IF(L22&lt;M22,1,0)*1</f>
        <v>2</v>
      </c>
      <c r="M23" s="252"/>
      <c r="N23" s="169">
        <f>S19</f>
        <v>14</v>
      </c>
      <c r="O23" s="170">
        <f>R19</f>
        <v>16</v>
      </c>
      <c r="P23" s="251">
        <f>IF(AND(N22=0,N23=0),0,1)*0+IF(AND(N22&gt;O22,N23&gt;O23),1,0)*2+IF(AND(N22&lt;O22,N23&lt;O23),1,0)*IF(AND(N22=0,N23=0),0,1)+IF(P22&gt;Q22,1,0)*2+IF(P22&lt;Q22,1,0)*1</f>
        <v>1</v>
      </c>
      <c r="Q23" s="252"/>
      <c r="R23" s="262"/>
      <c r="S23" s="263"/>
      <c r="T23" s="263"/>
      <c r="U23" s="264"/>
      <c r="V23" s="254"/>
      <c r="W23" s="257"/>
      <c r="X23" s="255"/>
      <c r="Y23" s="256"/>
      <c r="Z23" s="255"/>
      <c r="AA23" s="256"/>
      <c r="AB23" s="253"/>
      <c r="AD23" s="176"/>
      <c r="AE23" s="177"/>
      <c r="AF23" s="177"/>
      <c r="AG23" s="268"/>
    </row>
    <row r="24" spans="1:33" ht="15.75" thickTop="1" x14ac:dyDescent="0.25"/>
    <row r="26" spans="1:33" x14ac:dyDescent="0.25">
      <c r="A26" t="s">
        <v>26</v>
      </c>
    </row>
  </sheetData>
  <mergeCells count="129">
    <mergeCell ref="P11:Q11"/>
    <mergeCell ref="D13:E13"/>
    <mergeCell ref="H13:I13"/>
    <mergeCell ref="P13:Q13"/>
    <mergeCell ref="A8:A11"/>
    <mergeCell ref="H7:I7"/>
    <mergeCell ref="L7:M7"/>
    <mergeCell ref="P7:Q7"/>
    <mergeCell ref="F8:I11"/>
    <mergeCell ref="H17:I17"/>
    <mergeCell ref="L17:M17"/>
    <mergeCell ref="Z16:Z19"/>
    <mergeCell ref="X16:X17"/>
    <mergeCell ref="Y16:Y17"/>
    <mergeCell ref="A12:A15"/>
    <mergeCell ref="J12:M15"/>
    <mergeCell ref="W12:W15"/>
    <mergeCell ref="D15:E15"/>
    <mergeCell ref="H15:I15"/>
    <mergeCell ref="P15:Q15"/>
    <mergeCell ref="V12:V13"/>
    <mergeCell ref="D9:E9"/>
    <mergeCell ref="L9:M9"/>
    <mergeCell ref="P9:Q9"/>
    <mergeCell ref="Z8:Z11"/>
    <mergeCell ref="W8:W11"/>
    <mergeCell ref="D11:E11"/>
    <mergeCell ref="L11:M11"/>
    <mergeCell ref="A1:AB1"/>
    <mergeCell ref="R3:U3"/>
    <mergeCell ref="X3:Y3"/>
    <mergeCell ref="Z3:AA3"/>
    <mergeCell ref="V4:V5"/>
    <mergeCell ref="X4:X5"/>
    <mergeCell ref="Y4:Y5"/>
    <mergeCell ref="B3:E3"/>
    <mergeCell ref="F3:I3"/>
    <mergeCell ref="J3:M3"/>
    <mergeCell ref="N3:Q3"/>
    <mergeCell ref="V3:W3"/>
    <mergeCell ref="AA4:AA7"/>
    <mergeCell ref="AB4:AB7"/>
    <mergeCell ref="A4:A7"/>
    <mergeCell ref="B4:E7"/>
    <mergeCell ref="W4:W7"/>
    <mergeCell ref="Z4:Z7"/>
    <mergeCell ref="H5:I5"/>
    <mergeCell ref="L5:M5"/>
    <mergeCell ref="P5:Q5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D8:AD11"/>
    <mergeCell ref="AE8:AE11"/>
    <mergeCell ref="AF8:AF11"/>
    <mergeCell ref="AG8:AG11"/>
    <mergeCell ref="T9:U9"/>
    <mergeCell ref="V10:V11"/>
    <mergeCell ref="X10:X11"/>
    <mergeCell ref="Y10:Y11"/>
    <mergeCell ref="T11:U11"/>
    <mergeCell ref="AA8:AA11"/>
    <mergeCell ref="AB8:AB11"/>
    <mergeCell ref="V8:V9"/>
    <mergeCell ref="X8:X9"/>
    <mergeCell ref="Y8:Y9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AB12:AB15"/>
    <mergeCell ref="AA12:AA15"/>
    <mergeCell ref="Z12:Z15"/>
    <mergeCell ref="X12:X13"/>
    <mergeCell ref="Y12:Y13"/>
    <mergeCell ref="A20:A23"/>
    <mergeCell ref="R20:U23"/>
    <mergeCell ref="V20:V21"/>
    <mergeCell ref="W20:W23"/>
    <mergeCell ref="X20:X21"/>
    <mergeCell ref="AD16:AD19"/>
    <mergeCell ref="AE16:AE19"/>
    <mergeCell ref="AF16:AF19"/>
    <mergeCell ref="AG16:AG19"/>
    <mergeCell ref="T17:U17"/>
    <mergeCell ref="V18:V19"/>
    <mergeCell ref="X18:X19"/>
    <mergeCell ref="Y18:Y19"/>
    <mergeCell ref="T19:U19"/>
    <mergeCell ref="A16:A19"/>
    <mergeCell ref="N16:Q19"/>
    <mergeCell ref="W16:W19"/>
    <mergeCell ref="D19:E19"/>
    <mergeCell ref="H19:I19"/>
    <mergeCell ref="L19:M19"/>
    <mergeCell ref="V16:V17"/>
    <mergeCell ref="AA16:AA19"/>
    <mergeCell ref="AB16:AB19"/>
    <mergeCell ref="D17:E17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S29" sqref="S29"/>
    </sheetView>
  </sheetViews>
  <sheetFormatPr defaultRowHeight="15" x14ac:dyDescent="0.25"/>
  <cols>
    <col min="1" max="1" width="18.5703125" customWidth="1"/>
    <col min="2" max="13" width="3.85546875" customWidth="1"/>
    <col min="14" max="14" width="3.7109375" customWidth="1"/>
    <col min="15" max="15" width="3.42578125" customWidth="1"/>
    <col min="16" max="16" width="3.5703125" customWidth="1"/>
    <col min="17" max="17" width="3.85546875" customWidth="1"/>
    <col min="18" max="18" width="4.42578125" customWidth="1"/>
    <col min="19" max="19" width="3.7109375" customWidth="1"/>
    <col min="20" max="20" width="3.85546875" customWidth="1"/>
    <col min="21" max="21" width="4" customWidth="1"/>
    <col min="22" max="22" width="4.5703125" customWidth="1"/>
    <col min="23" max="23" width="4.42578125" customWidth="1"/>
    <col min="24" max="24" width="4.28515625" customWidth="1"/>
    <col min="25" max="25" width="4.140625" customWidth="1"/>
    <col min="26" max="27" width="4.85546875" customWidth="1"/>
    <col min="28" max="28" width="8.28515625" customWidth="1"/>
    <col min="29" max="29" width="20" customWidth="1"/>
    <col min="31" max="31" width="9.85546875" customWidth="1"/>
  </cols>
  <sheetData>
    <row r="1" spans="1:33" ht="36" customHeight="1" x14ac:dyDescent="0.25">
      <c r="A1" s="179" t="s">
        <v>82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33" ht="15.75" thickBot="1" x14ac:dyDescent="0.3"/>
    <row r="3" spans="1:33" ht="61.5" customHeight="1" thickTop="1" thickBot="1" x14ac:dyDescent="0.3">
      <c r="A3" s="1" t="s">
        <v>0</v>
      </c>
      <c r="B3" s="184">
        <v>1</v>
      </c>
      <c r="C3" s="185"/>
      <c r="D3" s="185"/>
      <c r="E3" s="186"/>
      <c r="F3" s="184">
        <v>2</v>
      </c>
      <c r="G3" s="185"/>
      <c r="H3" s="185"/>
      <c r="I3" s="186"/>
      <c r="J3" s="184">
        <v>3</v>
      </c>
      <c r="K3" s="185"/>
      <c r="L3" s="185"/>
      <c r="M3" s="186"/>
      <c r="N3" s="184">
        <v>4</v>
      </c>
      <c r="O3" s="185"/>
      <c r="P3" s="185"/>
      <c r="Q3" s="185"/>
      <c r="R3" s="184">
        <v>5</v>
      </c>
      <c r="S3" s="185"/>
      <c r="T3" s="185"/>
      <c r="U3" s="186"/>
      <c r="V3" s="180" t="s">
        <v>1</v>
      </c>
      <c r="W3" s="181"/>
      <c r="X3" s="182" t="s">
        <v>2</v>
      </c>
      <c r="Y3" s="183"/>
      <c r="Z3" s="182" t="s">
        <v>3</v>
      </c>
      <c r="AA3" s="183"/>
      <c r="AB3" s="2" t="s">
        <v>4</v>
      </c>
      <c r="AD3" s="65" t="s">
        <v>7</v>
      </c>
      <c r="AE3" s="66" t="s">
        <v>8</v>
      </c>
      <c r="AF3" s="66" t="s">
        <v>9</v>
      </c>
      <c r="AG3" s="92" t="s">
        <v>25</v>
      </c>
    </row>
    <row r="4" spans="1:33" ht="16.5" customHeight="1" thickTop="1" thickBot="1" x14ac:dyDescent="0.3">
      <c r="A4" s="202" t="s">
        <v>68</v>
      </c>
      <c r="B4" s="281"/>
      <c r="C4" s="282"/>
      <c r="D4" s="282"/>
      <c r="E4" s="283"/>
      <c r="F4" s="52">
        <v>15</v>
      </c>
      <c r="G4" s="53">
        <v>3</v>
      </c>
      <c r="H4" s="54"/>
      <c r="I4" s="58"/>
      <c r="J4" s="52">
        <v>16</v>
      </c>
      <c r="K4" s="55">
        <v>14</v>
      </c>
      <c r="L4" s="54"/>
      <c r="M4" s="59"/>
      <c r="N4" s="52">
        <v>15</v>
      </c>
      <c r="O4" s="55">
        <v>8</v>
      </c>
      <c r="P4" s="54"/>
      <c r="Q4" s="58"/>
      <c r="R4" s="93">
        <v>15</v>
      </c>
      <c r="S4" s="94">
        <v>17</v>
      </c>
      <c r="T4" s="54">
        <v>7</v>
      </c>
      <c r="U4" s="59">
        <v>11</v>
      </c>
      <c r="V4" s="193">
        <f>T5+P5+L5+H5</f>
        <v>7</v>
      </c>
      <c r="W4" s="205">
        <f>V4+V6</f>
        <v>14</v>
      </c>
      <c r="X4" s="195">
        <f>J4+J5+L4+N4+N5+P4+H4+F4+F5+R4+R5+T4</f>
        <v>133</v>
      </c>
      <c r="Y4" s="197">
        <f>K5+K4+M4+O5+O4+U4+I4+G4+G5+Q4+S4+S5</f>
        <v>94</v>
      </c>
      <c r="Z4" s="269">
        <f>X4+X6</f>
        <v>255</v>
      </c>
      <c r="AA4" s="272">
        <f>Y4+Y6</f>
        <v>174</v>
      </c>
      <c r="AB4" s="190" t="s">
        <v>78</v>
      </c>
      <c r="AD4" s="26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14</v>
      </c>
      <c r="AE4" s="174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174">
        <f>AD4/AE4</f>
        <v>3.5</v>
      </c>
      <c r="AG4" s="266">
        <f>Z4/AA4</f>
        <v>1.4655172413793103</v>
      </c>
    </row>
    <row r="5" spans="1:33" ht="15.75" customHeight="1" thickBot="1" x14ac:dyDescent="0.3">
      <c r="A5" s="203"/>
      <c r="B5" s="284"/>
      <c r="C5" s="285"/>
      <c r="D5" s="285"/>
      <c r="E5" s="286"/>
      <c r="F5" s="56">
        <v>15</v>
      </c>
      <c r="G5" s="57">
        <v>4</v>
      </c>
      <c r="H5" s="219">
        <f>IF(AND(F4=0,F5=0),0,1)*0+IF(AND(F4&gt;G4,F5&gt;G5),1,0)*2+IF(AND(F4&lt;G4,F5&lt;G5),1,0)*IF(AND(F4=0,F5=0),0,1)+IF(H4&gt;I4,1,0)*2+IF(H4&lt;I4,1,0)*1</f>
        <v>2</v>
      </c>
      <c r="I5" s="220"/>
      <c r="J5" s="56">
        <v>15</v>
      </c>
      <c r="K5" s="57">
        <v>13</v>
      </c>
      <c r="L5" s="219">
        <f>IF(AND(J4=0,J5=0),0,1)*0+IF(AND(J4&gt;K4,J5&gt;K5),1,0)*2+IF(AND(J4&lt;K4,J5&lt;K5),1,0)*IF(AND(J4=0,J5=0),0,1)+IF(L4&gt;M4,1,0)*2+IF(L4&lt;M4,1,0)*1</f>
        <v>2</v>
      </c>
      <c r="M5" s="220"/>
      <c r="N5" s="56">
        <v>15</v>
      </c>
      <c r="O5" s="171">
        <v>6</v>
      </c>
      <c r="P5" s="219">
        <f>IF(AND(N4=0,N5=0),0,1)*0+IF(AND(N4&gt;O4,N5&gt;O5),1,0)*2+IF(AND(N4&lt;O4,N5&lt;O5),1,0)*IF(AND(N4=0,N5=0),0,1)+IF(P4&gt;Q4,1,0)*2+IF(P4&lt;Q4,1,0)*1</f>
        <v>2</v>
      </c>
      <c r="Q5" s="220"/>
      <c r="R5" s="95">
        <v>20</v>
      </c>
      <c r="S5" s="96">
        <v>18</v>
      </c>
      <c r="T5" s="219">
        <f>IF(AND(R4=0,R5=0),0,1)*0+IF(AND(R4&gt;S4,R5&gt;S5),1,0)*2+IF(AND(R4&lt;S4,R5&lt;S5),1,0)*IF(AND(R4=0,R5=0),0,1)+IF(T4&gt;U4,1,0)*2+IF(T4&lt;U4,1,0)*1</f>
        <v>1</v>
      </c>
      <c r="U5" s="220"/>
      <c r="V5" s="194"/>
      <c r="W5" s="206"/>
      <c r="X5" s="196"/>
      <c r="Y5" s="198"/>
      <c r="Z5" s="270"/>
      <c r="AA5" s="273"/>
      <c r="AB5" s="191"/>
      <c r="AD5" s="267"/>
      <c r="AE5" s="174"/>
      <c r="AF5" s="174"/>
      <c r="AG5" s="266"/>
    </row>
    <row r="6" spans="1:33" ht="16.5" customHeight="1" thickTop="1" thickBot="1" x14ac:dyDescent="0.3">
      <c r="A6" s="203"/>
      <c r="B6" s="284"/>
      <c r="C6" s="285"/>
      <c r="D6" s="285"/>
      <c r="E6" s="286"/>
      <c r="F6" s="60">
        <v>15</v>
      </c>
      <c r="G6" s="61">
        <v>1</v>
      </c>
      <c r="H6" s="62"/>
      <c r="I6" s="58"/>
      <c r="J6" s="60">
        <v>15</v>
      </c>
      <c r="K6" s="172">
        <v>13</v>
      </c>
      <c r="L6" s="62"/>
      <c r="M6" s="59"/>
      <c r="N6" s="60">
        <v>15</v>
      </c>
      <c r="O6" s="61">
        <v>10</v>
      </c>
      <c r="P6" s="62"/>
      <c r="Q6" s="58"/>
      <c r="R6" s="97">
        <v>11</v>
      </c>
      <c r="S6" s="98">
        <v>15</v>
      </c>
      <c r="T6" s="62">
        <v>5</v>
      </c>
      <c r="U6" s="59">
        <v>11</v>
      </c>
      <c r="V6" s="193">
        <f>T7+P7+L7+H7</f>
        <v>7</v>
      </c>
      <c r="W6" s="206"/>
      <c r="X6" s="195">
        <f>J6+J7+L6+N6+N7+P6+H6+F6+F7+T6+R6+R7</f>
        <v>122</v>
      </c>
      <c r="Y6" s="197">
        <f>K7+K6+M6+O7+O6+U6+I6+G6+G7+S6+S7+Q6</f>
        <v>80</v>
      </c>
      <c r="Z6" s="270"/>
      <c r="AA6" s="273"/>
      <c r="AB6" s="191"/>
      <c r="AD6" s="267"/>
      <c r="AE6" s="174"/>
      <c r="AF6" s="174"/>
      <c r="AG6" s="266"/>
    </row>
    <row r="7" spans="1:33" ht="15.75" customHeight="1" thickBot="1" x14ac:dyDescent="0.3">
      <c r="A7" s="204"/>
      <c r="B7" s="287"/>
      <c r="C7" s="288"/>
      <c r="D7" s="288"/>
      <c r="E7" s="289"/>
      <c r="F7" s="58">
        <v>15</v>
      </c>
      <c r="G7" s="63"/>
      <c r="H7" s="219">
        <f>IF(AND(F6=0,F7=0),0,1)*0+IF(AND(F6&gt;G6,F7&gt;G7),1,0)*2+IF(AND(F6&lt;G6,F7&lt;G7),1,0)*IF(AND(F6=0,F7=0),0,1)+IF(H6&gt;I6,1,0)*2+IF(H6&lt;I6,1,0)*1</f>
        <v>2</v>
      </c>
      <c r="I7" s="220"/>
      <c r="J7" s="64">
        <v>15</v>
      </c>
      <c r="K7" s="63">
        <v>6</v>
      </c>
      <c r="L7" s="221">
        <f>IF(AND(J6=0,J7=0),0,1)*0+IF(AND(J6&gt;K6,J7&gt;K7),1,0)*2+IF(AND(J6&lt;K6,J7&lt;K7),1,0)*IF(AND(J6=0,J7=0),0,1)+IF(L6&gt;M6,1,0)*2+IF(L6&lt;M6,1,0)*1</f>
        <v>2</v>
      </c>
      <c r="M7" s="222"/>
      <c r="N7" s="68">
        <v>15</v>
      </c>
      <c r="O7" s="63">
        <v>10</v>
      </c>
      <c r="P7" s="221">
        <f>IF(AND(N6=0,N7=0),0,1)*0+IF(AND(N6&gt;O6,N7&gt;O7),1,0)*2+IF(AND(N6&lt;O6,N7&lt;O7),1,0)*IF(AND(N6=0,N7=0),0,1)+IF(P6&gt;Q6,1,0)*2+IF(P6&lt;Q6,1,0)*1</f>
        <v>2</v>
      </c>
      <c r="Q7" s="222"/>
      <c r="R7" s="99">
        <v>16</v>
      </c>
      <c r="S7" s="100">
        <v>14</v>
      </c>
      <c r="T7" s="221">
        <f>IF(AND(R6=0,R7=0),0,1)*0+IF(AND(R6&gt;S6,R7&gt;S7),1,0)*2+IF(AND(R6&lt;S6,R7&lt;S7),1,0)*IF(AND(R6=0,R7=0),0,1)+IF(T6&gt;U6,1,0)*2+IF(T6&lt;U6,1,0)*1</f>
        <v>1</v>
      </c>
      <c r="U7" s="222"/>
      <c r="V7" s="194"/>
      <c r="W7" s="207"/>
      <c r="X7" s="196"/>
      <c r="Y7" s="198"/>
      <c r="Z7" s="271"/>
      <c r="AA7" s="274"/>
      <c r="AB7" s="192"/>
      <c r="AD7" s="267"/>
      <c r="AE7" s="174"/>
      <c r="AF7" s="174"/>
      <c r="AG7" s="266"/>
    </row>
    <row r="8" spans="1:33" ht="16.5" customHeight="1" thickTop="1" thickBot="1" x14ac:dyDescent="0.3">
      <c r="A8" s="202" t="s">
        <v>67</v>
      </c>
      <c r="B8" s="101">
        <f>G4</f>
        <v>3</v>
      </c>
      <c r="C8" s="102">
        <f>F4</f>
        <v>15</v>
      </c>
      <c r="D8" s="103">
        <f>I4</f>
        <v>0</v>
      </c>
      <c r="E8" s="104">
        <f>H4</f>
        <v>0</v>
      </c>
      <c r="F8" s="275"/>
      <c r="G8" s="276"/>
      <c r="H8" s="276"/>
      <c r="I8" s="277"/>
      <c r="J8" s="105">
        <v>4</v>
      </c>
      <c r="K8" s="106">
        <v>15</v>
      </c>
      <c r="L8" s="107"/>
      <c r="M8" s="108"/>
      <c r="N8" s="109">
        <v>5</v>
      </c>
      <c r="O8" s="110">
        <v>15</v>
      </c>
      <c r="P8" s="107">
        <v>6</v>
      </c>
      <c r="Q8" s="111">
        <v>11</v>
      </c>
      <c r="R8" s="112">
        <v>5</v>
      </c>
      <c r="S8" s="110">
        <v>15</v>
      </c>
      <c r="T8" s="113"/>
      <c r="U8" s="108"/>
      <c r="V8" s="193">
        <f>T9+P9+L9+D9</f>
        <v>4</v>
      </c>
      <c r="W8" s="205">
        <f>V8+V10</f>
        <v>8</v>
      </c>
      <c r="X8" s="195">
        <f>J8+J9+L8+N8+N9+P8+D8+B8+B9+R8+R9+T8</f>
        <v>58</v>
      </c>
      <c r="Y8" s="197">
        <f>K9+K8+M8+O9+O8+U8+E8+C8+C9+S8+S9+Q8</f>
        <v>130</v>
      </c>
      <c r="Z8" s="195">
        <f>X8+X10</f>
        <v>88</v>
      </c>
      <c r="AA8" s="197">
        <f>Y8+Y10</f>
        <v>250</v>
      </c>
      <c r="AB8" s="190" t="s">
        <v>81</v>
      </c>
      <c r="AD8" s="26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</v>
      </c>
      <c r="AE8" s="174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16</v>
      </c>
      <c r="AF8" s="174">
        <f t="shared" ref="AF8" si="0">AD8/AE8</f>
        <v>6.25E-2</v>
      </c>
      <c r="AG8" s="266">
        <f t="shared" ref="AG8" si="1">Z8/AA8</f>
        <v>0.35199999999999998</v>
      </c>
    </row>
    <row r="9" spans="1:33" ht="15.75" customHeight="1" thickBot="1" x14ac:dyDescent="0.3">
      <c r="A9" s="203"/>
      <c r="B9" s="114">
        <f>G5</f>
        <v>4</v>
      </c>
      <c r="C9" s="115">
        <f>F5</f>
        <v>15</v>
      </c>
      <c r="D9" s="219">
        <f>IF(AND(B8=0,B9=0),0,1)*0+IF(AND(B8&gt;C8,B9&gt;C9),1,0)*2+IF(AND(B8&lt;C8,B9&lt;C9),1,0)*IF(AND(B8=0,B9=0),0,1)+IF(D8&gt;E8,1,0)*2+IF(D8&lt;E8,1,0)*1</f>
        <v>1</v>
      </c>
      <c r="E9" s="220"/>
      <c r="F9" s="259"/>
      <c r="G9" s="260"/>
      <c r="H9" s="260"/>
      <c r="I9" s="261"/>
      <c r="J9" s="116">
        <v>10</v>
      </c>
      <c r="K9" s="117">
        <v>15</v>
      </c>
      <c r="L9" s="219">
        <f>IF(AND(J8=0,J9=0),0,1)*0+IF(AND(J8&gt;K8,J9&gt;K9),1,0)*2+IF(AND(J8&lt;K8,J9&lt;K9),1,0)*IF(AND(J8=0,J9=0),0,1)+IF(L8&gt;M8,1,0)*2+IF(L8&lt;M8,1,0)*1</f>
        <v>1</v>
      </c>
      <c r="M9" s="220"/>
      <c r="N9" s="116">
        <v>16</v>
      </c>
      <c r="O9" s="117">
        <v>14</v>
      </c>
      <c r="P9" s="219">
        <f>IF(AND(N8=0,N9=0),0,1)*0+IF(AND(N8&gt;O8,N9&gt;O9),1,0)*2+IF(AND(N8&lt;O8,N9&lt;O9),1,0)*IF(AND(N8=0,N9=0),0,1)+IF(P8&gt;Q8,1,0)*2+IF(P8&lt;Q8,1,0)*1</f>
        <v>1</v>
      </c>
      <c r="Q9" s="220"/>
      <c r="R9" s="118">
        <v>5</v>
      </c>
      <c r="S9" s="117">
        <v>15</v>
      </c>
      <c r="T9" s="219">
        <f>IF(AND(R8=0,R9=0),0,1)*0+IF(AND(R8&gt;S8,R9&gt;S9),1,0)*2+IF(AND(R8&lt;S8,R9&lt;S9),1,0)*IF(AND(R8=0,R9=0),0,1)+IF(T8&gt;U8,1,0)*2+IF(T8&lt;U8,1,0)*1</f>
        <v>1</v>
      </c>
      <c r="U9" s="220"/>
      <c r="V9" s="194"/>
      <c r="W9" s="206"/>
      <c r="X9" s="196"/>
      <c r="Y9" s="198"/>
      <c r="Z9" s="223"/>
      <c r="AA9" s="225"/>
      <c r="AB9" s="191"/>
      <c r="AD9" s="267"/>
      <c r="AE9" s="174"/>
      <c r="AF9" s="174"/>
      <c r="AG9" s="266"/>
    </row>
    <row r="10" spans="1:33" ht="16.5" customHeight="1" thickTop="1" thickBot="1" x14ac:dyDescent="0.3">
      <c r="A10" s="203"/>
      <c r="B10" s="119">
        <f>G6</f>
        <v>1</v>
      </c>
      <c r="C10" s="120">
        <f>F6</f>
        <v>15</v>
      </c>
      <c r="D10" s="121">
        <f>I6</f>
        <v>0</v>
      </c>
      <c r="E10" s="122">
        <f>H6</f>
        <v>0</v>
      </c>
      <c r="F10" s="259"/>
      <c r="G10" s="260"/>
      <c r="H10" s="260"/>
      <c r="I10" s="261"/>
      <c r="J10" s="123">
        <v>10</v>
      </c>
      <c r="K10" s="124">
        <v>15</v>
      </c>
      <c r="L10" s="125"/>
      <c r="M10" s="108"/>
      <c r="N10" s="123">
        <v>1</v>
      </c>
      <c r="O10" s="124">
        <v>15</v>
      </c>
      <c r="P10" s="125"/>
      <c r="Q10" s="111"/>
      <c r="R10" s="126">
        <v>4</v>
      </c>
      <c r="S10" s="124">
        <v>15</v>
      </c>
      <c r="T10" s="111"/>
      <c r="U10" s="127"/>
      <c r="V10" s="193">
        <f>P11+L11+D11+T11</f>
        <v>4</v>
      </c>
      <c r="W10" s="206"/>
      <c r="X10" s="195">
        <f>J10+J11+L10+N10+N11+P10+D10+B10+B11+R10+R11+T10</f>
        <v>30</v>
      </c>
      <c r="Y10" s="197">
        <f>K11+K10+M10+O11+O10+U10+E10+C10+C11+S10+S11+Q10</f>
        <v>120</v>
      </c>
      <c r="Z10" s="223"/>
      <c r="AA10" s="225"/>
      <c r="AB10" s="191"/>
      <c r="AD10" s="267"/>
      <c r="AE10" s="174"/>
      <c r="AF10" s="174"/>
      <c r="AG10" s="266"/>
    </row>
    <row r="11" spans="1:33" ht="15.75" customHeight="1" thickBot="1" x14ac:dyDescent="0.3">
      <c r="A11" s="204"/>
      <c r="B11" s="128">
        <f>G7</f>
        <v>0</v>
      </c>
      <c r="C11" s="129">
        <f>F7</f>
        <v>15</v>
      </c>
      <c r="D11" s="219">
        <f>IF(AND(B10=0,B11=0),0,1)*0+IF(AND(B10&gt;C10,B11&gt;C11),1,0)*2+IF(AND(B10&lt;C10,B11&lt;C11),1,0)*IF(AND(B10=0,B11=0),0,1)+IF(D10&gt;E10,1,0)*2+IF(D10&lt;E10,1,0)*1</f>
        <v>1</v>
      </c>
      <c r="E11" s="220"/>
      <c r="F11" s="278"/>
      <c r="G11" s="279"/>
      <c r="H11" s="279"/>
      <c r="I11" s="280"/>
      <c r="J11" s="130">
        <v>9</v>
      </c>
      <c r="K11" s="131">
        <v>15</v>
      </c>
      <c r="L11" s="219">
        <f>IF(AND(J10=0,J11=0),0,1)*0+IF(AND(J10&gt;K10,J11&gt;K11),1,0)*2+IF(AND(J10&lt;K10,J11&lt;K11),1,0)*IF(AND(J10=0,J11=0),0,1)+IF(L10&gt;M10,1,0)*2+IF(L10&lt;M10,1,0)*1</f>
        <v>1</v>
      </c>
      <c r="M11" s="220"/>
      <c r="N11" s="130">
        <v>1</v>
      </c>
      <c r="O11" s="131">
        <v>15</v>
      </c>
      <c r="P11" s="221">
        <f>IF(AND(N10=0,N11=0),0,1)*0+IF(AND(N10&gt;O10,N11&gt;O11),1,0)*2+IF(AND(N10&lt;O10,N11&lt;O11),1,0)*IF(AND(N10=0,N11=0),0,1)+IF(P10&gt;Q10,1,0)*2+IF(P10&lt;Q10,1,0)*1</f>
        <v>1</v>
      </c>
      <c r="Q11" s="222"/>
      <c r="R11" s="132">
        <v>4</v>
      </c>
      <c r="S11" s="131">
        <v>15</v>
      </c>
      <c r="T11" s="221">
        <f>IF(AND(R10=0,R11=0),0,1)*0+IF(AND(R10&gt;S10,R11&gt;S11),1,0)*2+IF(AND(R10&lt;S10,R11&lt;S11),1,0)*IF(AND(R10=0,R11=0),0,1)+IF(T10&gt;U10,1,0)*2+IF(T10&lt;U10,1,0)*1</f>
        <v>1</v>
      </c>
      <c r="U11" s="222"/>
      <c r="V11" s="194"/>
      <c r="W11" s="207"/>
      <c r="X11" s="196"/>
      <c r="Y11" s="198"/>
      <c r="Z11" s="224"/>
      <c r="AA11" s="226"/>
      <c r="AB11" s="192"/>
      <c r="AD11" s="267"/>
      <c r="AE11" s="174"/>
      <c r="AF11" s="174"/>
      <c r="AG11" s="266"/>
    </row>
    <row r="12" spans="1:33" ht="16.5" customHeight="1" thickTop="1" thickBot="1" x14ac:dyDescent="0.3">
      <c r="A12" s="202" t="s">
        <v>66</v>
      </c>
      <c r="B12" s="133">
        <f>K4</f>
        <v>14</v>
      </c>
      <c r="C12" s="106">
        <f>J4</f>
        <v>16</v>
      </c>
      <c r="D12" s="134">
        <f>M4</f>
        <v>0</v>
      </c>
      <c r="E12" s="108">
        <f>L4</f>
        <v>0</v>
      </c>
      <c r="F12" s="135">
        <f>K8</f>
        <v>15</v>
      </c>
      <c r="G12" s="136">
        <f>J8</f>
        <v>4</v>
      </c>
      <c r="H12" s="137">
        <f>M8</f>
        <v>0</v>
      </c>
      <c r="I12" s="111">
        <f>L8</f>
        <v>0</v>
      </c>
      <c r="J12" s="275"/>
      <c r="K12" s="276"/>
      <c r="L12" s="276"/>
      <c r="M12" s="277"/>
      <c r="N12" s="133">
        <v>6</v>
      </c>
      <c r="O12" s="106">
        <v>15</v>
      </c>
      <c r="P12" s="107"/>
      <c r="Q12" s="111"/>
      <c r="R12" s="112">
        <v>10</v>
      </c>
      <c r="S12" s="110">
        <v>15</v>
      </c>
      <c r="T12" s="111"/>
      <c r="U12" s="138"/>
      <c r="V12" s="193">
        <f>P13+H13+D13+T13</f>
        <v>5</v>
      </c>
      <c r="W12" s="205">
        <f>V12+V14</f>
        <v>10</v>
      </c>
      <c r="X12" s="195">
        <f>H12+F12+F13+D12+B12+B13+N12+N13+P12+R12+R13+T12</f>
        <v>86</v>
      </c>
      <c r="Y12" s="197">
        <f>I12+G12+G13+E12+C12+C13+O13+O12+U12+S12+S13+Q12</f>
        <v>105</v>
      </c>
      <c r="Z12" s="195">
        <f>X12+X14</f>
        <v>189</v>
      </c>
      <c r="AA12" s="197">
        <f>Y12+Y14</f>
        <v>215</v>
      </c>
      <c r="AB12" s="190" t="s">
        <v>80</v>
      </c>
      <c r="AD12" s="26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5</v>
      </c>
      <c r="AE12" s="174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12</v>
      </c>
      <c r="AF12" s="174">
        <f t="shared" ref="AF12" si="2">AD12/AE12</f>
        <v>0.41666666666666669</v>
      </c>
      <c r="AG12" s="266">
        <f t="shared" ref="AG12" si="3">Z12/AA12</f>
        <v>0.87906976744186049</v>
      </c>
    </row>
    <row r="13" spans="1:33" ht="15.75" customHeight="1" thickBot="1" x14ac:dyDescent="0.3">
      <c r="A13" s="203"/>
      <c r="B13" s="116">
        <f>K5</f>
        <v>13</v>
      </c>
      <c r="C13" s="117">
        <f>J5</f>
        <v>15</v>
      </c>
      <c r="D13" s="219">
        <f>IF(AND(B12=0,B13=0),0,1)*0+IF(AND(B12&gt;C12,B13&gt;C13),1,0)*2+IF(AND(B12&lt;C12,B13&lt;C13),1,0)*IF(AND(B12=0,B13=0),0,1)+IF(D12&gt;E12,1,0)*2+IF(D12&lt;E12,1,0)*1</f>
        <v>1</v>
      </c>
      <c r="E13" s="220"/>
      <c r="F13" s="139">
        <f>K9</f>
        <v>15</v>
      </c>
      <c r="G13" s="140">
        <f>J9</f>
        <v>10</v>
      </c>
      <c r="H13" s="219">
        <f>IF(AND(F12=0,F13=0),0,1)*0+IF(AND(F12&gt;G12,F13&gt;G13),1,0)*2+IF(AND(F12&lt;G12,F13&lt;G13),1,0)*IF(AND(F12=0,F13=0),0,1)+IF(H12&gt;I12,1,0)*2+IF(H12&lt;I12,1,0)*1</f>
        <v>2</v>
      </c>
      <c r="I13" s="220"/>
      <c r="J13" s="259"/>
      <c r="K13" s="260"/>
      <c r="L13" s="260"/>
      <c r="M13" s="261"/>
      <c r="N13" s="116">
        <v>9</v>
      </c>
      <c r="O13" s="117">
        <v>15</v>
      </c>
      <c r="P13" s="219">
        <f>IF(AND(N12=0,N13=0),0,1)*0+IF(AND(N12&gt;O12,N13&gt;O13),1,0)*2+IF(AND(N12&lt;O12,N13&lt;O13),1,0)*IF(AND(N12=0,N13=0),0,1)+IF(P12&gt;Q12,1,0)*2+IF(P12&lt;Q12,1,0)*1</f>
        <v>1</v>
      </c>
      <c r="Q13" s="220"/>
      <c r="R13" s="118">
        <v>4</v>
      </c>
      <c r="S13" s="117">
        <v>15</v>
      </c>
      <c r="T13" s="219">
        <f>IF(AND(R12=0,R13=0),0,1)*0+IF(AND(R12&gt;S12,R13&gt;S13),1,0)*2+IF(AND(R12&lt;S12,R13&lt;S13),1,0)*IF(AND(R12=0,R13=0),0,1)+IF(T12&gt;U12,1,0)*2+IF(T12&lt;U12,1,0)*1</f>
        <v>1</v>
      </c>
      <c r="U13" s="220"/>
      <c r="V13" s="194"/>
      <c r="W13" s="206"/>
      <c r="X13" s="196"/>
      <c r="Y13" s="198"/>
      <c r="Z13" s="223"/>
      <c r="AA13" s="225"/>
      <c r="AB13" s="191"/>
      <c r="AD13" s="267"/>
      <c r="AE13" s="174"/>
      <c r="AF13" s="174"/>
      <c r="AG13" s="266"/>
    </row>
    <row r="14" spans="1:33" ht="16.5" customHeight="1" thickTop="1" thickBot="1" x14ac:dyDescent="0.3">
      <c r="A14" s="203"/>
      <c r="B14" s="123">
        <f>K6</f>
        <v>13</v>
      </c>
      <c r="C14" s="124">
        <f>J6</f>
        <v>15</v>
      </c>
      <c r="D14" s="125">
        <f>M6</f>
        <v>0</v>
      </c>
      <c r="E14" s="108">
        <f>L6</f>
        <v>0</v>
      </c>
      <c r="F14" s="141">
        <f>K10</f>
        <v>15</v>
      </c>
      <c r="G14" s="142">
        <f>J10</f>
        <v>10</v>
      </c>
      <c r="H14" s="143">
        <f>M10</f>
        <v>0</v>
      </c>
      <c r="I14" s="111">
        <f>L10</f>
        <v>0</v>
      </c>
      <c r="J14" s="259"/>
      <c r="K14" s="260"/>
      <c r="L14" s="260"/>
      <c r="M14" s="261"/>
      <c r="N14" s="123">
        <v>15</v>
      </c>
      <c r="O14" s="124">
        <v>3</v>
      </c>
      <c r="P14" s="125">
        <v>11</v>
      </c>
      <c r="Q14" s="111">
        <v>13</v>
      </c>
      <c r="R14" s="126">
        <v>5</v>
      </c>
      <c r="S14" s="124">
        <v>15</v>
      </c>
      <c r="T14" s="111"/>
      <c r="U14" s="127"/>
      <c r="V14" s="193">
        <f>P15+H15+D15+T15</f>
        <v>5</v>
      </c>
      <c r="W14" s="206"/>
      <c r="X14" s="195">
        <f>H14+F14+F15+D14+B14+B15+N14+N15+P14+R14+R15+T14</f>
        <v>103</v>
      </c>
      <c r="Y14" s="197">
        <f>I14+G14+G15+E14+C14+C15+O15+O14+U14+S14+S15+Q14</f>
        <v>110</v>
      </c>
      <c r="Z14" s="223"/>
      <c r="AA14" s="225"/>
      <c r="AB14" s="191"/>
      <c r="AD14" s="267"/>
      <c r="AE14" s="174"/>
      <c r="AF14" s="174"/>
      <c r="AG14" s="266"/>
    </row>
    <row r="15" spans="1:33" ht="15.75" customHeight="1" thickBot="1" x14ac:dyDescent="0.3">
      <c r="A15" s="204"/>
      <c r="B15" s="130">
        <f>K7</f>
        <v>6</v>
      </c>
      <c r="C15" s="131">
        <f>J7</f>
        <v>15</v>
      </c>
      <c r="D15" s="219">
        <f>IF(AND(B14=0,B15=0),0,1)*0+IF(AND(B14&gt;C14,B15&gt;C15),1,0)*2+IF(AND(B14&lt;C14,B15&lt;C15),1,0)*IF(AND(B14=0,B15=0),0,1)+IF(D14&gt;E14,1,0)*2+IF(D14&lt;E14,1,0)*1</f>
        <v>1</v>
      </c>
      <c r="E15" s="220"/>
      <c r="F15" s="131">
        <f>K11</f>
        <v>15</v>
      </c>
      <c r="G15" s="144">
        <f>J11</f>
        <v>9</v>
      </c>
      <c r="H15" s="219">
        <f>IF(AND(F14=0,F15=0),0,1)*0+IF(AND(F14&gt;G14,F15&gt;G15),1,0)*2+IF(AND(F14&lt;G14,F15&lt;G15),1,0)*IF(AND(F14=0,F15=0),0,1)+IF(H14&gt;I14,1,0)*2+IF(H14&lt;I14,1,0)*1</f>
        <v>2</v>
      </c>
      <c r="I15" s="220"/>
      <c r="J15" s="278"/>
      <c r="K15" s="279"/>
      <c r="L15" s="279"/>
      <c r="M15" s="280"/>
      <c r="N15" s="130">
        <v>10</v>
      </c>
      <c r="O15" s="131">
        <v>15</v>
      </c>
      <c r="P15" s="219">
        <f>IF(AND(N14=0,N15=0),0,1)*0+IF(AND(N14&gt;O14,N15&gt;O15),1,0)*2+IF(AND(N14&lt;O14,N15&lt;O15),1,0)*IF(AND(N14=0,N15=0),0,1)+IF(P14&gt;Q14,1,0)*2+IF(P14&lt;Q14,1,0)*1</f>
        <v>1</v>
      </c>
      <c r="Q15" s="220"/>
      <c r="R15" s="132">
        <v>13</v>
      </c>
      <c r="S15" s="131">
        <v>15</v>
      </c>
      <c r="T15" s="219">
        <f>IF(AND(R14=0,R15=0),0,1)*0+IF(AND(R14&gt;S14,R15&gt;S15),1,0)*2+IF(AND(R14&lt;S14,R15&lt;S15),1,0)*IF(AND(R14=0,R15=0),0,1)+IF(T14&gt;U14,1,0)*2+IF(T14&lt;U14,1,0)*1</f>
        <v>1</v>
      </c>
      <c r="U15" s="220"/>
      <c r="V15" s="194"/>
      <c r="W15" s="207"/>
      <c r="X15" s="196"/>
      <c r="Y15" s="198"/>
      <c r="Z15" s="224"/>
      <c r="AA15" s="226"/>
      <c r="AB15" s="192"/>
      <c r="AD15" s="267"/>
      <c r="AE15" s="174"/>
      <c r="AF15" s="174"/>
      <c r="AG15" s="266"/>
    </row>
    <row r="16" spans="1:33" ht="16.5" customHeight="1" thickTop="1" thickBot="1" x14ac:dyDescent="0.3">
      <c r="A16" s="202" t="s">
        <v>65</v>
      </c>
      <c r="B16" s="133">
        <f>O4</f>
        <v>8</v>
      </c>
      <c r="C16" s="106">
        <f>N4</f>
        <v>15</v>
      </c>
      <c r="D16" s="134">
        <f>Q4</f>
        <v>0</v>
      </c>
      <c r="E16" s="145">
        <f>P4</f>
        <v>0</v>
      </c>
      <c r="F16" s="135">
        <f>O8</f>
        <v>15</v>
      </c>
      <c r="G16" s="136">
        <f>N8</f>
        <v>5</v>
      </c>
      <c r="H16" s="137">
        <f>Q8</f>
        <v>11</v>
      </c>
      <c r="I16" s="146">
        <f>P8</f>
        <v>6</v>
      </c>
      <c r="J16" s="133">
        <f>O12</f>
        <v>15</v>
      </c>
      <c r="K16" s="106">
        <f>N12</f>
        <v>6</v>
      </c>
      <c r="L16" s="134">
        <f>Q12</f>
        <v>0</v>
      </c>
      <c r="M16" s="145">
        <f>P12</f>
        <v>0</v>
      </c>
      <c r="N16" s="275"/>
      <c r="O16" s="276"/>
      <c r="P16" s="276"/>
      <c r="Q16" s="277"/>
      <c r="R16" s="147">
        <v>8</v>
      </c>
      <c r="S16" s="148">
        <v>15</v>
      </c>
      <c r="T16" s="149"/>
      <c r="U16" s="150"/>
      <c r="V16" s="193">
        <f>H17+D17+L17+T17</f>
        <v>6</v>
      </c>
      <c r="W16" s="205">
        <f>V16+V18</f>
        <v>12</v>
      </c>
      <c r="X16" s="195">
        <f>J16+J17+L16+B16+B17+D16+F16+F17+H16+R16+R17+T16</f>
        <v>100</v>
      </c>
      <c r="Y16" s="197">
        <f>K17+K16+M16+C17+C16+E16+I16+G16+G17+S16+S17+U16</f>
        <v>102</v>
      </c>
      <c r="Z16" s="195">
        <f>X16+X18</f>
        <v>209</v>
      </c>
      <c r="AA16" s="197">
        <f>Y16+Y18</f>
        <v>203</v>
      </c>
      <c r="AB16" s="190" t="s">
        <v>79</v>
      </c>
      <c r="AD16" s="26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9</v>
      </c>
      <c r="AE16" s="174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10</v>
      </c>
      <c r="AF16" s="174">
        <f t="shared" ref="AF16" si="4">AD16/AE16</f>
        <v>0.9</v>
      </c>
      <c r="AG16" s="266">
        <f t="shared" ref="AG16" si="5">Z16/AA16</f>
        <v>1.0295566502463054</v>
      </c>
    </row>
    <row r="17" spans="1:33" ht="15.75" customHeight="1" thickBot="1" x14ac:dyDescent="0.3">
      <c r="A17" s="203"/>
      <c r="B17" s="116">
        <f>O5</f>
        <v>6</v>
      </c>
      <c r="C17" s="117">
        <f>N5</f>
        <v>15</v>
      </c>
      <c r="D17" s="219">
        <f>IF(AND(B16=0,B17=0),0,1)*0+IF(AND(B16&gt;C16,B17&gt;C17),1,0)*2+IF(AND(B16&lt;C16,B17&lt;C17),1,0)*IF(AND(B16=0,B17=0),0,1)+IF(D16&gt;E16,1,0)*2+IF(D16&lt;E16,1,0)*1</f>
        <v>1</v>
      </c>
      <c r="E17" s="220"/>
      <c r="F17" s="117">
        <f>O9</f>
        <v>14</v>
      </c>
      <c r="G17" s="140">
        <f>N9</f>
        <v>16</v>
      </c>
      <c r="H17" s="219">
        <f>IF(AND(F16=0,F17=0),0,1)*0+IF(AND(F16&gt;G16,F17&gt;G17),1,0)*2+IF(AND(F16&lt;G16,F17&lt;G17),1,0)*IF(AND(F16=0,F17=0),0,1)+IF(H16&gt;I16,1,0)*2+IF(H16&lt;I16,1,0)*1</f>
        <v>2</v>
      </c>
      <c r="I17" s="220"/>
      <c r="J17" s="116">
        <f>O13</f>
        <v>15</v>
      </c>
      <c r="K17" s="117">
        <f>N13</f>
        <v>9</v>
      </c>
      <c r="L17" s="219">
        <f>IF(AND(J16=0,J17=0),0,1)*0+IF(AND(J16&gt;K16,J17&gt;K17),1,0)*2+IF(AND(J16&lt;K16,J17&lt;K17),1,0)*IF(AND(J16=0,J17=0),0,1)+IF(L16&gt;M16,1,0)*2+IF(L16&lt;M16,1,0)*1</f>
        <v>2</v>
      </c>
      <c r="M17" s="220"/>
      <c r="N17" s="259"/>
      <c r="O17" s="260"/>
      <c r="P17" s="260"/>
      <c r="Q17" s="261"/>
      <c r="R17" s="151">
        <v>8</v>
      </c>
      <c r="S17" s="152">
        <v>15</v>
      </c>
      <c r="T17" s="219">
        <f>IF(AND(R16=0,R17=0),0,1)*0+IF(AND(R16&gt;S16,R17&gt;S17),1,0)*2+IF(AND(R16&lt;S16,R17&lt;S17),1,0)*IF(AND(R16=0,R17=0),0,1)+IF(T16&gt;U16,1,0)*2+IF(T16&lt;U16,1,0)*1</f>
        <v>1</v>
      </c>
      <c r="U17" s="220"/>
      <c r="V17" s="194"/>
      <c r="W17" s="206"/>
      <c r="X17" s="196"/>
      <c r="Y17" s="198"/>
      <c r="Z17" s="223"/>
      <c r="AA17" s="225"/>
      <c r="AB17" s="191"/>
      <c r="AD17" s="267"/>
      <c r="AE17" s="174"/>
      <c r="AF17" s="174"/>
      <c r="AG17" s="266"/>
    </row>
    <row r="18" spans="1:33" ht="16.5" customHeight="1" thickTop="1" thickBot="1" x14ac:dyDescent="0.3">
      <c r="A18" s="203"/>
      <c r="B18" s="123">
        <f>O6</f>
        <v>10</v>
      </c>
      <c r="C18" s="124">
        <f>N6</f>
        <v>15</v>
      </c>
      <c r="D18" s="153">
        <f>Q6</f>
        <v>0</v>
      </c>
      <c r="E18" s="108">
        <f>P6</f>
        <v>0</v>
      </c>
      <c r="F18" s="141">
        <f>O10</f>
        <v>15</v>
      </c>
      <c r="G18" s="142">
        <f>N10</f>
        <v>1</v>
      </c>
      <c r="H18" s="154">
        <f>Q10</f>
        <v>0</v>
      </c>
      <c r="I18" s="111">
        <f>P10</f>
        <v>0</v>
      </c>
      <c r="J18" s="123">
        <f>O14</f>
        <v>3</v>
      </c>
      <c r="K18" s="124">
        <f>N14</f>
        <v>15</v>
      </c>
      <c r="L18" s="153">
        <f>Q14</f>
        <v>13</v>
      </c>
      <c r="M18" s="108">
        <f>P14</f>
        <v>11</v>
      </c>
      <c r="N18" s="259"/>
      <c r="O18" s="260"/>
      <c r="P18" s="260"/>
      <c r="Q18" s="261"/>
      <c r="R18" s="155">
        <v>10</v>
      </c>
      <c r="S18" s="156">
        <v>15</v>
      </c>
      <c r="T18" s="157">
        <v>3</v>
      </c>
      <c r="U18" s="158">
        <v>11</v>
      </c>
      <c r="V18" s="193">
        <f>D19+H19+L19+T19</f>
        <v>6</v>
      </c>
      <c r="W18" s="206"/>
      <c r="X18" s="195">
        <f>F19+J19+R18+R19+T18+J18+L18+B18+D18+F18+H18+B19</f>
        <v>109</v>
      </c>
      <c r="Y18" s="197">
        <f>K18+M18+C18+E18+I18+G18+C19+G19+K19+S18+S19+U18</f>
        <v>101</v>
      </c>
      <c r="Z18" s="223"/>
      <c r="AA18" s="225"/>
      <c r="AB18" s="191"/>
      <c r="AD18" s="267"/>
      <c r="AE18" s="174"/>
      <c r="AF18" s="174"/>
      <c r="AG18" s="266"/>
    </row>
    <row r="19" spans="1:33" ht="15.75" customHeight="1" thickBot="1" x14ac:dyDescent="0.3">
      <c r="A19" s="204"/>
      <c r="B19" s="130">
        <f>O7</f>
        <v>10</v>
      </c>
      <c r="C19" s="131">
        <f>N7</f>
        <v>15</v>
      </c>
      <c r="D19" s="219">
        <f>IF(AND(B18=0,B19=0),0,1)*0+IF(AND(B18&gt;C18,B19&gt;C19),1,0)*2+IF(AND(B18&lt;C18,B19&lt;C19),1,0)*IF(AND(B18=0,B19=0),0,1)+IF(D18&gt;E18,1,0)*2+IF(D18&lt;E18,1,0)*1</f>
        <v>1</v>
      </c>
      <c r="E19" s="220"/>
      <c r="F19" s="131">
        <f>O11</f>
        <v>15</v>
      </c>
      <c r="G19" s="144">
        <f>N11</f>
        <v>1</v>
      </c>
      <c r="H19" s="221">
        <f>IF(AND(F18=0,F19=0),0,1)*0+IF(AND(F18&gt;G18,F19&gt;G19),1,0)*2+IF(AND(F18&lt;G18,F19&lt;G19),1,0)*IF(AND(F18=0,F19=0),0,1)+IF(H18&gt;I18,1,0)*2+IF(H18&lt;I18,1,0)*1</f>
        <v>2</v>
      </c>
      <c r="I19" s="222"/>
      <c r="J19" s="130">
        <f>O15</f>
        <v>15</v>
      </c>
      <c r="K19" s="131">
        <f>N15</f>
        <v>10</v>
      </c>
      <c r="L19" s="221">
        <f>IF(AND(J18=0,J19=0),0,1)*0+IF(AND(J18&gt;K18,J19&gt;K19),1,0)*2+IF(AND(J18&lt;K18,J19&lt;K19),1,0)*IF(AND(J18=0,J19=0),0,1)+IF(L18&gt;M18,1,0)*2+IF(L18&lt;M18,1,0)*1</f>
        <v>2</v>
      </c>
      <c r="M19" s="222"/>
      <c r="N19" s="278"/>
      <c r="O19" s="279"/>
      <c r="P19" s="279"/>
      <c r="Q19" s="280"/>
      <c r="R19" s="159">
        <v>15</v>
      </c>
      <c r="S19" s="160">
        <v>7</v>
      </c>
      <c r="T19" s="219">
        <f>IF(AND(R18=0,R19=0),0,1)*0+IF(AND(R18&gt;S18,R19&gt;S19),1,0)*2+IF(AND(R18&lt;S18,R19&lt;S19),1,0)*IF(AND(R18=0,R19=0),0,1)+IF(T18&gt;U18,1,0)*2+IF(T18&lt;U18,1,0)*1</f>
        <v>1</v>
      </c>
      <c r="U19" s="220"/>
      <c r="V19" s="265"/>
      <c r="W19" s="207"/>
      <c r="X19" s="224"/>
      <c r="Y19" s="226"/>
      <c r="Z19" s="224"/>
      <c r="AA19" s="226"/>
      <c r="AB19" s="192"/>
      <c r="AD19" s="267"/>
      <c r="AE19" s="174"/>
      <c r="AF19" s="174"/>
      <c r="AG19" s="266"/>
    </row>
    <row r="20" spans="1:33" ht="16.5" customHeight="1" thickTop="1" thickBot="1" x14ac:dyDescent="0.3">
      <c r="A20" s="202" t="s">
        <v>64</v>
      </c>
      <c r="B20" s="133">
        <f>S4</f>
        <v>17</v>
      </c>
      <c r="C20" s="161">
        <f>R4</f>
        <v>15</v>
      </c>
      <c r="D20" s="137">
        <f>U4</f>
        <v>11</v>
      </c>
      <c r="E20" s="145">
        <f>T4</f>
        <v>7</v>
      </c>
      <c r="F20" s="135">
        <f>S8</f>
        <v>15</v>
      </c>
      <c r="G20" s="136">
        <f>R8</f>
        <v>5</v>
      </c>
      <c r="H20" s="113">
        <f>U8</f>
        <v>0</v>
      </c>
      <c r="I20" s="111">
        <f>T8</f>
        <v>0</v>
      </c>
      <c r="J20" s="109">
        <f>S12</f>
        <v>15</v>
      </c>
      <c r="K20" s="162">
        <f>R12</f>
        <v>10</v>
      </c>
      <c r="L20" s="113">
        <f>U12</f>
        <v>0</v>
      </c>
      <c r="M20" s="108">
        <f>T12</f>
        <v>0</v>
      </c>
      <c r="N20" s="147">
        <f>S16</f>
        <v>15</v>
      </c>
      <c r="O20" s="163">
        <f>R16</f>
        <v>8</v>
      </c>
      <c r="P20" s="103">
        <f>U16</f>
        <v>0</v>
      </c>
      <c r="Q20" s="122">
        <f>T16</f>
        <v>0</v>
      </c>
      <c r="R20" s="259"/>
      <c r="S20" s="260"/>
      <c r="T20" s="260"/>
      <c r="U20" s="261"/>
      <c r="V20" s="193">
        <f>P21+L21+H21+D21</f>
        <v>8</v>
      </c>
      <c r="W20" s="206">
        <f>V20+V22</f>
        <v>16</v>
      </c>
      <c r="X20" s="195">
        <f>P20+N20+N21+L20+J20+J21+H20+F20+F21+D20+B20+B21</f>
        <v>136</v>
      </c>
      <c r="Y20" s="197">
        <f>Q20+O20+O21+M20+K20+K21+I20+G20+G21+E20+C20+C21</f>
        <v>82</v>
      </c>
      <c r="Z20" s="223">
        <f>X20+X22</f>
        <v>269</v>
      </c>
      <c r="AA20" s="225">
        <f>Y20+Y22</f>
        <v>168</v>
      </c>
      <c r="AB20" s="190" t="s">
        <v>77</v>
      </c>
      <c r="AD20" s="17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16</v>
      </c>
      <c r="AE20" s="174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3</v>
      </c>
      <c r="AF20" s="174">
        <f t="shared" ref="AF20" si="6">AD20/AE20</f>
        <v>5.333333333333333</v>
      </c>
      <c r="AG20" s="266">
        <f t="shared" ref="AG20" si="7">Z20/AA20</f>
        <v>1.6011904761904763</v>
      </c>
    </row>
    <row r="21" spans="1:33" ht="15.75" customHeight="1" thickBot="1" x14ac:dyDescent="0.3">
      <c r="A21" s="203"/>
      <c r="B21" s="116">
        <f>S5</f>
        <v>18</v>
      </c>
      <c r="C21" s="117">
        <f>R5</f>
        <v>20</v>
      </c>
      <c r="D21" s="219">
        <f>IF(AND(B20=0,B21=0),0,1)*0+IF(AND(B20&gt;C20,B21&gt;C21),1,0)*2+IF(AND(B20&lt;C20,B21&lt;C21),1,0)*IF(AND(B20=0,B21=0),0,1)+IF(D20&gt;E20,1,0)*2+IF(D20&lt;E20,1,0)*1</f>
        <v>2</v>
      </c>
      <c r="E21" s="220"/>
      <c r="F21" s="117">
        <f>S9</f>
        <v>15</v>
      </c>
      <c r="G21" s="140">
        <f>R9</f>
        <v>5</v>
      </c>
      <c r="H21" s="219">
        <f>IF(AND(F20=0,F21=0),0,1)*0+IF(AND(F20&gt;G20,F21&gt;G21),1,0)*2+IF(AND(F20&lt;G20,F21&lt;G21),1,0)*IF(AND(F20=0,F21=0),0,1)+IF(H20&gt;I20,1,0)*2+IF(H20&lt;I20,1,0)*1</f>
        <v>2</v>
      </c>
      <c r="I21" s="220"/>
      <c r="J21" s="116">
        <f>S13</f>
        <v>15</v>
      </c>
      <c r="K21" s="117">
        <f>R13</f>
        <v>4</v>
      </c>
      <c r="L21" s="219">
        <f>IF(AND(J20=0,J21=0),0,1)*0+IF(AND(J20&gt;K20,J21&gt;K21),1,0)*2+IF(AND(J20&lt;K20,J21&lt;K21),1,0)*IF(AND(J20=0,J21=0),0,1)+IF(L20&gt;M20,1,0)*2+IF(L20&lt;M20,1,0)*1</f>
        <v>2</v>
      </c>
      <c r="M21" s="220"/>
      <c r="N21" s="151">
        <f>S17</f>
        <v>15</v>
      </c>
      <c r="O21" s="152">
        <f>R17</f>
        <v>8</v>
      </c>
      <c r="P21" s="219">
        <f>IF(AND(N20=0,N21=0),0,1)*0+IF(AND(N20&gt;O20,N21&gt;O21),1,0)*2+IF(AND(N20&lt;O20,N21&lt;O21),1,0)*IF(AND(N20=0,N21=0),0,1)+IF(P20&gt;Q20,1,0)*2+IF(P20&lt;Q20,1,0)*1</f>
        <v>2</v>
      </c>
      <c r="Q21" s="220"/>
      <c r="R21" s="259"/>
      <c r="S21" s="260"/>
      <c r="T21" s="260"/>
      <c r="U21" s="261"/>
      <c r="V21" s="265"/>
      <c r="W21" s="206"/>
      <c r="X21" s="224"/>
      <c r="Y21" s="226"/>
      <c r="Z21" s="223"/>
      <c r="AA21" s="225"/>
      <c r="AB21" s="191"/>
      <c r="AD21" s="173"/>
      <c r="AE21" s="174"/>
      <c r="AF21" s="174"/>
      <c r="AG21" s="266"/>
    </row>
    <row r="22" spans="1:33" ht="15.75" customHeight="1" thickBot="1" x14ac:dyDescent="0.3">
      <c r="A22" s="203"/>
      <c r="B22" s="123">
        <f>S6</f>
        <v>15</v>
      </c>
      <c r="C22" s="124">
        <f>R6</f>
        <v>11</v>
      </c>
      <c r="D22" s="143">
        <f>U6</f>
        <v>11</v>
      </c>
      <c r="E22" s="108">
        <f>T6</f>
        <v>5</v>
      </c>
      <c r="F22" s="141">
        <f>S10</f>
        <v>15</v>
      </c>
      <c r="G22" s="142">
        <f>R10</f>
        <v>4</v>
      </c>
      <c r="H22" s="143">
        <f>U10</f>
        <v>0</v>
      </c>
      <c r="I22" s="111">
        <f>T10</f>
        <v>0</v>
      </c>
      <c r="J22" s="123">
        <f>S14</f>
        <v>15</v>
      </c>
      <c r="K22" s="164">
        <f>R14</f>
        <v>5</v>
      </c>
      <c r="L22" s="143">
        <f>U14</f>
        <v>0</v>
      </c>
      <c r="M22" s="108">
        <f>T14</f>
        <v>0</v>
      </c>
      <c r="N22" s="155">
        <f>S18</f>
        <v>15</v>
      </c>
      <c r="O22" s="165">
        <f>R18</f>
        <v>10</v>
      </c>
      <c r="P22" s="121">
        <f>U18</f>
        <v>11</v>
      </c>
      <c r="Q22" s="122">
        <f>T18</f>
        <v>3</v>
      </c>
      <c r="R22" s="259"/>
      <c r="S22" s="260"/>
      <c r="T22" s="260"/>
      <c r="U22" s="261"/>
      <c r="V22" s="258">
        <f>P23+L23+H23+D23</f>
        <v>8</v>
      </c>
      <c r="W22" s="206"/>
      <c r="X22" s="223">
        <f>P22+N22+N23+L22+J22+J23+H22+F22+F23+D22+B22+B23</f>
        <v>133</v>
      </c>
      <c r="Y22" s="225">
        <f>Q22+O22+O23+M22+K22+K23+I22+G22+G23+E22+C22+C23</f>
        <v>86</v>
      </c>
      <c r="Z22" s="223"/>
      <c r="AA22" s="225"/>
      <c r="AB22" s="191"/>
      <c r="AD22" s="173"/>
      <c r="AE22" s="174"/>
      <c r="AF22" s="174"/>
      <c r="AG22" s="266"/>
    </row>
    <row r="23" spans="1:33" ht="15.75" customHeight="1" thickBot="1" x14ac:dyDescent="0.3">
      <c r="A23" s="238"/>
      <c r="B23" s="166">
        <f>S7</f>
        <v>14</v>
      </c>
      <c r="C23" s="167">
        <f>R7</f>
        <v>16</v>
      </c>
      <c r="D23" s="251">
        <f>IF(AND(B22=0,B23=0),0,1)*0+IF(AND(B22&gt;C22,B23&gt;C23),1,0)*2+IF(AND(B22&lt;C22,B23&lt;C23),1,0)*IF(AND(B22=0,B23=0),0,1)+IF(D22&gt;E22,1,0)*2+IF(D22&lt;E22,1,0)*1</f>
        <v>2</v>
      </c>
      <c r="E23" s="252"/>
      <c r="F23" s="167">
        <f>S11</f>
        <v>15</v>
      </c>
      <c r="G23" s="168">
        <f>R11</f>
        <v>4</v>
      </c>
      <c r="H23" s="251">
        <f>IF(AND(F22=0,F23=0),0,1)*0+IF(AND(F22&gt;G22,F23&gt;G23),1,0)*2+IF(AND(F22&lt;G22,F23&lt;G23),1,0)*IF(AND(F22=0,F23=0),0,1)+IF(H22&gt;I22,1,0)*2+IF(H22&lt;I22,1,0)*1</f>
        <v>2</v>
      </c>
      <c r="I23" s="252"/>
      <c r="J23" s="166">
        <f>S15</f>
        <v>15</v>
      </c>
      <c r="K23" s="167">
        <f>R15</f>
        <v>13</v>
      </c>
      <c r="L23" s="251">
        <f>IF(AND(J22=0,J23=0),0,1)*0+IF(AND(J22&gt;K22,J23&gt;K23),1,0)*2+IF(AND(J22&lt;K22,J23&lt;K23),1,0)*IF(AND(J22=0,J23=0),0,1)+IF(L22&gt;M22,1,0)*2+IF(L22&lt;M22,1,0)*1</f>
        <v>2</v>
      </c>
      <c r="M23" s="252"/>
      <c r="N23" s="169">
        <f>S19</f>
        <v>7</v>
      </c>
      <c r="O23" s="170">
        <f>R19</f>
        <v>15</v>
      </c>
      <c r="P23" s="251">
        <f>IF(AND(N22=0,N23=0),0,1)*0+IF(AND(N22&gt;O22,N23&gt;O23),1,0)*2+IF(AND(N22&lt;O22,N23&lt;O23),1,0)*IF(AND(N22=0,N23=0),0,1)+IF(P22&gt;Q22,1,0)*2+IF(P22&lt;Q22,1,0)*1</f>
        <v>2</v>
      </c>
      <c r="Q23" s="252"/>
      <c r="R23" s="262"/>
      <c r="S23" s="263"/>
      <c r="T23" s="263"/>
      <c r="U23" s="264"/>
      <c r="V23" s="254"/>
      <c r="W23" s="257"/>
      <c r="X23" s="255"/>
      <c r="Y23" s="256"/>
      <c r="Z23" s="255"/>
      <c r="AA23" s="256"/>
      <c r="AB23" s="253"/>
      <c r="AD23" s="176"/>
      <c r="AE23" s="177"/>
      <c r="AF23" s="177"/>
      <c r="AG23" s="268"/>
    </row>
    <row r="24" spans="1:33" ht="15.75" thickTop="1" x14ac:dyDescent="0.25"/>
    <row r="26" spans="1:33" x14ac:dyDescent="0.25">
      <c r="A26" t="s">
        <v>26</v>
      </c>
    </row>
  </sheetData>
  <mergeCells count="129">
    <mergeCell ref="D17:E17"/>
    <mergeCell ref="H17:I17"/>
    <mergeCell ref="L17:M17"/>
    <mergeCell ref="X16:X17"/>
    <mergeCell ref="Y16:Y17"/>
    <mergeCell ref="A12:A15"/>
    <mergeCell ref="J12:M15"/>
    <mergeCell ref="W12:W15"/>
    <mergeCell ref="D15:E15"/>
    <mergeCell ref="H15:I15"/>
    <mergeCell ref="P13:Q13"/>
    <mergeCell ref="P15:Q15"/>
    <mergeCell ref="D13:E13"/>
    <mergeCell ref="H13:I13"/>
    <mergeCell ref="V12:V13"/>
    <mergeCell ref="H5:I5"/>
    <mergeCell ref="L5:M5"/>
    <mergeCell ref="P5:Q5"/>
    <mergeCell ref="H7:I7"/>
    <mergeCell ref="L7:M7"/>
    <mergeCell ref="P7:Q7"/>
    <mergeCell ref="A4:A7"/>
    <mergeCell ref="B4:E7"/>
    <mergeCell ref="L11:M11"/>
    <mergeCell ref="A8:A11"/>
    <mergeCell ref="F8:I11"/>
    <mergeCell ref="D11:E11"/>
    <mergeCell ref="L9:M9"/>
    <mergeCell ref="P9:Q9"/>
    <mergeCell ref="A1:AB1"/>
    <mergeCell ref="R3:U3"/>
    <mergeCell ref="X3:Y3"/>
    <mergeCell ref="Z3:AA3"/>
    <mergeCell ref="V4:V5"/>
    <mergeCell ref="X4:X5"/>
    <mergeCell ref="Y4:Y5"/>
    <mergeCell ref="V3:W3"/>
    <mergeCell ref="P11:Q11"/>
    <mergeCell ref="V8:V9"/>
    <mergeCell ref="B3:E3"/>
    <mergeCell ref="F3:I3"/>
    <mergeCell ref="J3:M3"/>
    <mergeCell ref="N3:Q3"/>
    <mergeCell ref="D9:E9"/>
    <mergeCell ref="AA4:AA7"/>
    <mergeCell ref="AB4:AB7"/>
    <mergeCell ref="Z8:Z11"/>
    <mergeCell ref="AA8:AA11"/>
    <mergeCell ref="AB8:AB11"/>
    <mergeCell ref="Z4:Z7"/>
    <mergeCell ref="X8:X9"/>
    <mergeCell ref="Y8:Y9"/>
    <mergeCell ref="W4:W7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D8:AD11"/>
    <mergeCell ref="AE8:AE11"/>
    <mergeCell ref="AF8:AF11"/>
    <mergeCell ref="AG8:AG11"/>
    <mergeCell ref="T9:U9"/>
    <mergeCell ref="V10:V11"/>
    <mergeCell ref="X10:X11"/>
    <mergeCell ref="Y10:Y11"/>
    <mergeCell ref="T11:U11"/>
    <mergeCell ref="W8:W11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Z12:Z15"/>
    <mergeCell ref="AA12:AA15"/>
    <mergeCell ref="AB12:AB15"/>
    <mergeCell ref="X12:X13"/>
    <mergeCell ref="Y12:Y13"/>
    <mergeCell ref="A20:A23"/>
    <mergeCell ref="R20:U23"/>
    <mergeCell ref="V20:V21"/>
    <mergeCell ref="W20:W23"/>
    <mergeCell ref="X20:X21"/>
    <mergeCell ref="AD16:AD19"/>
    <mergeCell ref="AE16:AE19"/>
    <mergeCell ref="AF16:AF19"/>
    <mergeCell ref="AG16:AG19"/>
    <mergeCell ref="T17:U17"/>
    <mergeCell ref="V18:V19"/>
    <mergeCell ref="X18:X19"/>
    <mergeCell ref="Y18:Y19"/>
    <mergeCell ref="T19:U19"/>
    <mergeCell ref="A16:A19"/>
    <mergeCell ref="N16:Q19"/>
    <mergeCell ref="W16:W19"/>
    <mergeCell ref="D19:E19"/>
    <mergeCell ref="H19:I19"/>
    <mergeCell ref="L19:M19"/>
    <mergeCell ref="V16:V17"/>
    <mergeCell ref="Z16:Z19"/>
    <mergeCell ref="AA16:AA19"/>
    <mergeCell ref="AB16:AB19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Gr1</vt:lpstr>
      <vt:lpstr>Gr2</vt:lpstr>
      <vt:lpstr>Gr3</vt:lpstr>
      <vt:lpstr>Gr4</vt:lpstr>
      <vt:lpstr>Gr5</vt:lpstr>
      <vt:lpstr>Gr6</vt:lpstr>
      <vt:lpstr>Gr7</vt:lpstr>
      <vt:lpstr>Gr8</vt:lpstr>
      <vt:lpstr>Gr9</vt:lpstr>
      <vt:lpstr>Gr10</vt:lpstr>
      <vt:lpstr>Gr11</vt:lpstr>
      <vt:lpstr>Gr12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2018-11-21T05:47:29Z</cp:lastPrinted>
  <dcterms:created xsi:type="dcterms:W3CDTF">2016-11-14T12:15:05Z</dcterms:created>
  <dcterms:modified xsi:type="dcterms:W3CDTF">2018-12-03T04:42:49Z</dcterms:modified>
</cp:coreProperties>
</file>