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V\"/>
    </mc:Choice>
  </mc:AlternateContent>
  <bookViews>
    <workbookView xWindow="0" yWindow="0" windowWidth="19200" windowHeight="12180" activeTab="2"/>
  </bookViews>
  <sheets>
    <sheet name="Gr27" sheetId="1" r:id="rId1"/>
    <sheet name="Gr28" sheetId="3" r:id="rId2"/>
    <sheet name="Gr29" sheetId="2" r:id="rId3"/>
    <sheet name="Gr30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4" l="1"/>
  <c r="L30" i="4"/>
  <c r="L28" i="4"/>
  <c r="H28" i="4"/>
  <c r="L26" i="4"/>
  <c r="H26" i="4"/>
  <c r="H28" i="2"/>
  <c r="H26" i="2"/>
  <c r="O12" i="3"/>
  <c r="O8" i="3"/>
  <c r="O4" i="3"/>
  <c r="L32" i="3"/>
  <c r="L30" i="3"/>
  <c r="L28" i="3"/>
  <c r="H28" i="3"/>
  <c r="L26" i="3"/>
  <c r="H26" i="3"/>
  <c r="H28" i="1"/>
  <c r="H26" i="1"/>
  <c r="W4" i="4" l="1"/>
  <c r="V4" i="4"/>
  <c r="W4" i="2"/>
  <c r="V4" i="2"/>
  <c r="X4" i="2" s="1"/>
  <c r="W4" i="3"/>
  <c r="V4" i="3"/>
  <c r="X4" i="3" s="1"/>
  <c r="W4" i="1"/>
  <c r="V4" i="1"/>
  <c r="L11" i="4"/>
  <c r="L9" i="4"/>
  <c r="L7" i="4"/>
  <c r="H7" i="4"/>
  <c r="L5" i="4"/>
  <c r="H5" i="4"/>
  <c r="G36" i="4"/>
  <c r="F36" i="4"/>
  <c r="C36" i="4"/>
  <c r="B36" i="4"/>
  <c r="I35" i="4"/>
  <c r="H35" i="4"/>
  <c r="G35" i="4"/>
  <c r="F35" i="4"/>
  <c r="E35" i="4"/>
  <c r="D35" i="4"/>
  <c r="C35" i="4"/>
  <c r="B35" i="4"/>
  <c r="G34" i="4"/>
  <c r="F34" i="4"/>
  <c r="C34" i="4"/>
  <c r="B34" i="4"/>
  <c r="I33" i="4"/>
  <c r="H33" i="4"/>
  <c r="G33" i="4"/>
  <c r="F33" i="4"/>
  <c r="V12" i="4" s="1"/>
  <c r="X12" i="4" s="1"/>
  <c r="E33" i="4"/>
  <c r="D33" i="4"/>
  <c r="C33" i="4"/>
  <c r="W12" i="4" s="1"/>
  <c r="B33" i="4"/>
  <c r="C32" i="4"/>
  <c r="B32" i="4"/>
  <c r="E31" i="4"/>
  <c r="D31" i="4"/>
  <c r="C31" i="4"/>
  <c r="Q31" i="4" s="1"/>
  <c r="B31" i="4"/>
  <c r="C30" i="4"/>
  <c r="B30" i="4"/>
  <c r="E29" i="4"/>
  <c r="D29" i="4"/>
  <c r="C29" i="4"/>
  <c r="B29" i="4"/>
  <c r="N27" i="4"/>
  <c r="Q27" i="4"/>
  <c r="P27" i="4"/>
  <c r="N25" i="4"/>
  <c r="S25" i="4"/>
  <c r="Q25" i="4"/>
  <c r="P25" i="4"/>
  <c r="R25" i="4" s="1"/>
  <c r="Y4" i="4" s="1"/>
  <c r="H7" i="2"/>
  <c r="H5" i="2"/>
  <c r="G36" i="2"/>
  <c r="F36" i="2"/>
  <c r="C36" i="2"/>
  <c r="B36" i="2"/>
  <c r="I35" i="2"/>
  <c r="H35" i="2"/>
  <c r="G35" i="2"/>
  <c r="F35" i="2"/>
  <c r="E35" i="2"/>
  <c r="D35" i="2"/>
  <c r="C35" i="2"/>
  <c r="D36" i="2" s="1"/>
  <c r="B35" i="2"/>
  <c r="G34" i="2"/>
  <c r="F34" i="2"/>
  <c r="C34" i="2"/>
  <c r="B34" i="2"/>
  <c r="I33" i="2"/>
  <c r="H33" i="2"/>
  <c r="G33" i="2"/>
  <c r="V12" i="2" s="1"/>
  <c r="F33" i="2"/>
  <c r="E33" i="2"/>
  <c r="D33" i="2"/>
  <c r="C33" i="2"/>
  <c r="B33" i="2"/>
  <c r="L32" i="2"/>
  <c r="C32" i="2"/>
  <c r="B32" i="2"/>
  <c r="E31" i="2"/>
  <c r="D31" i="2"/>
  <c r="C31" i="2"/>
  <c r="Q31" i="2" s="1"/>
  <c r="B31" i="2"/>
  <c r="D32" i="2" s="1"/>
  <c r="N31" i="2" s="1"/>
  <c r="L30" i="2"/>
  <c r="C30" i="2"/>
  <c r="B30" i="2"/>
  <c r="E29" i="2"/>
  <c r="Q29" i="2" s="1"/>
  <c r="D29" i="2"/>
  <c r="C29" i="2"/>
  <c r="B29" i="2"/>
  <c r="L28" i="2"/>
  <c r="N27" i="2" s="1"/>
  <c r="Q27" i="2"/>
  <c r="P27" i="2"/>
  <c r="L26" i="2"/>
  <c r="N25" i="2" s="1"/>
  <c r="Q25" i="2"/>
  <c r="S25" i="2" s="1"/>
  <c r="P25" i="2"/>
  <c r="R25" i="2" s="1"/>
  <c r="Y4" i="2" s="1"/>
  <c r="H7" i="3"/>
  <c r="H5" i="3"/>
  <c r="G36" i="3"/>
  <c r="F36" i="3"/>
  <c r="C36" i="3"/>
  <c r="B36" i="3"/>
  <c r="I35" i="3"/>
  <c r="H35" i="3"/>
  <c r="G35" i="3"/>
  <c r="F35" i="3"/>
  <c r="E35" i="3"/>
  <c r="D35" i="3"/>
  <c r="C35" i="3"/>
  <c r="D36" i="3" s="1"/>
  <c r="B35" i="3"/>
  <c r="G34" i="3"/>
  <c r="F34" i="3"/>
  <c r="C34" i="3"/>
  <c r="B34" i="3"/>
  <c r="I33" i="3"/>
  <c r="H33" i="3"/>
  <c r="G33" i="3"/>
  <c r="F33" i="3"/>
  <c r="V12" i="3" s="1"/>
  <c r="E33" i="3"/>
  <c r="D33" i="3"/>
  <c r="C33" i="3"/>
  <c r="B33" i="3"/>
  <c r="C32" i="3"/>
  <c r="B32" i="3"/>
  <c r="E31" i="3"/>
  <c r="D31" i="3"/>
  <c r="C31" i="3"/>
  <c r="B31" i="3"/>
  <c r="C30" i="3"/>
  <c r="B30" i="3"/>
  <c r="E29" i="3"/>
  <c r="D29" i="3"/>
  <c r="P29" i="3" s="1"/>
  <c r="C29" i="3"/>
  <c r="W8" i="3" s="1"/>
  <c r="B29" i="3"/>
  <c r="N27" i="3"/>
  <c r="Q27" i="3"/>
  <c r="P27" i="3"/>
  <c r="N25" i="3"/>
  <c r="Q25" i="3"/>
  <c r="S25" i="3" s="1"/>
  <c r="P25" i="3"/>
  <c r="R25" i="3" s="1"/>
  <c r="Y4" i="3" s="1"/>
  <c r="H7" i="1"/>
  <c r="H5" i="1"/>
  <c r="G36" i="1"/>
  <c r="F36" i="1"/>
  <c r="C36" i="1"/>
  <c r="B36" i="1"/>
  <c r="I35" i="1"/>
  <c r="H35" i="1"/>
  <c r="G35" i="1"/>
  <c r="F35" i="1"/>
  <c r="E35" i="1"/>
  <c r="D35" i="1"/>
  <c r="C35" i="1"/>
  <c r="B35" i="1"/>
  <c r="G34" i="1"/>
  <c r="F34" i="1"/>
  <c r="H34" i="1" s="1"/>
  <c r="C34" i="1"/>
  <c r="B34" i="1"/>
  <c r="I33" i="1"/>
  <c r="H33" i="1"/>
  <c r="G33" i="1"/>
  <c r="F33" i="1"/>
  <c r="V12" i="1" s="1"/>
  <c r="E33" i="1"/>
  <c r="D33" i="1"/>
  <c r="C33" i="1"/>
  <c r="B33" i="1"/>
  <c r="W12" i="1" s="1"/>
  <c r="L32" i="1"/>
  <c r="C32" i="1"/>
  <c r="B32" i="1"/>
  <c r="E31" i="1"/>
  <c r="D31" i="1"/>
  <c r="C31" i="1"/>
  <c r="Q31" i="1" s="1"/>
  <c r="B31" i="1"/>
  <c r="L30" i="1"/>
  <c r="C30" i="1"/>
  <c r="B30" i="1"/>
  <c r="E29" i="1"/>
  <c r="D29" i="1"/>
  <c r="C29" i="1"/>
  <c r="B29" i="1"/>
  <c r="D30" i="1" s="1"/>
  <c r="N29" i="1" s="1"/>
  <c r="L28" i="1"/>
  <c r="N27" i="1"/>
  <c r="Q27" i="1"/>
  <c r="P27" i="1"/>
  <c r="L26" i="1"/>
  <c r="N25" i="1" s="1"/>
  <c r="Q25" i="1"/>
  <c r="P25" i="1"/>
  <c r="P29" i="4" l="1"/>
  <c r="Q29" i="4"/>
  <c r="S29" i="4" s="1"/>
  <c r="H34" i="4"/>
  <c r="Q35" i="4"/>
  <c r="V8" i="4"/>
  <c r="D32" i="4"/>
  <c r="N31" i="4" s="1"/>
  <c r="D34" i="4"/>
  <c r="P33" i="4"/>
  <c r="R33" i="4" s="1"/>
  <c r="D36" i="4"/>
  <c r="P35" i="4"/>
  <c r="X4" i="4"/>
  <c r="W8" i="4"/>
  <c r="X12" i="2"/>
  <c r="Q35" i="2"/>
  <c r="W8" i="2"/>
  <c r="D30" i="2"/>
  <c r="N29" i="2" s="1"/>
  <c r="O29" i="2" s="1"/>
  <c r="O8" i="2" s="1"/>
  <c r="H34" i="2"/>
  <c r="Q33" i="2"/>
  <c r="S33" i="2" s="1"/>
  <c r="P29" i="2"/>
  <c r="D34" i="2"/>
  <c r="N33" i="2" s="1"/>
  <c r="H36" i="2"/>
  <c r="P35" i="2"/>
  <c r="V8" i="2"/>
  <c r="X8" i="2" s="1"/>
  <c r="W12" i="2"/>
  <c r="D30" i="3"/>
  <c r="N29" i="3" s="1"/>
  <c r="O29" i="3" s="1"/>
  <c r="D34" i="3"/>
  <c r="H36" i="3"/>
  <c r="P35" i="3"/>
  <c r="V8" i="3"/>
  <c r="X8" i="3" s="1"/>
  <c r="W12" i="3"/>
  <c r="X12" i="3" s="1"/>
  <c r="Q35" i="3"/>
  <c r="D32" i="3"/>
  <c r="N31" i="3" s="1"/>
  <c r="H34" i="3"/>
  <c r="Q29" i="3"/>
  <c r="Q31" i="3"/>
  <c r="Q33" i="3"/>
  <c r="W8" i="1"/>
  <c r="R25" i="1"/>
  <c r="S25" i="1"/>
  <c r="P29" i="1"/>
  <c r="H36" i="1"/>
  <c r="P35" i="1"/>
  <c r="V8" i="1"/>
  <c r="O25" i="1"/>
  <c r="O4" i="1" s="1"/>
  <c r="Q29" i="1"/>
  <c r="S29" i="1" s="1"/>
  <c r="D32" i="1"/>
  <c r="N31" i="1" s="1"/>
  <c r="O29" i="1" s="1"/>
  <c r="O8" i="1" s="1"/>
  <c r="D36" i="1"/>
  <c r="Q35" i="1"/>
  <c r="D34" i="1"/>
  <c r="N33" i="1" s="1"/>
  <c r="Y4" i="1"/>
  <c r="Q33" i="1"/>
  <c r="O25" i="4"/>
  <c r="O4" i="4" s="1"/>
  <c r="N33" i="4"/>
  <c r="D30" i="4"/>
  <c r="N29" i="4" s="1"/>
  <c r="O29" i="4" s="1"/>
  <c r="O8" i="4" s="1"/>
  <c r="Q33" i="4"/>
  <c r="H36" i="4"/>
  <c r="N35" i="4" s="1"/>
  <c r="P31" i="4"/>
  <c r="R29" i="4" s="1"/>
  <c r="R29" i="2"/>
  <c r="Y8" i="2" s="1"/>
  <c r="O25" i="2"/>
  <c r="O4" i="2" s="1"/>
  <c r="S29" i="2"/>
  <c r="N35" i="2"/>
  <c r="P31" i="2"/>
  <c r="P33" i="2"/>
  <c r="O25" i="3"/>
  <c r="N35" i="3"/>
  <c r="P31" i="3"/>
  <c r="R29" i="3" s="1"/>
  <c r="P33" i="3"/>
  <c r="R33" i="3" s="1"/>
  <c r="P31" i="1"/>
  <c r="R29" i="1" s="1"/>
  <c r="Y8" i="1" s="1"/>
  <c r="P33" i="1"/>
  <c r="R33" i="1" s="1"/>
  <c r="G15" i="4"/>
  <c r="F15" i="4"/>
  <c r="C15" i="4"/>
  <c r="B15" i="4"/>
  <c r="I14" i="4"/>
  <c r="H14" i="4"/>
  <c r="G14" i="4"/>
  <c r="F14" i="4"/>
  <c r="E14" i="4"/>
  <c r="D14" i="4"/>
  <c r="C14" i="4"/>
  <c r="D15" i="4" s="1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B10" i="4"/>
  <c r="C9" i="4"/>
  <c r="B9" i="4"/>
  <c r="E8" i="4"/>
  <c r="D8" i="4"/>
  <c r="C8" i="4"/>
  <c r="B8" i="4"/>
  <c r="N6" i="4"/>
  <c r="Q6" i="4"/>
  <c r="P6" i="4"/>
  <c r="N4" i="4"/>
  <c r="R4" i="4"/>
  <c r="Q4" i="4"/>
  <c r="P4" i="4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Q12" i="2" s="1"/>
  <c r="F13" i="2"/>
  <c r="C13" i="2"/>
  <c r="B13" i="2"/>
  <c r="I12" i="2"/>
  <c r="H12" i="2"/>
  <c r="G12" i="2"/>
  <c r="F12" i="2"/>
  <c r="E12" i="2"/>
  <c r="D12" i="2"/>
  <c r="C12" i="2"/>
  <c r="B12" i="2"/>
  <c r="D13" i="2" s="1"/>
  <c r="L11" i="2"/>
  <c r="C11" i="2"/>
  <c r="B11" i="2"/>
  <c r="E10" i="2"/>
  <c r="D10" i="2"/>
  <c r="C10" i="2"/>
  <c r="B10" i="2"/>
  <c r="L9" i="2"/>
  <c r="C9" i="2"/>
  <c r="B9" i="2"/>
  <c r="E8" i="2"/>
  <c r="D8" i="2"/>
  <c r="C8" i="2"/>
  <c r="B8" i="2"/>
  <c r="L7" i="2"/>
  <c r="N6" i="2"/>
  <c r="Q6" i="2"/>
  <c r="P6" i="2"/>
  <c r="L5" i="2"/>
  <c r="N4" i="2" s="1"/>
  <c r="Q4" i="2"/>
  <c r="P4" i="2"/>
  <c r="R4" i="2" s="1"/>
  <c r="G15" i="3"/>
  <c r="F15" i="3"/>
  <c r="C15" i="3"/>
  <c r="B15" i="3"/>
  <c r="I14" i="3"/>
  <c r="H14" i="3"/>
  <c r="G14" i="3"/>
  <c r="F14" i="3"/>
  <c r="H15" i="3" s="1"/>
  <c r="E14" i="3"/>
  <c r="D14" i="3"/>
  <c r="C14" i="3"/>
  <c r="B14" i="3"/>
  <c r="G13" i="3"/>
  <c r="F13" i="3"/>
  <c r="C13" i="3"/>
  <c r="B13" i="3"/>
  <c r="I12" i="3"/>
  <c r="H12" i="3"/>
  <c r="G12" i="3"/>
  <c r="F12" i="3"/>
  <c r="E12" i="3"/>
  <c r="D12" i="3"/>
  <c r="C12" i="3"/>
  <c r="B12" i="3"/>
  <c r="D13" i="3" s="1"/>
  <c r="L11" i="3"/>
  <c r="C11" i="3"/>
  <c r="B11" i="3"/>
  <c r="E10" i="3"/>
  <c r="D10" i="3"/>
  <c r="C10" i="3"/>
  <c r="B10" i="3"/>
  <c r="L9" i="3"/>
  <c r="C9" i="3"/>
  <c r="B9" i="3"/>
  <c r="E8" i="3"/>
  <c r="Q8" i="3" s="1"/>
  <c r="D8" i="3"/>
  <c r="C8" i="3"/>
  <c r="B8" i="3"/>
  <c r="L7" i="3"/>
  <c r="N6" i="3"/>
  <c r="Q6" i="3"/>
  <c r="P6" i="3"/>
  <c r="L5" i="3"/>
  <c r="N4" i="3" s="1"/>
  <c r="Q4" i="3"/>
  <c r="S4" i="3" s="1"/>
  <c r="P4" i="3"/>
  <c r="R4" i="3" s="1"/>
  <c r="G15" i="1"/>
  <c r="F15" i="1"/>
  <c r="C15" i="1"/>
  <c r="B15" i="1"/>
  <c r="I14" i="1"/>
  <c r="H14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L11" i="1"/>
  <c r="C11" i="1"/>
  <c r="B11" i="1"/>
  <c r="E10" i="1"/>
  <c r="D10" i="1"/>
  <c r="C10" i="1"/>
  <c r="B10" i="1"/>
  <c r="L9" i="1"/>
  <c r="C9" i="1"/>
  <c r="B9" i="1"/>
  <c r="E8" i="1"/>
  <c r="D8" i="1"/>
  <c r="C8" i="1"/>
  <c r="B8" i="1"/>
  <c r="L7" i="1"/>
  <c r="N6" i="1"/>
  <c r="Q6" i="1"/>
  <c r="P6" i="1"/>
  <c r="L5" i="1"/>
  <c r="N4" i="1" s="1"/>
  <c r="Q4" i="1"/>
  <c r="P4" i="1"/>
  <c r="S33" i="4" l="1"/>
  <c r="Y12" i="4" s="1"/>
  <c r="Y8" i="4"/>
  <c r="X8" i="4"/>
  <c r="R33" i="2"/>
  <c r="Y12" i="2" s="1"/>
  <c r="S29" i="3"/>
  <c r="N33" i="3"/>
  <c r="O33" i="3" s="1"/>
  <c r="Y8" i="3"/>
  <c r="S33" i="3"/>
  <c r="Y12" i="3" s="1"/>
  <c r="O33" i="1"/>
  <c r="O12" i="1" s="1"/>
  <c r="S33" i="1"/>
  <c r="Y12" i="1" s="1"/>
  <c r="N35" i="1"/>
  <c r="Q14" i="4"/>
  <c r="D11" i="4"/>
  <c r="N10" i="4" s="1"/>
  <c r="H13" i="4"/>
  <c r="Q8" i="4"/>
  <c r="Q10" i="4"/>
  <c r="Q12" i="4"/>
  <c r="S4" i="4"/>
  <c r="D9" i="4"/>
  <c r="N8" i="4" s="1"/>
  <c r="D13" i="4"/>
  <c r="N12" i="4" s="1"/>
  <c r="H15" i="4"/>
  <c r="N14" i="4" s="1"/>
  <c r="P14" i="4"/>
  <c r="O33" i="4"/>
  <c r="O12" i="4" s="1"/>
  <c r="H15" i="2"/>
  <c r="P14" i="2"/>
  <c r="S4" i="2"/>
  <c r="Q8" i="2"/>
  <c r="S8" i="2" s="1"/>
  <c r="D11" i="2"/>
  <c r="N10" i="2" s="1"/>
  <c r="D15" i="2"/>
  <c r="Q14" i="2"/>
  <c r="S12" i="2" s="1"/>
  <c r="D9" i="2"/>
  <c r="N8" i="2" s="1"/>
  <c r="Q10" i="2"/>
  <c r="H13" i="2"/>
  <c r="N12" i="2" s="1"/>
  <c r="O33" i="2"/>
  <c r="O12" i="2" s="1"/>
  <c r="P14" i="3"/>
  <c r="D11" i="3"/>
  <c r="N10" i="3" s="1"/>
  <c r="D15" i="3"/>
  <c r="N14" i="3" s="1"/>
  <c r="Q14" i="3"/>
  <c r="D9" i="3"/>
  <c r="N8" i="3" s="1"/>
  <c r="Q10" i="3"/>
  <c r="S8" i="3" s="1"/>
  <c r="H13" i="3"/>
  <c r="Q12" i="3"/>
  <c r="S12" i="3" s="1"/>
  <c r="S4" i="1"/>
  <c r="Q10" i="1"/>
  <c r="X4" i="1"/>
  <c r="Q8" i="1"/>
  <c r="R4" i="1"/>
  <c r="H13" i="1"/>
  <c r="Q14" i="1"/>
  <c r="D11" i="1"/>
  <c r="N10" i="1" s="1"/>
  <c r="D13" i="1"/>
  <c r="D15" i="1"/>
  <c r="P14" i="1"/>
  <c r="S12" i="4"/>
  <c r="P8" i="4"/>
  <c r="P10" i="4"/>
  <c r="P12" i="4"/>
  <c r="R12" i="4" s="1"/>
  <c r="P8" i="2"/>
  <c r="P10" i="2"/>
  <c r="P12" i="2"/>
  <c r="R12" i="2" s="1"/>
  <c r="N12" i="3"/>
  <c r="P8" i="3"/>
  <c r="P10" i="3"/>
  <c r="P12" i="3"/>
  <c r="N12" i="1"/>
  <c r="D9" i="1"/>
  <c r="N8" i="1" s="1"/>
  <c r="Q12" i="1"/>
  <c r="S12" i="1" s="1"/>
  <c r="H15" i="1"/>
  <c r="N14" i="1" s="1"/>
  <c r="P8" i="1"/>
  <c r="X8" i="1"/>
  <c r="P10" i="1"/>
  <c r="P12" i="1"/>
  <c r="R12" i="1" s="1"/>
  <c r="S8" i="4" l="1"/>
  <c r="N14" i="2"/>
  <c r="R12" i="3"/>
  <c r="S8" i="1"/>
  <c r="X12" i="1"/>
  <c r="R8" i="4"/>
  <c r="R8" i="2"/>
  <c r="R8" i="3"/>
  <c r="R8" i="1"/>
</calcChain>
</file>

<file path=xl/sharedStrings.xml><?xml version="1.0" encoding="utf-8"?>
<sst xmlns="http://schemas.openxmlformats.org/spreadsheetml/2006/main" count="108" uniqueCount="33">
  <si>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</si>
  <si>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</si>
  <si>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</si>
  <si>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</si>
  <si>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</si>
  <si>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</si>
  <si>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</si>
  <si>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</si>
  <si>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</si>
  <si>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(1 - 3) ; (2 - 3) ; (1 - 2)</t>
  </si>
  <si>
    <t>SK Górnik II Radlin</t>
  </si>
  <si>
    <t>SK Górnik III Radlin</t>
  </si>
  <si>
    <t>UKS Millenium Porąbka</t>
  </si>
  <si>
    <t>UKS Jedynka IV Jaworzno</t>
  </si>
  <si>
    <t>SP6 AMS Jastrzębie</t>
  </si>
  <si>
    <t>M-Volley/Norwid I Częstochowa</t>
  </si>
  <si>
    <t>Anbud MKS II Będzin</t>
  </si>
  <si>
    <t>SK Górnik I Radlin</t>
  </si>
  <si>
    <t>M-Volley/Norwid II Częstochowa</t>
  </si>
  <si>
    <t>MOSM I Tychy</t>
  </si>
  <si>
    <t>Anbud MKS I Będzin</t>
  </si>
  <si>
    <t>AT Żory                 Jastrzębski Węgiel</t>
  </si>
  <si>
    <t>Tabela wyników turnieju Minisiatkówki na szczeblu Województwa Śląskiego                                                                                                                                    "Trójki" Chłopców - Grupa 27 - IV etap - 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</si>
  <si>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27 - IV etap - II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</si>
  <si>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28 - IV etap - 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</si>
  <si>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28 - IV etap - II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</si>
  <si>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29 - IV etap - II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</si>
  <si>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29 - IV etap - 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</si>
  <si>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30 - IV etap - I turniej podwójny</t>
  </si>
  <si>
    <t>Tabela wyników turnieju Minisiatkówki na szczeblu Województwa Śląskiego                                                                                                                                    "Trójki" Chłopców - Grupa 30 - IV etap - II turniej podwójny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</si>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</sst>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808080"/>
        <bgColor rgb="FF969696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164" fontId="1" fillId="0" borderId="3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4" borderId="65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Zeros="0" topLeftCell="A2" workbookViewId="0">
      <selection activeCell="U12" sqref="U1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.42578125" customWidth="1"/>
    <col min="16" max="16" width="6.5703125" customWidth="1"/>
    <col min="17" max="17" width="6.85546875" customWidth="1"/>
    <col min="18" max="18" width="5.140625" customWidth="1"/>
    <col min="19" max="19" width="5.28515625" customWidth="1"/>
    <col min="20" max="20" width="8" customWidth="1"/>
    <col min="21" max="21" width="26.28515625" customWidth="1"/>
    <col min="22" max="22" width="8.7109375" customWidth="1"/>
    <col min="23" max="23" width="9.7109375" customWidth="1"/>
    <col min="24" max="24" width="9.28515625" customWidth="1"/>
    <col min="25" max="25" width="12.140625" bestFit="1" customWidth="1"/>
    <col min="27" max="27" width="9.5703125" customWidth="1"/>
    <col min="28" max="28" width="10.140625" customWidth="1"/>
  </cols>
  <sheetData>
    <row r="1" spans="1:25" ht="37.5" customHeight="1" x14ac:dyDescent="0.25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5" ht="15.75" thickBot="1" x14ac:dyDescent="0.3"/>
    <row r="3" spans="1:25" ht="61.5" customHeight="1" thickTop="1" thickBot="1" x14ac:dyDescent="0.3">
      <c r="A3" s="1" t="s">
        <v>0</v>
      </c>
      <c r="B3" s="62">
        <v>1</v>
      </c>
      <c r="C3" s="63"/>
      <c r="D3" s="63"/>
      <c r="E3" s="64"/>
      <c r="F3" s="62">
        <v>2</v>
      </c>
      <c r="G3" s="63"/>
      <c r="H3" s="63"/>
      <c r="I3" s="64"/>
      <c r="J3" s="62">
        <v>3</v>
      </c>
      <c r="K3" s="63"/>
      <c r="L3" s="63"/>
      <c r="M3" s="64"/>
      <c r="N3" s="65" t="s">
        <v>1</v>
      </c>
      <c r="O3" s="66"/>
      <c r="P3" s="67" t="s">
        <v>2</v>
      </c>
      <c r="Q3" s="68"/>
      <c r="R3" s="67" t="s">
        <v>3</v>
      </c>
      <c r="S3" s="68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6" t="s">
        <v>15</v>
      </c>
      <c r="B4" s="39"/>
      <c r="C4" s="40"/>
      <c r="D4" s="40"/>
      <c r="E4" s="41"/>
      <c r="F4" s="3">
        <v>15</v>
      </c>
      <c r="G4" s="4">
        <v>9</v>
      </c>
      <c r="H4" s="5"/>
      <c r="I4" s="6"/>
      <c r="J4" s="7">
        <v>15</v>
      </c>
      <c r="K4" s="4">
        <v>8</v>
      </c>
      <c r="L4" s="5"/>
      <c r="M4" s="6"/>
      <c r="N4" s="32">
        <f>L5+H5</f>
        <v>4</v>
      </c>
      <c r="O4" s="49">
        <f>N4+N6+O25</f>
        <v>16</v>
      </c>
      <c r="P4" s="22">
        <f>F4+F5+H4+J4+J5+L4</f>
        <v>60</v>
      </c>
      <c r="Q4" s="20">
        <f>G5+G4+I4+K5+K4+M4</f>
        <v>30</v>
      </c>
      <c r="R4" s="22">
        <f>P4+P6</f>
        <v>120</v>
      </c>
      <c r="S4" s="20">
        <f>Q4+Q6</f>
        <v>61</v>
      </c>
      <c r="T4" s="27" t="s">
        <v>30</v>
      </c>
      <c r="V4" s="84">
        <f>IF(F4&gt;G4,1,0)+IF(F5&gt;G5,1,0)+IF(H4&gt;I4,1,0)+IF(F6&gt;G6,1,0)+IF(F7&gt;G7,1,0)+IF(H6&gt;I6,1,0)+IF(J4&gt;K4,1,0)+IF(J5&gt;K5,1,0)+IF(L4&gt;M4,1,0)+IF(J6&gt;K6,1,0)+IF(J7&gt;K7,1,0)+IF(L6&gt;M6,1,0)+IF(F25&gt;G25,1,0)+IF(F26&gt;G26,1,0)+IF(H25&gt;I25,1,0)+IF(F27&gt;G27,1,0)+IF(F28&gt;G28,1,0)+IF(H27&gt;I27,1,0)+IF(J25&gt;K25,1,0)+IF(J26&gt;K26,1,0)+IF(L25&gt;M25,1,0)+IF(J27&gt;K27,1,0)+IF(J28&gt;K28,1,0)+IF(L27&gt;M27,1,0)</f>
        <v>16</v>
      </c>
      <c r="W4" s="80">
        <f>IF(F4&lt;G4,1,0)+IF(F5&lt;G5,1,0)+IF(H4&lt;I4,1,0)+IF(F6&lt;G6,1,0)+IF(F7&lt;G7,1,0)+IF(H6&lt;I6,1,0)+IF(J4&lt;K4,1,0)+IF(J5&lt;K5,1,0)+IF(L4&lt;M4,1,0)+IF(J6&lt;K6,1,0)+IF(J7&lt;K7,1,0)+IF(L6&lt;M6,1,0)+IF(F25&lt;G25,1,0)+IF(F26&lt;G26,1,0)+IF(H25&lt;I25,1,0)+IF(F27&lt;G27,1,0)+IF(F28&lt;G28,1,0)+IF(H27&lt;I27,1,0)+IF(J25&lt;K25,1,0)+IF(J26&lt;K26,1,0)+IF(L25&lt;M25,1,0)+IF(J27&lt;K27,1,0)+IF(J28&lt;K28,1,0)+IF(L27&lt;M27,1,0)</f>
        <v>0</v>
      </c>
      <c r="X4" s="80" t="e">
        <f>V4/W4</f>
        <v>#DIV/0!</v>
      </c>
      <c r="Y4" s="82">
        <f>(R4+R25)/(S4+S25)</f>
        <v>2.0689655172413794</v>
      </c>
    </row>
    <row r="5" spans="1:25" ht="15.75" customHeight="1" thickBot="1" x14ac:dyDescent="0.3">
      <c r="A5" s="37"/>
      <c r="B5" s="42"/>
      <c r="C5" s="43"/>
      <c r="D5" s="43"/>
      <c r="E5" s="44"/>
      <c r="F5" s="8">
        <v>15</v>
      </c>
      <c r="G5" s="9">
        <v>3</v>
      </c>
      <c r="H5" s="30">
        <f>IF(AND(F4=0,F5=0),0,1)*0+IF(AND(F4&gt;G4,F5&gt;G5),1,0)*2+IF(AND(F4&lt;G4,F5&lt;G5),1,0)*IF(AND(F4=0,F5=0),0,1)+IF(H4&gt;I4,1,0)*2+IF(H4&lt;I4,1,0)*1</f>
        <v>2</v>
      </c>
      <c r="I5" s="31"/>
      <c r="J5" s="8">
        <v>15</v>
      </c>
      <c r="K5" s="9">
        <v>10</v>
      </c>
      <c r="L5" s="30">
        <f>IF(AND(J4=0,J5=0),0,1)*0+IF(AND(J4&gt;K4,J5&gt;K5),1,0)*2+IF(AND(J4&lt;K4,J5&lt;K5),1,0)*IF(AND(J4=0,J5=0),0,1)+IF(L4&gt;M4,1,0)*2+IF(L4&lt;M4,1,0)*1</f>
        <v>2</v>
      </c>
      <c r="M5" s="31"/>
      <c r="N5" s="48"/>
      <c r="O5" s="50"/>
      <c r="P5" s="52"/>
      <c r="Q5" s="21"/>
      <c r="R5" s="23"/>
      <c r="S5" s="25"/>
      <c r="T5" s="28"/>
      <c r="V5" s="84"/>
      <c r="W5" s="80"/>
      <c r="X5" s="80"/>
      <c r="Y5" s="82"/>
    </row>
    <row r="6" spans="1:25" ht="16.5" customHeight="1" thickTop="1" thickBot="1" x14ac:dyDescent="0.3">
      <c r="A6" s="37"/>
      <c r="B6" s="42"/>
      <c r="C6" s="43"/>
      <c r="D6" s="43"/>
      <c r="E6" s="44"/>
      <c r="F6" s="10">
        <v>15</v>
      </c>
      <c r="G6" s="11">
        <v>5</v>
      </c>
      <c r="H6" s="12"/>
      <c r="I6" s="6"/>
      <c r="J6" s="10">
        <v>15</v>
      </c>
      <c r="K6" s="11">
        <v>7</v>
      </c>
      <c r="L6" s="12"/>
      <c r="M6" s="6"/>
      <c r="N6" s="32">
        <f>L7+H7</f>
        <v>4</v>
      </c>
      <c r="O6" s="50"/>
      <c r="P6" s="22">
        <f>F6+F7+H6+J6+J7+L6</f>
        <v>60</v>
      </c>
      <c r="Q6" s="20">
        <f>G7+G6+I6+K7+K6+M6</f>
        <v>31</v>
      </c>
      <c r="R6" s="23"/>
      <c r="S6" s="25"/>
      <c r="T6" s="28"/>
      <c r="V6" s="84"/>
      <c r="W6" s="80"/>
      <c r="X6" s="80"/>
      <c r="Y6" s="82"/>
    </row>
    <row r="7" spans="1:25" ht="15.75" customHeight="1" thickBot="1" x14ac:dyDescent="0.3">
      <c r="A7" s="56"/>
      <c r="B7" s="57"/>
      <c r="C7" s="58"/>
      <c r="D7" s="58"/>
      <c r="E7" s="59"/>
      <c r="F7" s="13">
        <v>15</v>
      </c>
      <c r="G7" s="14">
        <v>11</v>
      </c>
      <c r="H7" s="30">
        <f>IF(AND(F6=0,F7=0),0,1)*0+IF(AND(F6&gt;G6,F7&gt;G7),1,0)*2+IF(AND(F6&lt;G6,F7&lt;G7),1,0)*IF(AND(F6=0,F7=0),0,1)+IF(H6&gt;I6,1,0)*2+IF(H6&lt;I6,1,0)*1</f>
        <v>2</v>
      </c>
      <c r="I7" s="31"/>
      <c r="J7" s="13">
        <v>15</v>
      </c>
      <c r="K7" s="14">
        <v>8</v>
      </c>
      <c r="L7" s="30">
        <f>IF(AND(J6=0,J7=0),0,1)*0+IF(AND(J6&gt;K6,J7&gt;K7),1,0)*2+IF(AND(J6&lt;K6,J7&lt;K7),1,0)*IF(AND(J6=0,J7=0),0,1)+IF(L6&gt;M6,1,0)*2+IF(L6&lt;M6,1,0)*1</f>
        <v>2</v>
      </c>
      <c r="M7" s="31"/>
      <c r="N7" s="48"/>
      <c r="O7" s="60"/>
      <c r="P7" s="52"/>
      <c r="Q7" s="21"/>
      <c r="R7" s="53"/>
      <c r="S7" s="54"/>
      <c r="T7" s="55"/>
      <c r="V7" s="84"/>
      <c r="W7" s="80"/>
      <c r="X7" s="80"/>
      <c r="Y7" s="82"/>
    </row>
    <row r="8" spans="1:25" ht="16.5" customHeight="1" thickTop="1" thickBot="1" x14ac:dyDescent="0.3">
      <c r="A8" s="36" t="s">
        <v>19</v>
      </c>
      <c r="B8" s="7">
        <f>G4</f>
        <v>9</v>
      </c>
      <c r="C8" s="4">
        <f>F4</f>
        <v>15</v>
      </c>
      <c r="D8" s="5">
        <f>I4</f>
        <v>0</v>
      </c>
      <c r="E8" s="6">
        <f>H4</f>
        <v>0</v>
      </c>
      <c r="F8" s="69"/>
      <c r="G8" s="70"/>
      <c r="H8" s="70"/>
      <c r="I8" s="71"/>
      <c r="J8" s="7">
        <v>15</v>
      </c>
      <c r="K8" s="4">
        <v>13</v>
      </c>
      <c r="L8" s="5"/>
      <c r="M8" s="6"/>
      <c r="N8" s="32">
        <f>L9+D9</f>
        <v>3</v>
      </c>
      <c r="O8" s="49">
        <f>N8+N10+O29</f>
        <v>12</v>
      </c>
      <c r="P8" s="22">
        <f>B8+B9+D8+J8+J9+L8</f>
        <v>43</v>
      </c>
      <c r="Q8" s="20">
        <f>C8+C9+E8+K9+K8+M8</f>
        <v>57</v>
      </c>
      <c r="R8" s="22">
        <f t="shared" ref="R8:S8" si="0">P8+P10</f>
        <v>89</v>
      </c>
      <c r="S8" s="20">
        <f t="shared" si="0"/>
        <v>109</v>
      </c>
      <c r="T8" s="27" t="s">
        <v>31</v>
      </c>
      <c r="V8" s="84">
        <f>IF(B8&gt;C8,1,0)+IF(B9&gt;C9,1,0)+IF(D8&gt;E8,1,0)+IF(B10&gt;C10,1,0)+IF(B11&gt;C11,1,0)+IF(D10&gt;E10,1,0)+IF(J8&gt;K8,1,0)+IF(J9&gt;K9,1,0)+IF(L8&gt;M8,1,0)+IF(J10&gt;K10,1,0)+IF(J11&gt;K11,1,0)+IF(L10&gt;M10,1,0)+IF(B29&gt;C29,1,0)+IF(B30&gt;C30,1,0)+IF(D29&gt;E29,1,0)+IF(B31&gt;C31,1,0)+IF(B32&gt;C32,1,0)+IF(D31&gt;E31,1,0)+IF(J29&gt;K29,1,0)+IF(J30&gt;K30,1,0)+IF(L29&gt;M29,1,0)+IF(J31&gt;K31,1,0)+IF(J32&gt;K32,1,0)+IF(L31&gt;M31,1,0)</f>
        <v>8</v>
      </c>
      <c r="W8" s="80">
        <f>IF(B8&lt;C8,1,0)+IF(B9&lt;C9,1,0)+IF(D8&lt;E8,1,0)+IF(B10&lt;C10,1,0)+IF(B11&lt;C11,1,0)+IF(D10&lt;E10,1,0)+IF(J8&lt;K8,1,0)+IF(J9&lt;K9,1,0)+IF(L8&lt;M8,1,0)+IF(J10&lt;K10,1,0)+IF(J11&lt;K11,1,0)+IF(L10&lt;M10,1,0)+IF(B29&lt;C29,1,0)+IF(B30&lt;C30,1,0)+IF(D29&lt;E29,1,0)+IF(B31&lt;C31,1,0)+IF(B32&lt;C32,1,0)+IF(D31&lt;E31,1,0)+IF(J29&lt;K29,1,0)+IF(J30&lt;K30,1,0)+IF(L29&lt;M29,1,0)+IF(J31&lt;K31,1,0)+IF(J32&lt;K32,1,0)+IF(L31&lt;M31,1,0)</f>
        <v>8</v>
      </c>
      <c r="X8" s="80">
        <f t="shared" ref="X8" si="1">V8/W8</f>
        <v>1</v>
      </c>
      <c r="Y8" s="82">
        <f>(R8+R29)/(S8+S29)</f>
        <v>0.8651162790697674</v>
      </c>
    </row>
    <row r="9" spans="1:25" ht="15.75" customHeight="1" thickBot="1" x14ac:dyDescent="0.3">
      <c r="A9" s="37"/>
      <c r="B9" s="8">
        <f>G5</f>
        <v>3</v>
      </c>
      <c r="C9" s="9">
        <f>F5</f>
        <v>15</v>
      </c>
      <c r="D9" s="30">
        <f>IF(AND(B8=0,B9=0),0,1)*0+IF(AND(B8&gt;C8,B9&gt;C9),1,0)*2+IF(AND(B8&lt;C8,B9&lt;C9),1,0)*IF(AND(B8=0,B9=0),0,1)+IF(D8&gt;E8,1,0)*2+IF(D8&lt;E8,1,0)*1</f>
        <v>1</v>
      </c>
      <c r="E9" s="31"/>
      <c r="F9" s="72"/>
      <c r="G9" s="73"/>
      <c r="H9" s="73"/>
      <c r="I9" s="74"/>
      <c r="J9" s="8">
        <v>16</v>
      </c>
      <c r="K9" s="9">
        <v>14</v>
      </c>
      <c r="L9" s="30">
        <f>IF(AND(J8=0,J9=0),0,1)*0+IF(AND(J8&gt;K8,J9&gt;K9),1,0)*2+IF(AND(J8&lt;K8,J9&lt;K9),1,0)*IF(AND(J8=0,J9=0),0,1)+IF(L8&gt;M8,1,0)*2+IF(L8&lt;M8,1,0)*1</f>
        <v>2</v>
      </c>
      <c r="M9" s="31"/>
      <c r="N9" s="48"/>
      <c r="O9" s="50"/>
      <c r="P9" s="52"/>
      <c r="Q9" s="21"/>
      <c r="R9" s="23"/>
      <c r="S9" s="25"/>
      <c r="T9" s="28"/>
      <c r="V9" s="84"/>
      <c r="W9" s="80"/>
      <c r="X9" s="80"/>
      <c r="Y9" s="82"/>
    </row>
    <row r="10" spans="1:25" ht="16.5" customHeight="1" thickTop="1" thickBot="1" x14ac:dyDescent="0.3">
      <c r="A10" s="37"/>
      <c r="B10" s="10">
        <f>G6</f>
        <v>5</v>
      </c>
      <c r="C10" s="11">
        <f>F6</f>
        <v>15</v>
      </c>
      <c r="D10" s="12">
        <f>I6</f>
        <v>0</v>
      </c>
      <c r="E10" s="6">
        <f>H6</f>
        <v>0</v>
      </c>
      <c r="F10" s="72"/>
      <c r="G10" s="73"/>
      <c r="H10" s="73"/>
      <c r="I10" s="74"/>
      <c r="J10" s="10">
        <v>15</v>
      </c>
      <c r="K10" s="11">
        <v>13</v>
      </c>
      <c r="L10" s="12"/>
      <c r="M10" s="6"/>
      <c r="N10" s="32">
        <f>L11+D11</f>
        <v>3</v>
      </c>
      <c r="O10" s="50"/>
      <c r="P10" s="22">
        <f>B10+B11+D10+J10+J11+L10</f>
        <v>46</v>
      </c>
      <c r="Q10" s="20">
        <f>C10+C11+E10+K11+K10+M10</f>
        <v>52</v>
      </c>
      <c r="R10" s="23"/>
      <c r="S10" s="25"/>
      <c r="T10" s="28"/>
      <c r="V10" s="84"/>
      <c r="W10" s="80"/>
      <c r="X10" s="80"/>
      <c r="Y10" s="82"/>
    </row>
    <row r="11" spans="1:25" ht="15.75" customHeight="1" thickBot="1" x14ac:dyDescent="0.3">
      <c r="A11" s="56"/>
      <c r="B11" s="13">
        <f>G7</f>
        <v>11</v>
      </c>
      <c r="C11" s="14">
        <f>F7</f>
        <v>15</v>
      </c>
      <c r="D11" s="30">
        <f>IF(AND(B10=0,B11=0),0,1)*0+IF(AND(B10&gt;C10,B11&gt;C11),1,0)*2+IF(AND(B10&lt;C10,B11&lt;C11),1,0)*IF(AND(B10=0,B11=0),0,1)+IF(D10&gt;E10,1,0)*2+IF(D10&lt;E10,1,0)*1</f>
        <v>1</v>
      </c>
      <c r="E11" s="31"/>
      <c r="F11" s="75"/>
      <c r="G11" s="76"/>
      <c r="H11" s="76"/>
      <c r="I11" s="77"/>
      <c r="J11" s="13">
        <v>15</v>
      </c>
      <c r="K11" s="14">
        <v>9</v>
      </c>
      <c r="L11" s="30">
        <f>IF(AND(J10=0,J11=0),0,1)*0+IF(AND(J10&gt;K10,J11&gt;K11),1,0)*2+IF(AND(J10&lt;K10,J11&lt;K11),1,0)*IF(AND(J10=0,J11=0),0,1)+IF(L10&gt;M10,1,0)*2+IF(L10&lt;M10,1,0)*1</f>
        <v>2</v>
      </c>
      <c r="M11" s="31"/>
      <c r="N11" s="48"/>
      <c r="O11" s="60"/>
      <c r="P11" s="52"/>
      <c r="Q11" s="21"/>
      <c r="R11" s="53"/>
      <c r="S11" s="54"/>
      <c r="T11" s="55"/>
      <c r="V11" s="84"/>
      <c r="W11" s="80"/>
      <c r="X11" s="80"/>
      <c r="Y11" s="82"/>
    </row>
    <row r="12" spans="1:25" ht="16.5" customHeight="1" thickTop="1" thickBot="1" x14ac:dyDescent="0.3">
      <c r="A12" s="36" t="s">
        <v>10</v>
      </c>
      <c r="B12" s="7">
        <f>K4</f>
        <v>8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13</v>
      </c>
      <c r="G12" s="4">
        <f>J8</f>
        <v>15</v>
      </c>
      <c r="H12" s="5">
        <f>M8</f>
        <v>0</v>
      </c>
      <c r="I12" s="6">
        <f>L8</f>
        <v>0</v>
      </c>
      <c r="J12" s="39"/>
      <c r="K12" s="40"/>
      <c r="L12" s="40"/>
      <c r="M12" s="41"/>
      <c r="N12" s="32">
        <f>D13+H13</f>
        <v>2</v>
      </c>
      <c r="O12" s="49">
        <f>N12+N14+O33</f>
        <v>8</v>
      </c>
      <c r="P12" s="22">
        <f>F12+F13+H12+B12+B13+D12</f>
        <v>45</v>
      </c>
      <c r="Q12" s="20">
        <f>G13+G12+I12+C13+C12+E12</f>
        <v>61</v>
      </c>
      <c r="R12" s="22">
        <f>P12+P14</f>
        <v>82</v>
      </c>
      <c r="S12" s="20">
        <f t="shared" ref="S12" si="2">Q12+Q14</f>
        <v>121</v>
      </c>
      <c r="T12" s="27" t="s">
        <v>32</v>
      </c>
      <c r="V12" s="78">
        <f>IF(F12&gt;G12,1,0)+IF(F13&gt;G13,1,0)+IF(H12&gt;I12,1,0)+IF(F14&gt;G14,1,0)+IF(F15&gt;G15,1,0)+IF(H14&gt;I14,1,0)+IF(B12&gt;C12,1,0)+IF(B13&gt;C13,1,0)+IF(D12&gt;E12,1,0)+IF(B14&gt;C14,1,0)+IF(B15&gt;C15,1,0)+IF(D14&gt;E14,1,0)+IF(F33&gt;G33,1,0)+IF(F34&gt;G34,1,0)+IF(H33&gt;I33,1,0)+IF(F35&gt;G35,1,0)+IF(F36&gt;G36,1,0)+IF(H35&gt;I35,1,0)+IF(B33&gt;C33,1,0)+IF(B34&gt;C34,1,0)+IF(D33&gt;E33,1,0)+IF(B35&gt;C35,1,0)+IF(B36&gt;C36,1,0)+IF(D35&gt;E35,1,0)</f>
        <v>0</v>
      </c>
      <c r="W12" s="80">
        <f>IF(B12&lt;C12,1,0)+IF(B13&lt;C13,1,0)+IF(D12&lt;E12,1,0)+IF(B14&lt;C14,1,0)+IF(B15&lt;C15,1,0)+IF(D14&lt;E14,1,0)+IF(F12&lt;G12,1,0)+IF(F13&lt;G13,1,0)+IF(H12&lt;I12,1,0)+IF(F14&lt;G14,1,0)+IF(F15&lt;G15,1,0)+IF(H14&lt;I14,1,0)+IF(B33&lt;C33,1,0)+IF(B34&lt;C34,1,0)+IF(D33&lt;E33,1,0)+IF(B35&lt;C35,1,0)+IF(B36&lt;C36,1,0)+IF(D35&lt;E35,1,0)+IF(F33&lt;G33,1,0)+IF(F34&lt;G34,1,0)+IF(H33&lt;I33,1,0)+IF(F35&lt;G35,1,0)+IF(F36&lt;G36,1,0)+IF(H35&lt;I35,1,0)</f>
        <v>16</v>
      </c>
      <c r="X12" s="80">
        <f t="shared" ref="X12" si="3">V12/W12</f>
        <v>0</v>
      </c>
      <c r="Y12" s="82">
        <f>(R12+R33)/(S12+S33)</f>
        <v>0.6074380165289256</v>
      </c>
    </row>
    <row r="13" spans="1:25" ht="15.75" customHeight="1" thickBot="1" x14ac:dyDescent="0.3">
      <c r="A13" s="37"/>
      <c r="B13" s="8">
        <f>K5</f>
        <v>10</v>
      </c>
      <c r="C13" s="9">
        <f>J5</f>
        <v>15</v>
      </c>
      <c r="D13" s="30">
        <f>IF(AND(B12=0,B13=0),0,1)*0+IF(AND(B12&gt;C12,B13&gt;C13),1,0)*2+IF(AND(B12&lt;C12,B13&lt;C13),1,0)*IF(AND(B12=0,B13=0),0,1)+IF(D12&gt;E12,1,0)*2+IF(D12&lt;E12,1,0)*1</f>
        <v>1</v>
      </c>
      <c r="E13" s="31"/>
      <c r="F13" s="8">
        <f>K9</f>
        <v>14</v>
      </c>
      <c r="G13" s="9">
        <f>J9</f>
        <v>16</v>
      </c>
      <c r="H13" s="30">
        <f>IF(AND(F12=0,F13=0),0,1)*0+IF(AND(F12&gt;G12,F13&gt;G13),1,0)*2+IF(AND(F12&lt;G12,F13&lt;G13),1,0)*IF(AND(F12=0,F13=0),0,1)+IF(H12&gt;I12,1,0)*2+IF(H12&lt;I12,1,0)*1</f>
        <v>1</v>
      </c>
      <c r="I13" s="31"/>
      <c r="J13" s="42"/>
      <c r="K13" s="43"/>
      <c r="L13" s="43"/>
      <c r="M13" s="44"/>
      <c r="N13" s="48"/>
      <c r="O13" s="50"/>
      <c r="P13" s="52"/>
      <c r="Q13" s="21"/>
      <c r="R13" s="23"/>
      <c r="S13" s="25"/>
      <c r="T13" s="28"/>
      <c r="V13" s="78"/>
      <c r="W13" s="80"/>
      <c r="X13" s="80"/>
      <c r="Y13" s="82"/>
    </row>
    <row r="14" spans="1:25" ht="16.5" customHeight="1" thickTop="1" thickBot="1" x14ac:dyDescent="0.3">
      <c r="A14" s="37"/>
      <c r="B14" s="10">
        <f>K6</f>
        <v>7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13</v>
      </c>
      <c r="G14" s="11">
        <f>J10</f>
        <v>15</v>
      </c>
      <c r="H14" s="12">
        <f>M10</f>
        <v>0</v>
      </c>
      <c r="I14" s="6">
        <f>L10</f>
        <v>0</v>
      </c>
      <c r="J14" s="42"/>
      <c r="K14" s="43"/>
      <c r="L14" s="43"/>
      <c r="M14" s="44"/>
      <c r="N14" s="32">
        <f>D15+H15</f>
        <v>2</v>
      </c>
      <c r="O14" s="50"/>
      <c r="P14" s="22">
        <f>F14+F15+H14+B14+B15+D14</f>
        <v>37</v>
      </c>
      <c r="Q14" s="20">
        <f>G15+G14+I14+C15+C14+E14</f>
        <v>60</v>
      </c>
      <c r="R14" s="23"/>
      <c r="S14" s="25"/>
      <c r="T14" s="28"/>
      <c r="V14" s="78"/>
      <c r="W14" s="80"/>
      <c r="X14" s="80"/>
      <c r="Y14" s="82"/>
    </row>
    <row r="15" spans="1:25" ht="15.75" customHeight="1" thickBot="1" x14ac:dyDescent="0.3">
      <c r="A15" s="38"/>
      <c r="B15" s="16">
        <f>K7</f>
        <v>8</v>
      </c>
      <c r="C15" s="15">
        <f>J7</f>
        <v>15</v>
      </c>
      <c r="D15" s="34">
        <f>IF(AND(B14=0,B15=0),0,1)*0+IF(AND(B14&gt;C14,B15&gt;C15),1,0)*2+IF(AND(B14&lt;C14,B15&lt;C15),1,0)*IF(AND(B14=0,B15=0),0,1)+IF(D14&gt;E14,1,0)*2+IF(D14&lt;E14,1,0)*1</f>
        <v>1</v>
      </c>
      <c r="E15" s="35"/>
      <c r="F15" s="16">
        <f>K11</f>
        <v>9</v>
      </c>
      <c r="G15" s="15">
        <f>J11</f>
        <v>15</v>
      </c>
      <c r="H15" s="34">
        <f>IF(AND(F14=0,F15=0),0,1)*0+IF(AND(F14&gt;G14,F15&gt;G15),1,0)*2+IF(AND(F14&lt;G14,F15&lt;G15),1,0)*IF(AND(F14=0,F15=0),0,1)+IF(H14&gt;I14,1,0)*2+IF(H14&lt;I14,1,0)*1</f>
        <v>1</v>
      </c>
      <c r="I15" s="35"/>
      <c r="J15" s="45"/>
      <c r="K15" s="46"/>
      <c r="L15" s="46"/>
      <c r="M15" s="47"/>
      <c r="N15" s="33"/>
      <c r="O15" s="51"/>
      <c r="P15" s="24"/>
      <c r="Q15" s="26"/>
      <c r="R15" s="24"/>
      <c r="S15" s="26"/>
      <c r="T15" s="29"/>
      <c r="V15" s="79"/>
      <c r="W15" s="81"/>
      <c r="X15" s="81"/>
      <c r="Y15" s="83"/>
    </row>
    <row r="16" spans="1:25" ht="16.5" customHeight="1" thickTop="1" x14ac:dyDescent="0.25"/>
    <row r="17" spans="1:20" ht="15.75" customHeight="1" x14ac:dyDescent="0.25"/>
    <row r="18" spans="1:20" ht="16.5" customHeight="1" x14ac:dyDescent="0.25">
      <c r="A18" t="s">
        <v>9</v>
      </c>
    </row>
    <row r="19" spans="1:20" ht="15.75" customHeight="1" x14ac:dyDescent="0.25"/>
    <row r="20" spans="1:20" ht="16.5" customHeight="1" x14ac:dyDescent="0.25"/>
    <row r="21" spans="1:20" ht="15.75" customHeight="1" x14ac:dyDescent="0.25"/>
    <row r="22" spans="1:20" ht="39.75" customHeight="1" x14ac:dyDescent="0.25">
      <c r="A22" s="61" t="s">
        <v>23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5.75" customHeight="1" thickBot="1" x14ac:dyDescent="0.3"/>
    <row r="24" spans="1:20" ht="62.25" customHeight="1" thickTop="1" thickBot="1" x14ac:dyDescent="0.3">
      <c r="A24" s="1" t="s">
        <v>0</v>
      </c>
      <c r="B24" s="62">
        <v>1</v>
      </c>
      <c r="C24" s="63"/>
      <c r="D24" s="63"/>
      <c r="E24" s="64"/>
      <c r="F24" s="62">
        <v>2</v>
      </c>
      <c r="G24" s="63"/>
      <c r="H24" s="63"/>
      <c r="I24" s="64"/>
      <c r="J24" s="62">
        <v>3</v>
      </c>
      <c r="K24" s="63"/>
      <c r="L24" s="63"/>
      <c r="M24" s="64"/>
      <c r="N24" s="65" t="s">
        <v>1</v>
      </c>
      <c r="O24" s="66"/>
      <c r="P24" s="67" t="s">
        <v>2</v>
      </c>
      <c r="Q24" s="68"/>
      <c r="R24" s="67" t="s">
        <v>3</v>
      </c>
      <c r="S24" s="68"/>
      <c r="T24" s="2" t="s">
        <v>4</v>
      </c>
    </row>
    <row r="25" spans="1:20" ht="16.5" thickTop="1" thickBot="1" x14ac:dyDescent="0.3">
      <c r="A25" s="36" t="s">
        <v>15</v>
      </c>
      <c r="B25" s="39"/>
      <c r="C25" s="40"/>
      <c r="D25" s="40"/>
      <c r="E25" s="41"/>
      <c r="F25" s="3">
        <v>15</v>
      </c>
      <c r="G25" s="4">
        <v>9</v>
      </c>
      <c r="H25" s="5"/>
      <c r="I25" s="6"/>
      <c r="J25" s="7">
        <v>15</v>
      </c>
      <c r="K25" s="4">
        <v>4</v>
      </c>
      <c r="L25" s="5"/>
      <c r="M25" s="6"/>
      <c r="N25" s="32">
        <f>L26+H26</f>
        <v>4</v>
      </c>
      <c r="O25" s="49">
        <f>N25+N27</f>
        <v>8</v>
      </c>
      <c r="P25" s="22">
        <f>F25+F26+H25+J25+J26+L25</f>
        <v>60</v>
      </c>
      <c r="Q25" s="20">
        <f>G26+G25+I25+K26+K25+M25</f>
        <v>29</v>
      </c>
      <c r="R25" s="22">
        <f>P25+P27</f>
        <v>120</v>
      </c>
      <c r="S25" s="20">
        <f>Q25+Q27</f>
        <v>55</v>
      </c>
      <c r="T25" s="27"/>
    </row>
    <row r="26" spans="1:20" ht="15.75" thickBot="1" x14ac:dyDescent="0.3">
      <c r="A26" s="37"/>
      <c r="B26" s="42"/>
      <c r="C26" s="43"/>
      <c r="D26" s="43"/>
      <c r="E26" s="44"/>
      <c r="F26" s="8">
        <v>15</v>
      </c>
      <c r="G26" s="9">
        <v>11</v>
      </c>
      <c r="H26" s="85">
        <f>IF(AND(F25=0,F26=0),0,1)*0+IF(AND(F25&gt;G25,F26&gt;G26),1,0)*2+IF(AND(F25&lt;G25,F26&lt;G26),1,0)*IF(AND(F25=0,F26=0),0,1)+IF(H25&gt;I25,1,0)*2+IF(H25&lt;I25,1,0)*1</f>
        <v>2</v>
      </c>
      <c r="I26" s="85"/>
      <c r="J26" s="8">
        <v>15</v>
      </c>
      <c r="K26" s="9">
        <v>5</v>
      </c>
      <c r="L26" s="30">
        <f>IF(AND(J25=0,J26=0),0,1)*0+IF(AND(J25&gt;K25,J26&gt;K26),1,0)*2+IF(AND(J25&lt;K25,J26&lt;K26),1,0)*IF(AND(J25=0,J26=0),0,1)+IF(L25&gt;M25,1,0)*2+IF(L25&lt;M25,1,0)*1</f>
        <v>2</v>
      </c>
      <c r="M26" s="31"/>
      <c r="N26" s="48"/>
      <c r="O26" s="50"/>
      <c r="P26" s="52"/>
      <c r="Q26" s="21"/>
      <c r="R26" s="23"/>
      <c r="S26" s="25"/>
      <c r="T26" s="28"/>
    </row>
    <row r="27" spans="1:20" ht="16.5" thickTop="1" thickBot="1" x14ac:dyDescent="0.3">
      <c r="A27" s="37"/>
      <c r="B27" s="42"/>
      <c r="C27" s="43"/>
      <c r="D27" s="43"/>
      <c r="E27" s="44"/>
      <c r="F27" s="10">
        <v>15</v>
      </c>
      <c r="G27" s="11">
        <v>7</v>
      </c>
      <c r="H27" s="12"/>
      <c r="I27" s="6"/>
      <c r="J27" s="10">
        <v>15</v>
      </c>
      <c r="K27" s="11">
        <v>7</v>
      </c>
      <c r="L27" s="12"/>
      <c r="M27" s="6"/>
      <c r="N27" s="32">
        <f>L28+H28</f>
        <v>4</v>
      </c>
      <c r="O27" s="50"/>
      <c r="P27" s="22">
        <f>F27+F28+H27+J27+J28+L27</f>
        <v>60</v>
      </c>
      <c r="Q27" s="20">
        <f>G28+G27+I27+K28+K27+M27</f>
        <v>26</v>
      </c>
      <c r="R27" s="23"/>
      <c r="S27" s="25"/>
      <c r="T27" s="28"/>
    </row>
    <row r="28" spans="1:20" ht="15.75" thickBot="1" x14ac:dyDescent="0.3">
      <c r="A28" s="56"/>
      <c r="B28" s="57"/>
      <c r="C28" s="58"/>
      <c r="D28" s="58"/>
      <c r="E28" s="59"/>
      <c r="F28" s="13">
        <v>15</v>
      </c>
      <c r="G28" s="14">
        <v>9</v>
      </c>
      <c r="H28" s="86">
        <f>IF(AND(F27=0,F28=0),0,1)*0+IF(AND(F27&gt;G27,F28&gt;G28),1,0)*2+IF(AND(F27&lt;G27,F28&lt;G28),1,0)*IF(AND(F27=0,F28=0),0,1)+IF(H27&gt;I27,1,0)*2+IF(H27&lt;I27,1,0)*1</f>
        <v>2</v>
      </c>
      <c r="I28" s="86"/>
      <c r="J28" s="13">
        <v>15</v>
      </c>
      <c r="K28" s="14">
        <v>3</v>
      </c>
      <c r="L28" s="30">
        <f>IF(AND(J27=0,J28=0),0,1)*0+IF(AND(J27&gt;K27,J28&gt;K28),1,0)*2+IF(AND(J27&lt;K27,J28&lt;K28),1,0)*IF(AND(J27=0,J28=0),0,1)+IF(L27&gt;M27,1,0)*2+IF(L27&lt;M27,1,0)*1</f>
        <v>2</v>
      </c>
      <c r="M28" s="31"/>
      <c r="N28" s="48"/>
      <c r="O28" s="60"/>
      <c r="P28" s="52"/>
      <c r="Q28" s="21"/>
      <c r="R28" s="53"/>
      <c r="S28" s="54"/>
      <c r="T28" s="55"/>
    </row>
    <row r="29" spans="1:20" ht="16.5" thickTop="1" thickBot="1" x14ac:dyDescent="0.3">
      <c r="A29" s="36" t="s">
        <v>19</v>
      </c>
      <c r="B29" s="7">
        <f>G25</f>
        <v>9</v>
      </c>
      <c r="C29" s="4">
        <f>F25</f>
        <v>15</v>
      </c>
      <c r="D29" s="5">
        <f>I25</f>
        <v>0</v>
      </c>
      <c r="E29" s="6">
        <f>H25</f>
        <v>0</v>
      </c>
      <c r="F29" s="87"/>
      <c r="G29" s="87"/>
      <c r="H29" s="87"/>
      <c r="I29" s="87"/>
      <c r="J29" s="7">
        <v>15</v>
      </c>
      <c r="K29" s="4">
        <v>7</v>
      </c>
      <c r="L29" s="5"/>
      <c r="M29" s="6"/>
      <c r="N29" s="32">
        <f>L30+D30</f>
        <v>3</v>
      </c>
      <c r="O29" s="49">
        <f t="shared" ref="O29" si="4">N29+N31</f>
        <v>6</v>
      </c>
      <c r="P29" s="22">
        <f>B29+B30+D29+J29+J30+L29</f>
        <v>51</v>
      </c>
      <c r="Q29" s="20">
        <f>C29+C30+E29+K30+K29+M29</f>
        <v>51</v>
      </c>
      <c r="R29" s="22">
        <f t="shared" ref="R29" si="5">P29+P31</f>
        <v>97</v>
      </c>
      <c r="S29" s="20">
        <f t="shared" ref="S29" si="6">Q29+Q31</f>
        <v>106</v>
      </c>
      <c r="T29" s="27"/>
    </row>
    <row r="30" spans="1:20" ht="16.5" thickTop="1" thickBot="1" x14ac:dyDescent="0.3">
      <c r="A30" s="37"/>
      <c r="B30" s="8">
        <f>G26</f>
        <v>11</v>
      </c>
      <c r="C30" s="9">
        <f>F26</f>
        <v>15</v>
      </c>
      <c r="D30" s="30">
        <f>IF(AND(B29=0,B30=0),0,1)*0+IF(AND(B29&gt;C29,B30&gt;C30),1,0)*2+IF(AND(B29&lt;C29,B30&lt;C30),1,0)*IF(AND(B29=0,B30=0),0,1)+IF(D29&gt;E29,1,0)*2+IF(D29&lt;E29,1,0)*1</f>
        <v>1</v>
      </c>
      <c r="E30" s="31"/>
      <c r="F30" s="87"/>
      <c r="G30" s="87"/>
      <c r="H30" s="87"/>
      <c r="I30" s="87"/>
      <c r="J30" s="8">
        <v>16</v>
      </c>
      <c r="K30" s="9">
        <v>14</v>
      </c>
      <c r="L30" s="30">
        <f>IF(AND(J29=0,J30=0),0,1)*0+IF(AND(J29&gt;K29,J30&gt;K30),1,0)*2+IF(AND(J29&lt;K29,J30&lt;K30),1,0)*IF(AND(J29=0,J30=0),0,1)+IF(L29&gt;M29,1,0)*2+IF(L29&lt;M29,1,0)*1</f>
        <v>2</v>
      </c>
      <c r="M30" s="31"/>
      <c r="N30" s="48"/>
      <c r="O30" s="50"/>
      <c r="P30" s="52"/>
      <c r="Q30" s="21"/>
      <c r="R30" s="23"/>
      <c r="S30" s="25"/>
      <c r="T30" s="28"/>
    </row>
    <row r="31" spans="1:20" ht="16.5" thickTop="1" thickBot="1" x14ac:dyDescent="0.3">
      <c r="A31" s="37"/>
      <c r="B31" s="10">
        <f>G27</f>
        <v>7</v>
      </c>
      <c r="C31" s="11">
        <f>F27</f>
        <v>15</v>
      </c>
      <c r="D31" s="12">
        <f>I27</f>
        <v>0</v>
      </c>
      <c r="E31" s="6">
        <f>H27</f>
        <v>0</v>
      </c>
      <c r="F31" s="87"/>
      <c r="G31" s="87"/>
      <c r="H31" s="87"/>
      <c r="I31" s="87"/>
      <c r="J31" s="10">
        <v>15</v>
      </c>
      <c r="K31" s="11">
        <v>12</v>
      </c>
      <c r="L31" s="12"/>
      <c r="M31" s="6"/>
      <c r="N31" s="32">
        <f>L32+D32</f>
        <v>3</v>
      </c>
      <c r="O31" s="50"/>
      <c r="P31" s="22">
        <f>B31+B32+D31+J31+J32+L31</f>
        <v>46</v>
      </c>
      <c r="Q31" s="20">
        <f>C31+C32+E31+K32+K31+M31</f>
        <v>55</v>
      </c>
      <c r="R31" s="23"/>
      <c r="S31" s="25"/>
      <c r="T31" s="28"/>
    </row>
    <row r="32" spans="1:20" ht="16.5" thickTop="1" thickBot="1" x14ac:dyDescent="0.3">
      <c r="A32" s="56"/>
      <c r="B32" s="13">
        <f>G28</f>
        <v>9</v>
      </c>
      <c r="C32" s="14">
        <f>F28</f>
        <v>15</v>
      </c>
      <c r="D32" s="30">
        <f>IF(AND(B31=0,B32=0),0,1)*0+IF(AND(B31&gt;C31,B32&gt;C32),1,0)*2+IF(AND(B31&lt;C31,B32&lt;C32),1,0)*IF(AND(B31=0,B32=0),0,1)+IF(D31&gt;E31,1,0)*2+IF(D31&lt;E31,1,0)*1</f>
        <v>1</v>
      </c>
      <c r="E32" s="31"/>
      <c r="F32" s="87"/>
      <c r="G32" s="87"/>
      <c r="H32" s="87"/>
      <c r="I32" s="87"/>
      <c r="J32" s="13">
        <v>15</v>
      </c>
      <c r="K32" s="14">
        <v>13</v>
      </c>
      <c r="L32" s="30">
        <f>IF(AND(J31=0,J32=0),0,1)*0+IF(AND(J31&gt;K31,J32&gt;K32),1,0)*2+IF(AND(J31&lt;K31,J32&lt;K32),1,0)*IF(AND(J31=0,J32=0),0,1)+IF(L31&gt;M31,1,0)*2+IF(L31&lt;M31,1,0)*1</f>
        <v>2</v>
      </c>
      <c r="M32" s="31"/>
      <c r="N32" s="48"/>
      <c r="O32" s="60"/>
      <c r="P32" s="52"/>
      <c r="Q32" s="21"/>
      <c r="R32" s="53"/>
      <c r="S32" s="54"/>
      <c r="T32" s="55"/>
    </row>
    <row r="33" spans="1:20" ht="16.5" thickTop="1" thickBot="1" x14ac:dyDescent="0.3">
      <c r="A33" s="36" t="s">
        <v>10</v>
      </c>
      <c r="B33" s="7">
        <f>K25</f>
        <v>4</v>
      </c>
      <c r="C33" s="4">
        <f>J25</f>
        <v>15</v>
      </c>
      <c r="D33" s="5">
        <f>M25</f>
        <v>0</v>
      </c>
      <c r="E33" s="6">
        <f>L25</f>
        <v>0</v>
      </c>
      <c r="F33" s="7">
        <f>K29</f>
        <v>7</v>
      </c>
      <c r="G33" s="4">
        <f>J29</f>
        <v>15</v>
      </c>
      <c r="H33" s="5">
        <f>M29</f>
        <v>0</v>
      </c>
      <c r="I33" s="6">
        <f>L29</f>
        <v>0</v>
      </c>
      <c r="J33" s="39"/>
      <c r="K33" s="40"/>
      <c r="L33" s="40"/>
      <c r="M33" s="41"/>
      <c r="N33" s="32">
        <f>D34+H34</f>
        <v>2</v>
      </c>
      <c r="O33" s="49">
        <f t="shared" ref="O33" si="7">N33+N35</f>
        <v>4</v>
      </c>
      <c r="P33" s="22">
        <f>F33+F34+H33+B33+B34+D33</f>
        <v>30</v>
      </c>
      <c r="Q33" s="20">
        <f>G34+G33+I33+C34+C33+E33</f>
        <v>61</v>
      </c>
      <c r="R33" s="22">
        <f>P33+P35</f>
        <v>65</v>
      </c>
      <c r="S33" s="20">
        <f t="shared" ref="S33" si="8">Q33+Q35</f>
        <v>121</v>
      </c>
      <c r="T33" s="27"/>
    </row>
    <row r="34" spans="1:20" ht="15.75" thickBot="1" x14ac:dyDescent="0.3">
      <c r="A34" s="37"/>
      <c r="B34" s="8">
        <f>K26</f>
        <v>5</v>
      </c>
      <c r="C34" s="9">
        <f>J26</f>
        <v>15</v>
      </c>
      <c r="D34" s="30">
        <f>IF(AND(B33=0,B34=0),0,1)*0+IF(AND(B33&gt;C33,B34&gt;C34),1,0)*2+IF(AND(B33&lt;C33,B34&lt;C34),1,0)*IF(AND(B33=0,B34=0),0,1)+IF(D33&gt;E33,1,0)*2+IF(D33&lt;E33,1,0)*1</f>
        <v>1</v>
      </c>
      <c r="E34" s="31"/>
      <c r="F34" s="8">
        <f>K30</f>
        <v>14</v>
      </c>
      <c r="G34" s="9">
        <f>J30</f>
        <v>16</v>
      </c>
      <c r="H34" s="30">
        <f>IF(AND(F33=0,F34=0),0,1)*0+IF(AND(F33&gt;G33,F34&gt;G34),1,0)*2+IF(AND(F33&lt;G33,F34&lt;G34),1,0)*IF(AND(F33=0,F34=0),0,1)+IF(H33&gt;I33,1,0)*2+IF(H33&lt;I33,1,0)*1</f>
        <v>1</v>
      </c>
      <c r="I34" s="31"/>
      <c r="J34" s="42"/>
      <c r="K34" s="43"/>
      <c r="L34" s="43"/>
      <c r="M34" s="44"/>
      <c r="N34" s="48"/>
      <c r="O34" s="50"/>
      <c r="P34" s="52"/>
      <c r="Q34" s="21"/>
      <c r="R34" s="23"/>
      <c r="S34" s="25"/>
      <c r="T34" s="28"/>
    </row>
    <row r="35" spans="1:20" ht="16.5" thickTop="1" thickBot="1" x14ac:dyDescent="0.3">
      <c r="A35" s="37"/>
      <c r="B35" s="10">
        <f>K27</f>
        <v>7</v>
      </c>
      <c r="C35" s="11">
        <f>J27</f>
        <v>15</v>
      </c>
      <c r="D35" s="12">
        <f>M27</f>
        <v>0</v>
      </c>
      <c r="E35" s="6">
        <f>L27</f>
        <v>0</v>
      </c>
      <c r="F35" s="10">
        <f>K31</f>
        <v>12</v>
      </c>
      <c r="G35" s="11">
        <f>J31</f>
        <v>15</v>
      </c>
      <c r="H35" s="12">
        <f>M31</f>
        <v>0</v>
      </c>
      <c r="I35" s="6">
        <f>L31</f>
        <v>0</v>
      </c>
      <c r="J35" s="42"/>
      <c r="K35" s="43"/>
      <c r="L35" s="43"/>
      <c r="M35" s="44"/>
      <c r="N35" s="32">
        <f>D36+H36</f>
        <v>2</v>
      </c>
      <c r="O35" s="50"/>
      <c r="P35" s="22">
        <f>F35+F36+H35+B35+B36+D35</f>
        <v>35</v>
      </c>
      <c r="Q35" s="20">
        <f>G36+G35+I35+C36+C35+E35</f>
        <v>60</v>
      </c>
      <c r="R35" s="23"/>
      <c r="S35" s="25"/>
      <c r="T35" s="28"/>
    </row>
    <row r="36" spans="1:20" ht="15.75" thickBot="1" x14ac:dyDescent="0.3">
      <c r="A36" s="38"/>
      <c r="B36" s="16">
        <f>K28</f>
        <v>3</v>
      </c>
      <c r="C36" s="15">
        <f>J28</f>
        <v>15</v>
      </c>
      <c r="D36" s="34">
        <f>IF(AND(B35=0,B36=0),0,1)*0+IF(AND(B35&gt;C35,B36&gt;C36),1,0)*2+IF(AND(B35&lt;C35,B36&lt;C36),1,0)*IF(AND(B35=0,B36=0),0,1)+IF(D35&gt;E35,1,0)*2+IF(D35&lt;E35,1,0)*1</f>
        <v>1</v>
      </c>
      <c r="E36" s="35"/>
      <c r="F36" s="16">
        <f>K32</f>
        <v>13</v>
      </c>
      <c r="G36" s="15">
        <f>J32</f>
        <v>15</v>
      </c>
      <c r="H36" s="34">
        <f>IF(AND(F35=0,F36=0),0,1)*0+IF(AND(F35&gt;G35,F36&gt;G36),1,0)*2+IF(AND(F35&lt;G35,F36&lt;G36),1,0)*IF(AND(F35=0,F36=0),0,1)+IF(H35&gt;I35,1,0)*2+IF(H35&lt;I35,1,0)*1</f>
        <v>1</v>
      </c>
      <c r="I36" s="35"/>
      <c r="J36" s="45"/>
      <c r="K36" s="46"/>
      <c r="L36" s="46"/>
      <c r="M36" s="47"/>
      <c r="N36" s="33"/>
      <c r="O36" s="51"/>
      <c r="P36" s="24"/>
      <c r="Q36" s="26"/>
      <c r="R36" s="24"/>
      <c r="S36" s="26"/>
      <c r="T36" s="29"/>
    </row>
    <row r="37" spans="1:20" ht="15.75" thickTop="1" x14ac:dyDescent="0.25"/>
    <row r="39" spans="1:20" x14ac:dyDescent="0.25">
      <c r="A39" t="s">
        <v>9</v>
      </c>
    </row>
  </sheetData>
  <mergeCells count="122">
    <mergeCell ref="X4:X7"/>
    <mergeCell ref="W4:W7"/>
    <mergeCell ref="T4:T7"/>
    <mergeCell ref="Y12:Y15"/>
    <mergeCell ref="N14:N15"/>
    <mergeCell ref="P14:P15"/>
    <mergeCell ref="Q14:Q15"/>
    <mergeCell ref="Y4:Y7"/>
    <mergeCell ref="N6:N7"/>
    <mergeCell ref="P6:P7"/>
    <mergeCell ref="Q6:Q7"/>
    <mergeCell ref="N8:N9"/>
    <mergeCell ref="O8:O11"/>
    <mergeCell ref="P8:P9"/>
    <mergeCell ref="Q8:Q9"/>
    <mergeCell ref="V8:V11"/>
    <mergeCell ref="X8:X11"/>
    <mergeCell ref="W8:W11"/>
    <mergeCell ref="S8:S11"/>
    <mergeCell ref="Y8:Y11"/>
    <mergeCell ref="N10:N11"/>
    <mergeCell ref="N4:N5"/>
    <mergeCell ref="O4:O7"/>
    <mergeCell ref="Q10:Q11"/>
    <mergeCell ref="R8:R11"/>
    <mergeCell ref="T8:T11"/>
    <mergeCell ref="V4:V7"/>
    <mergeCell ref="A12:A15"/>
    <mergeCell ref="V12:V15"/>
    <mergeCell ref="X12:X15"/>
    <mergeCell ref="W12:W15"/>
    <mergeCell ref="R12:R15"/>
    <mergeCell ref="T12:T15"/>
    <mergeCell ref="N12:N13"/>
    <mergeCell ref="O12:O15"/>
    <mergeCell ref="P12:P13"/>
    <mergeCell ref="Q12:Q13"/>
    <mergeCell ref="D13:E13"/>
    <mergeCell ref="H13:I13"/>
    <mergeCell ref="S12:S15"/>
    <mergeCell ref="J12:M15"/>
    <mergeCell ref="D15:E15"/>
    <mergeCell ref="H15:I15"/>
    <mergeCell ref="D9:E9"/>
    <mergeCell ref="L9:M9"/>
    <mergeCell ref="H5:I5"/>
    <mergeCell ref="L5:M5"/>
    <mergeCell ref="A8:A11"/>
    <mergeCell ref="F8:I11"/>
    <mergeCell ref="D11:E11"/>
    <mergeCell ref="L11:M11"/>
    <mergeCell ref="P10:P11"/>
    <mergeCell ref="A1:T1"/>
    <mergeCell ref="N3:O3"/>
    <mergeCell ref="P3:Q3"/>
    <mergeCell ref="R3:S3"/>
    <mergeCell ref="R4:R7"/>
    <mergeCell ref="S4:S7"/>
    <mergeCell ref="B3:E3"/>
    <mergeCell ref="F3:I3"/>
    <mergeCell ref="J3:M3"/>
    <mergeCell ref="A4:A7"/>
    <mergeCell ref="B4:E7"/>
    <mergeCell ref="H7:I7"/>
    <mergeCell ref="L7:M7"/>
    <mergeCell ref="P4:P5"/>
    <mergeCell ref="Q4:Q5"/>
    <mergeCell ref="A25:A28"/>
    <mergeCell ref="B25:E28"/>
    <mergeCell ref="N25:N26"/>
    <mergeCell ref="O25:O28"/>
    <mergeCell ref="P25:P26"/>
    <mergeCell ref="A22:T22"/>
    <mergeCell ref="B24:E24"/>
    <mergeCell ref="F24:I24"/>
    <mergeCell ref="J24:M24"/>
    <mergeCell ref="N24:O24"/>
    <mergeCell ref="P24:Q24"/>
    <mergeCell ref="R24:S24"/>
    <mergeCell ref="Q25:Q26"/>
    <mergeCell ref="R25:R28"/>
    <mergeCell ref="S25:S28"/>
    <mergeCell ref="T25:T28"/>
    <mergeCell ref="H26:I26"/>
    <mergeCell ref="L26:M26"/>
    <mergeCell ref="N27:N28"/>
    <mergeCell ref="P27:P28"/>
    <mergeCell ref="Q27:Q28"/>
    <mergeCell ref="H28:I28"/>
    <mergeCell ref="L28:M28"/>
    <mergeCell ref="A33:A36"/>
    <mergeCell ref="J33:M36"/>
    <mergeCell ref="N33:N34"/>
    <mergeCell ref="O33:O36"/>
    <mergeCell ref="P33:P34"/>
    <mergeCell ref="Q29:Q30"/>
    <mergeCell ref="R29:R32"/>
    <mergeCell ref="S29:S32"/>
    <mergeCell ref="T29:T32"/>
    <mergeCell ref="D30:E30"/>
    <mergeCell ref="L30:M30"/>
    <mergeCell ref="N31:N32"/>
    <mergeCell ref="P31:P32"/>
    <mergeCell ref="Q31:Q32"/>
    <mergeCell ref="D32:E32"/>
    <mergeCell ref="L32:M32"/>
    <mergeCell ref="A29:A32"/>
    <mergeCell ref="F29:I32"/>
    <mergeCell ref="N29:N30"/>
    <mergeCell ref="O29:O32"/>
    <mergeCell ref="P29:P30"/>
    <mergeCell ref="Q33:Q34"/>
    <mergeCell ref="R33:R36"/>
    <mergeCell ref="S33:S36"/>
    <mergeCell ref="T33:T36"/>
    <mergeCell ref="D34:E34"/>
    <mergeCell ref="H34:I34"/>
    <mergeCell ref="N35:N36"/>
    <mergeCell ref="P35:P36"/>
    <mergeCell ref="Q35:Q36"/>
    <mergeCell ref="D36:E36"/>
    <mergeCell ref="H36:I3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Zeros="0" topLeftCell="A4" workbookViewId="0">
      <selection activeCell="U12" sqref="U12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7" customWidth="1"/>
    <col min="17" max="17" width="6.28515625" customWidth="1"/>
    <col min="18" max="18" width="5.42578125" customWidth="1"/>
    <col min="19" max="19" width="5.140625" customWidth="1"/>
    <col min="20" max="20" width="8.28515625" customWidth="1"/>
    <col min="21" max="21" width="26.140625" customWidth="1"/>
    <col min="22" max="22" width="9.28515625" customWidth="1"/>
    <col min="23" max="23" width="11" customWidth="1"/>
    <col min="24" max="24" width="9.42578125" customWidth="1"/>
    <col min="25" max="25" width="12.140625" bestFit="1" customWidth="1"/>
    <col min="27" max="27" width="9.5703125" customWidth="1"/>
    <col min="28" max="28" width="10.140625" customWidth="1"/>
  </cols>
  <sheetData>
    <row r="1" spans="1:25" ht="33.75" customHeight="1" x14ac:dyDescent="0.25">
      <c r="A1" s="61" t="s">
        <v>24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5" ht="15.75" thickBot="1" x14ac:dyDescent="0.3"/>
    <row r="3" spans="1:25" ht="59.25" customHeight="1" thickTop="1" thickBot="1" x14ac:dyDescent="0.3">
      <c r="A3" s="1" t="s">
        <v>0</v>
      </c>
      <c r="B3" s="62">
        <v>1</v>
      </c>
      <c r="C3" s="63"/>
      <c r="D3" s="63"/>
      <c r="E3" s="64"/>
      <c r="F3" s="62">
        <v>2</v>
      </c>
      <c r="G3" s="63"/>
      <c r="H3" s="63"/>
      <c r="I3" s="64"/>
      <c r="J3" s="62">
        <v>3</v>
      </c>
      <c r="K3" s="63"/>
      <c r="L3" s="63"/>
      <c r="M3" s="64"/>
      <c r="N3" s="65" t="s">
        <v>1</v>
      </c>
      <c r="O3" s="66"/>
      <c r="P3" s="67" t="s">
        <v>2</v>
      </c>
      <c r="Q3" s="68"/>
      <c r="R3" s="67" t="s">
        <v>3</v>
      </c>
      <c r="S3" s="68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6" t="s">
        <v>18</v>
      </c>
      <c r="B4" s="39"/>
      <c r="C4" s="40"/>
      <c r="D4" s="40"/>
      <c r="E4" s="41"/>
      <c r="F4" s="3">
        <v>15</v>
      </c>
      <c r="G4" s="4">
        <v>7</v>
      </c>
      <c r="H4" s="5">
        <v>7</v>
      </c>
      <c r="I4" s="6">
        <v>11</v>
      </c>
      <c r="J4" s="7">
        <v>15</v>
      </c>
      <c r="K4" s="4">
        <v>9</v>
      </c>
      <c r="L4" s="5"/>
      <c r="M4" s="6"/>
      <c r="N4" s="32">
        <f>L5+H5</f>
        <v>3</v>
      </c>
      <c r="O4" s="49">
        <f>N4+N6+O25</f>
        <v>12</v>
      </c>
      <c r="P4" s="22">
        <f>F4+F5+H4+J4+J5+L4</f>
        <v>60</v>
      </c>
      <c r="Q4" s="20">
        <f>G5+G4+I4+K5+K4+M4</f>
        <v>54</v>
      </c>
      <c r="R4" s="22">
        <f>P4+P6</f>
        <v>119</v>
      </c>
      <c r="S4" s="20">
        <f>Q4+Q6</f>
        <v>105</v>
      </c>
      <c r="T4" s="27" t="s">
        <v>31</v>
      </c>
      <c r="V4" s="84">
        <f>IF(F4&gt;G4,1,0)+IF(F5&gt;G5,1,0)+IF(H4&gt;I4,1,0)+IF(F6&gt;G6,1,0)+IF(F7&gt;G7,1,0)+IF(H6&gt;I6,1,0)+IF(J4&gt;K4,1,0)+IF(J5&gt;K5,1,0)+IF(L4&gt;M4,1,0)+IF(J6&gt;K6,1,0)+IF(J7&gt;K7,1,0)+IF(L6&gt;M6,1,0)+IF(F25&gt;G25,1,0)+IF(F26&gt;G26,1,0)+IF(H25&gt;I25,1,0)+IF(F27&gt;G27,1,0)+IF(F28&gt;G28,1,0)+IF(H27&gt;I27,1,0)+IF(J25&gt;K25,1,0)+IF(J26&gt;K26,1,0)+IF(L25&gt;M25,1,0)+IF(J27&gt;K27,1,0)+IF(J28&gt;K28,1,0)+IF(L27&gt;M27,1,0)</f>
        <v>9</v>
      </c>
      <c r="W4" s="80">
        <f>IF(F4&lt;G4,1,0)+IF(F5&lt;G5,1,0)+IF(H4&lt;I4,1,0)+IF(F6&lt;G6,1,0)+IF(F7&lt;G7,1,0)+IF(H6&lt;I6,1,0)+IF(J4&lt;K4,1,0)+IF(J5&lt;K5,1,0)+IF(L4&lt;M4,1,0)+IF(J6&lt;K6,1,0)+IF(J7&lt;K7,1,0)+IF(L6&lt;M6,1,0)+IF(F25&lt;G25,1,0)+IF(F26&lt;G26,1,0)+IF(H25&lt;I25,1,0)+IF(F27&lt;G27,1,0)+IF(F28&lt;G28,1,0)+IF(H27&lt;I27,1,0)+IF(J25&lt;K25,1,0)+IF(J26&lt;K26,1,0)+IF(L25&lt;M25,1,0)+IF(J27&lt;K27,1,0)+IF(J28&lt;K28,1,0)+IF(L27&lt;M27,1,0)</f>
        <v>10</v>
      </c>
      <c r="X4" s="80">
        <f>V4/W4</f>
        <v>0.9</v>
      </c>
      <c r="Y4" s="82">
        <f>(R4+R25)/(S4+S25)</f>
        <v>0.99559471365638763</v>
      </c>
    </row>
    <row r="5" spans="1:25" ht="15.75" customHeight="1" thickBot="1" x14ac:dyDescent="0.3">
      <c r="A5" s="37"/>
      <c r="B5" s="42"/>
      <c r="C5" s="43"/>
      <c r="D5" s="43"/>
      <c r="E5" s="44"/>
      <c r="F5" s="8">
        <v>8</v>
      </c>
      <c r="G5" s="9">
        <v>15</v>
      </c>
      <c r="H5" s="30">
        <f>IF(AND(F4=0,F5=0),0,1)*0+IF(AND(F4&gt;G4,F5&gt;G5),1,0)*2+IF(AND(F4&lt;G4,F5&lt;G5),1,0)*IF(AND(F4=0,F5=0),0,1)+IF(H4&gt;I4,1,0)*2+IF(H4&lt;I4,1,0)*1</f>
        <v>1</v>
      </c>
      <c r="I5" s="31"/>
      <c r="J5" s="8">
        <v>15</v>
      </c>
      <c r="K5" s="9">
        <v>12</v>
      </c>
      <c r="L5" s="30">
        <f>IF(AND(J4=0,J5=0),0,1)*0+IF(AND(J4&gt;K4,J5&gt;K5),1,0)*2+IF(AND(J4&lt;K4,J5&lt;K5),1,0)*IF(AND(J4=0,J5=0),0,1)+IF(L4&gt;M4,1,0)*2+IF(L4&lt;M4,1,0)*1</f>
        <v>2</v>
      </c>
      <c r="M5" s="31"/>
      <c r="N5" s="48"/>
      <c r="O5" s="50"/>
      <c r="P5" s="52"/>
      <c r="Q5" s="21"/>
      <c r="R5" s="23"/>
      <c r="S5" s="25"/>
      <c r="T5" s="28"/>
      <c r="V5" s="84"/>
      <c r="W5" s="80"/>
      <c r="X5" s="80"/>
      <c r="Y5" s="82"/>
    </row>
    <row r="6" spans="1:25" ht="16.5" customHeight="1" thickTop="1" thickBot="1" x14ac:dyDescent="0.3">
      <c r="A6" s="37"/>
      <c r="B6" s="42"/>
      <c r="C6" s="43"/>
      <c r="D6" s="43"/>
      <c r="E6" s="44"/>
      <c r="F6" s="10">
        <v>16</v>
      </c>
      <c r="G6" s="11">
        <v>18</v>
      </c>
      <c r="H6" s="12"/>
      <c r="I6" s="6"/>
      <c r="J6" s="10">
        <v>15</v>
      </c>
      <c r="K6" s="11">
        <v>11</v>
      </c>
      <c r="L6" s="12"/>
      <c r="M6" s="6"/>
      <c r="N6" s="32">
        <f>L7+H7</f>
        <v>3</v>
      </c>
      <c r="O6" s="50"/>
      <c r="P6" s="22">
        <f>F6+F7+H6+J6+J7+L6</f>
        <v>59</v>
      </c>
      <c r="Q6" s="20">
        <f>G7+G6+I6+K7+K6+M6</f>
        <v>51</v>
      </c>
      <c r="R6" s="23"/>
      <c r="S6" s="25"/>
      <c r="T6" s="28"/>
      <c r="V6" s="84"/>
      <c r="W6" s="80"/>
      <c r="X6" s="80"/>
      <c r="Y6" s="82"/>
    </row>
    <row r="7" spans="1:25" ht="15.75" customHeight="1" thickBot="1" x14ac:dyDescent="0.3">
      <c r="A7" s="56"/>
      <c r="B7" s="57"/>
      <c r="C7" s="58"/>
      <c r="D7" s="58"/>
      <c r="E7" s="59"/>
      <c r="F7" s="13">
        <v>13</v>
      </c>
      <c r="G7" s="14">
        <v>15</v>
      </c>
      <c r="H7" s="30">
        <f>IF(AND(F6=0,F7=0),0,1)*0+IF(AND(F6&gt;G6,F7&gt;G7),1,0)*2+IF(AND(F6&lt;G6,F7&lt;G7),1,0)*IF(AND(F6=0,F7=0),0,1)+IF(H6&gt;I6,1,0)*2+IF(H6&lt;I6,1,0)*1</f>
        <v>1</v>
      </c>
      <c r="I7" s="31"/>
      <c r="J7" s="13">
        <v>15</v>
      </c>
      <c r="K7" s="14">
        <v>7</v>
      </c>
      <c r="L7" s="30">
        <f>IF(AND(J6=0,J7=0),0,1)*0+IF(AND(J6&gt;K6,J7&gt;K7),1,0)*2+IF(AND(J6&lt;K6,J7&lt;K7),1,0)*IF(AND(J6=0,J7=0),0,1)+IF(L6&gt;M6,1,0)*2+IF(L6&lt;M6,1,0)*1</f>
        <v>2</v>
      </c>
      <c r="M7" s="31"/>
      <c r="N7" s="48"/>
      <c r="O7" s="60"/>
      <c r="P7" s="52"/>
      <c r="Q7" s="21"/>
      <c r="R7" s="53"/>
      <c r="S7" s="54"/>
      <c r="T7" s="55"/>
      <c r="V7" s="84"/>
      <c r="W7" s="80"/>
      <c r="X7" s="80"/>
      <c r="Y7" s="82"/>
    </row>
    <row r="8" spans="1:25" ht="16.5" customHeight="1" thickTop="1" thickBot="1" x14ac:dyDescent="0.3">
      <c r="A8" s="36" t="s">
        <v>16</v>
      </c>
      <c r="B8" s="7">
        <f>G4</f>
        <v>7</v>
      </c>
      <c r="C8" s="4">
        <f>F4</f>
        <v>15</v>
      </c>
      <c r="D8" s="5">
        <f>I4</f>
        <v>11</v>
      </c>
      <c r="E8" s="6">
        <f>H4</f>
        <v>7</v>
      </c>
      <c r="F8" s="69"/>
      <c r="G8" s="70"/>
      <c r="H8" s="70"/>
      <c r="I8" s="71"/>
      <c r="J8" s="7">
        <v>15</v>
      </c>
      <c r="K8" s="4">
        <v>6</v>
      </c>
      <c r="L8" s="5"/>
      <c r="M8" s="6"/>
      <c r="N8" s="32">
        <f>L9+D9</f>
        <v>4</v>
      </c>
      <c r="O8" s="49">
        <f>N8+N10+O29</f>
        <v>16</v>
      </c>
      <c r="P8" s="22">
        <f>B8+B9+D8+J8+J9+L8</f>
        <v>63</v>
      </c>
      <c r="Q8" s="20">
        <f>C8+C9+E8+K9+K8+M8</f>
        <v>47</v>
      </c>
      <c r="R8" s="22">
        <f t="shared" ref="R8:S8" si="0">P8+P10</f>
        <v>126</v>
      </c>
      <c r="S8" s="20">
        <f t="shared" si="0"/>
        <v>88</v>
      </c>
      <c r="T8" s="27" t="s">
        <v>30</v>
      </c>
      <c r="V8" s="84">
        <f>IF(B8&gt;C8,1,0)+IF(B9&gt;C9,1,0)+IF(D8&gt;E8,1,0)+IF(B10&gt;C10,1,0)+IF(B11&gt;C11,1,0)+IF(D10&gt;E10,1,0)+IF(J8&gt;K8,1,0)+IF(J9&gt;K9,1,0)+IF(L8&gt;M8,1,0)+IF(J10&gt;K10,1,0)+IF(J11&gt;K11,1,0)+IF(L10&gt;M10,1,0)+IF(B29&gt;C29,1,0)+IF(B30&gt;C30,1,0)+IF(D29&gt;E29,1,0)+IF(B31&gt;C31,1,0)+IF(B32&gt;C32,1,0)+IF(D31&gt;E31,1,0)+IF(J29&gt;K29,1,0)+IF(J30&gt;K30,1,0)+IF(L29&gt;M29,1,0)+IF(J31&gt;K31,1,0)+IF(J32&gt;K32,1,0)+IF(L31&gt;M31,1,0)</f>
        <v>16</v>
      </c>
      <c r="W8" s="80">
        <f>IF(B8&lt;C8,1,0)+IF(B9&lt;C9,1,0)+IF(D8&lt;E8,1,0)+IF(B10&lt;C10,1,0)+IF(B11&lt;C11,1,0)+IF(D10&lt;E10,1,0)+IF(J8&lt;K8,1,0)+IF(J9&lt;K9,1,0)+IF(L8&lt;M8,1,0)+IF(J10&lt;K10,1,0)+IF(J11&lt;K11,1,0)+IF(L10&lt;M10,1,0)+IF(B29&lt;C29,1,0)+IF(B30&lt;C30,1,0)+IF(D29&lt;E29,1,0)+IF(B31&lt;C31,1,0)+IF(B32&lt;C32,1,0)+IF(D31&lt;E31,1,0)+IF(J29&lt;K29,1,0)+IF(J30&lt;K30,1,0)+IF(L29&lt;M29,1,0)+IF(J31&lt;K31,1,0)+IF(J32&lt;K32,1,0)+IF(L31&lt;M31,1,0)</f>
        <v>1</v>
      </c>
      <c r="X8" s="80">
        <f t="shared" ref="X8" si="1">V8/W8</f>
        <v>16</v>
      </c>
      <c r="Y8" s="82">
        <f>(R8+R29)/(S8+S29)</f>
        <v>1.5182926829268293</v>
      </c>
    </row>
    <row r="9" spans="1:25" ht="15.75" customHeight="1" thickBot="1" x14ac:dyDescent="0.3">
      <c r="A9" s="37"/>
      <c r="B9" s="8">
        <f>G5</f>
        <v>15</v>
      </c>
      <c r="C9" s="9">
        <f>F5</f>
        <v>8</v>
      </c>
      <c r="D9" s="30">
        <f>IF(AND(B8=0,B9=0),0,1)*0+IF(AND(B8&gt;C8,B9&gt;C9),1,0)*2+IF(AND(B8&lt;C8,B9&lt;C9),1,0)*IF(AND(B8=0,B9=0),0,1)+IF(D8&gt;E8,1,0)*2+IF(D8&lt;E8,1,0)*1</f>
        <v>2</v>
      </c>
      <c r="E9" s="31"/>
      <c r="F9" s="72"/>
      <c r="G9" s="73"/>
      <c r="H9" s="73"/>
      <c r="I9" s="74"/>
      <c r="J9" s="8">
        <v>15</v>
      </c>
      <c r="K9" s="9">
        <v>11</v>
      </c>
      <c r="L9" s="30">
        <f>IF(AND(J8=0,J9=0),0,1)*0+IF(AND(J8&gt;K8,J9&gt;K9),1,0)*2+IF(AND(J8&lt;K8,J9&lt;K9),1,0)*IF(AND(J8=0,J9=0),0,1)+IF(L8&gt;M8,1,0)*2+IF(L8&lt;M8,1,0)*1</f>
        <v>2</v>
      </c>
      <c r="M9" s="31"/>
      <c r="N9" s="48"/>
      <c r="O9" s="50"/>
      <c r="P9" s="52"/>
      <c r="Q9" s="21"/>
      <c r="R9" s="23"/>
      <c r="S9" s="25"/>
      <c r="T9" s="28"/>
      <c r="V9" s="84"/>
      <c r="W9" s="80"/>
      <c r="X9" s="80"/>
      <c r="Y9" s="82"/>
    </row>
    <row r="10" spans="1:25" ht="16.5" customHeight="1" thickTop="1" thickBot="1" x14ac:dyDescent="0.3">
      <c r="A10" s="37"/>
      <c r="B10" s="10">
        <f>G6</f>
        <v>18</v>
      </c>
      <c r="C10" s="11">
        <f>F6</f>
        <v>16</v>
      </c>
      <c r="D10" s="12">
        <f>I6</f>
        <v>0</v>
      </c>
      <c r="E10" s="6">
        <f>H6</f>
        <v>0</v>
      </c>
      <c r="F10" s="72"/>
      <c r="G10" s="73"/>
      <c r="H10" s="73"/>
      <c r="I10" s="74"/>
      <c r="J10" s="10">
        <v>15</v>
      </c>
      <c r="K10" s="11">
        <v>9</v>
      </c>
      <c r="L10" s="12"/>
      <c r="M10" s="6"/>
      <c r="N10" s="32">
        <f>L11+D11</f>
        <v>4</v>
      </c>
      <c r="O10" s="50"/>
      <c r="P10" s="22">
        <f>B10+B11+D10+J10+J11+L10</f>
        <v>63</v>
      </c>
      <c r="Q10" s="20">
        <f>C10+C11+E10+K11+K10+M10</f>
        <v>41</v>
      </c>
      <c r="R10" s="23"/>
      <c r="S10" s="25"/>
      <c r="T10" s="28"/>
      <c r="V10" s="84"/>
      <c r="W10" s="80"/>
      <c r="X10" s="80"/>
      <c r="Y10" s="82"/>
    </row>
    <row r="11" spans="1:25" ht="15.75" customHeight="1" thickBot="1" x14ac:dyDescent="0.3">
      <c r="A11" s="56"/>
      <c r="B11" s="13">
        <f>G7</f>
        <v>15</v>
      </c>
      <c r="C11" s="14">
        <f>F7</f>
        <v>13</v>
      </c>
      <c r="D11" s="30">
        <f>IF(AND(B10=0,B11=0),0,1)*0+IF(AND(B10&gt;C10,B11&gt;C11),1,0)*2+IF(AND(B10&lt;C10,B11&lt;C11),1,0)*IF(AND(B10=0,B11=0),0,1)+IF(D10&gt;E10,1,0)*2+IF(D10&lt;E10,1,0)*1</f>
        <v>2</v>
      </c>
      <c r="E11" s="31"/>
      <c r="F11" s="75"/>
      <c r="G11" s="76"/>
      <c r="H11" s="76"/>
      <c r="I11" s="77"/>
      <c r="J11" s="13">
        <v>15</v>
      </c>
      <c r="K11" s="14">
        <v>3</v>
      </c>
      <c r="L11" s="30">
        <f>IF(AND(J10=0,J11=0),0,1)*0+IF(AND(J10&gt;K10,J11&gt;K11),1,0)*2+IF(AND(J10&lt;K10,J11&lt;K11),1,0)*IF(AND(J10=0,J11=0),0,1)+IF(L10&gt;M10,1,0)*2+IF(L10&lt;M10,1,0)*1</f>
        <v>2</v>
      </c>
      <c r="M11" s="31"/>
      <c r="N11" s="48"/>
      <c r="O11" s="60"/>
      <c r="P11" s="52"/>
      <c r="Q11" s="21"/>
      <c r="R11" s="53"/>
      <c r="S11" s="54"/>
      <c r="T11" s="55"/>
      <c r="V11" s="84"/>
      <c r="W11" s="80"/>
      <c r="X11" s="80"/>
      <c r="Y11" s="82"/>
    </row>
    <row r="12" spans="1:25" ht="16.5" customHeight="1" thickTop="1" thickBot="1" x14ac:dyDescent="0.3">
      <c r="A12" s="36" t="s">
        <v>11</v>
      </c>
      <c r="B12" s="7">
        <f>K4</f>
        <v>9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6</v>
      </c>
      <c r="G12" s="4">
        <f>J8</f>
        <v>15</v>
      </c>
      <c r="H12" s="5">
        <f>M8</f>
        <v>0</v>
      </c>
      <c r="I12" s="6">
        <f>L8</f>
        <v>0</v>
      </c>
      <c r="J12" s="39"/>
      <c r="K12" s="40"/>
      <c r="L12" s="40"/>
      <c r="M12" s="41"/>
      <c r="N12" s="32">
        <f>D13+H13</f>
        <v>2</v>
      </c>
      <c r="O12" s="49">
        <f>N12+N14+O33</f>
        <v>8</v>
      </c>
      <c r="P12" s="22">
        <f>F12+F13+H12+B12+B13+D12</f>
        <v>38</v>
      </c>
      <c r="Q12" s="20">
        <f>G13+G12+I12+C13+C12+E12</f>
        <v>60</v>
      </c>
      <c r="R12" s="22">
        <f>P12+P14</f>
        <v>68</v>
      </c>
      <c r="S12" s="20">
        <f t="shared" ref="S12" si="2">Q12+Q14</f>
        <v>120</v>
      </c>
      <c r="T12" s="27" t="s">
        <v>32</v>
      </c>
      <c r="V12" s="78">
        <f>IF(F12&gt;G12,1,0)+IF(F13&gt;G13,1,0)+IF(H12&gt;I12,1,0)+IF(F14&gt;G14,1,0)+IF(F15&gt;G15,1,0)+IF(H14&gt;I14,1,0)+IF(B12&gt;C12,1,0)+IF(B13&gt;C13,1,0)+IF(D12&gt;E12,1,0)+IF(B14&gt;C14,1,0)+IF(B15&gt;C15,1,0)+IF(D14&gt;E14,1,0)+IF(F33&gt;G33,1,0)+IF(F34&gt;G34,1,0)+IF(H33&gt;I33,1,0)+IF(F35&gt;G35,1,0)+IF(F36&gt;G36,1,0)+IF(H35&gt;I35,1,0)+IF(B33&gt;C33,1,0)+IF(B34&gt;C34,1,0)+IF(D33&gt;E33,1,0)+IF(B35&gt;C35,1,0)+IF(B36&gt;C36,1,0)+IF(D35&gt;E35,1,0)</f>
        <v>2</v>
      </c>
      <c r="W12" s="80">
        <f>IF(B12&lt;C12,1,0)+IF(B13&lt;C13,1,0)+IF(D12&lt;E12,1,0)+IF(B14&lt;C14,1,0)+IF(B15&lt;C15,1,0)+IF(D14&lt;E14,1,0)+IF(F12&lt;G12,1,0)+IF(F13&lt;G13,1,0)+IF(H12&lt;I12,1,0)+IF(F14&lt;G14,1,0)+IF(F15&lt;G15,1,0)+IF(H14&lt;I14,1,0)+IF(B33&lt;C33,1,0)+IF(B34&lt;C34,1,0)+IF(D33&lt;E33,1,0)+IF(B35&lt;C35,1,0)+IF(B36&lt;C36,1,0)+IF(D35&lt;E35,1,0)+IF(F33&lt;G33,1,0)+IF(F34&lt;G34,1,0)+IF(H33&lt;I33,1,0)+IF(F35&lt;G35,1,0)+IF(F36&lt;G36,1,0)+IF(H35&lt;I35,1,0)</f>
        <v>16</v>
      </c>
      <c r="X12" s="80">
        <f t="shared" ref="X12" si="3">V12/W12</f>
        <v>0.125</v>
      </c>
      <c r="Y12" s="82">
        <f>(R12+R33)/(S12+S33)</f>
        <v>0.66400000000000003</v>
      </c>
    </row>
    <row r="13" spans="1:25" ht="15.75" customHeight="1" thickBot="1" x14ac:dyDescent="0.3">
      <c r="A13" s="37"/>
      <c r="B13" s="8">
        <f>K5</f>
        <v>12</v>
      </c>
      <c r="C13" s="9">
        <f>J5</f>
        <v>15</v>
      </c>
      <c r="D13" s="30">
        <f>IF(AND(B12=0,B13=0),0,1)*0+IF(AND(B12&gt;C12,B13&gt;C13),1,0)*2+IF(AND(B12&lt;C12,B13&lt;C13),1,0)*IF(AND(B12=0,B13=0),0,1)+IF(D12&gt;E12,1,0)*2+IF(D12&lt;E12,1,0)*1</f>
        <v>1</v>
      </c>
      <c r="E13" s="31"/>
      <c r="F13" s="8">
        <f>K9</f>
        <v>11</v>
      </c>
      <c r="G13" s="9">
        <f>J9</f>
        <v>15</v>
      </c>
      <c r="H13" s="30">
        <f>IF(AND(F12=0,F13=0),0,1)*0+IF(AND(F12&gt;G12,F13&gt;G13),1,0)*2+IF(AND(F12&lt;G12,F13&lt;G13),1,0)*IF(AND(F12=0,F13=0),0,1)+IF(H12&gt;I12,1,0)*2+IF(H12&lt;I12,1,0)*1</f>
        <v>1</v>
      </c>
      <c r="I13" s="31"/>
      <c r="J13" s="42"/>
      <c r="K13" s="43"/>
      <c r="L13" s="43"/>
      <c r="M13" s="44"/>
      <c r="N13" s="48"/>
      <c r="O13" s="50"/>
      <c r="P13" s="52"/>
      <c r="Q13" s="21"/>
      <c r="R13" s="23"/>
      <c r="S13" s="25"/>
      <c r="T13" s="28"/>
      <c r="V13" s="78"/>
      <c r="W13" s="80"/>
      <c r="X13" s="80"/>
      <c r="Y13" s="82"/>
    </row>
    <row r="14" spans="1:25" ht="16.5" customHeight="1" thickTop="1" thickBot="1" x14ac:dyDescent="0.3">
      <c r="A14" s="37"/>
      <c r="B14" s="10">
        <f>K6</f>
        <v>11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9</v>
      </c>
      <c r="G14" s="11">
        <f>J10</f>
        <v>15</v>
      </c>
      <c r="H14" s="12">
        <f>M10</f>
        <v>0</v>
      </c>
      <c r="I14" s="6">
        <f>L10</f>
        <v>0</v>
      </c>
      <c r="J14" s="42"/>
      <c r="K14" s="43"/>
      <c r="L14" s="43"/>
      <c r="M14" s="44"/>
      <c r="N14" s="32">
        <f>D15+H15</f>
        <v>2</v>
      </c>
      <c r="O14" s="50"/>
      <c r="P14" s="22">
        <f>F14+F15+H14+B14+B15+D14</f>
        <v>30</v>
      </c>
      <c r="Q14" s="20">
        <f>G15+G14+I14+C15+C14+E14</f>
        <v>60</v>
      </c>
      <c r="R14" s="23"/>
      <c r="S14" s="25"/>
      <c r="T14" s="28"/>
      <c r="V14" s="78"/>
      <c r="W14" s="80"/>
      <c r="X14" s="80"/>
      <c r="Y14" s="82"/>
    </row>
    <row r="15" spans="1:25" ht="15.75" customHeight="1" thickBot="1" x14ac:dyDescent="0.3">
      <c r="A15" s="38"/>
      <c r="B15" s="16">
        <f>K7</f>
        <v>7</v>
      </c>
      <c r="C15" s="15">
        <f>J7</f>
        <v>15</v>
      </c>
      <c r="D15" s="34">
        <f>IF(AND(B14=0,B15=0),0,1)*0+IF(AND(B14&gt;C14,B15&gt;C15),1,0)*2+IF(AND(B14&lt;C14,B15&lt;C15),1,0)*IF(AND(B14=0,B15=0),0,1)+IF(D14&gt;E14,1,0)*2+IF(D14&lt;E14,1,0)*1</f>
        <v>1</v>
      </c>
      <c r="E15" s="35"/>
      <c r="F15" s="16">
        <f>K11</f>
        <v>3</v>
      </c>
      <c r="G15" s="15">
        <f>J11</f>
        <v>15</v>
      </c>
      <c r="H15" s="34">
        <f>IF(AND(F14=0,F15=0),0,1)*0+IF(AND(F14&gt;G14,F15&gt;G15),1,0)*2+IF(AND(F14&lt;G14,F15&lt;G15),1,0)*IF(AND(F14=0,F15=0),0,1)+IF(H14&gt;I14,1,0)*2+IF(H14&lt;I14,1,0)*1</f>
        <v>1</v>
      </c>
      <c r="I15" s="35"/>
      <c r="J15" s="45"/>
      <c r="K15" s="46"/>
      <c r="L15" s="46"/>
      <c r="M15" s="47"/>
      <c r="N15" s="33"/>
      <c r="O15" s="51"/>
      <c r="P15" s="24"/>
      <c r="Q15" s="26"/>
      <c r="R15" s="24"/>
      <c r="S15" s="26"/>
      <c r="T15" s="29"/>
      <c r="V15" s="79"/>
      <c r="W15" s="81"/>
      <c r="X15" s="81"/>
      <c r="Y15" s="83"/>
    </row>
    <row r="16" spans="1:25" ht="16.5" customHeight="1" thickTop="1" x14ac:dyDescent="0.25"/>
    <row r="17" spans="1:20" ht="15.75" customHeight="1" x14ac:dyDescent="0.25"/>
    <row r="18" spans="1:20" ht="16.5" customHeight="1" x14ac:dyDescent="0.25">
      <c r="A18" t="s">
        <v>9</v>
      </c>
    </row>
    <row r="19" spans="1:20" ht="15.75" customHeight="1" x14ac:dyDescent="0.25"/>
    <row r="20" spans="1:20" ht="16.5" customHeight="1" x14ac:dyDescent="0.25"/>
    <row r="21" spans="1:20" ht="15.75" customHeight="1" x14ac:dyDescent="0.25"/>
    <row r="22" spans="1:20" ht="36.75" customHeight="1" x14ac:dyDescent="0.25">
      <c r="A22" s="61" t="s">
        <v>25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5.75" customHeight="1" thickBot="1" x14ac:dyDescent="0.3"/>
    <row r="24" spans="1:20" ht="43.5" thickTop="1" thickBot="1" x14ac:dyDescent="0.3">
      <c r="A24" s="1" t="s">
        <v>0</v>
      </c>
      <c r="B24" s="62">
        <v>1</v>
      </c>
      <c r="C24" s="63"/>
      <c r="D24" s="63"/>
      <c r="E24" s="64"/>
      <c r="F24" s="62">
        <v>2</v>
      </c>
      <c r="G24" s="63"/>
      <c r="H24" s="63"/>
      <c r="I24" s="64"/>
      <c r="J24" s="62">
        <v>3</v>
      </c>
      <c r="K24" s="63"/>
      <c r="L24" s="63"/>
      <c r="M24" s="64"/>
      <c r="N24" s="65" t="s">
        <v>1</v>
      </c>
      <c r="O24" s="66"/>
      <c r="P24" s="67" t="s">
        <v>2</v>
      </c>
      <c r="Q24" s="68"/>
      <c r="R24" s="67" t="s">
        <v>3</v>
      </c>
      <c r="S24" s="68"/>
      <c r="T24" s="2" t="s">
        <v>4</v>
      </c>
    </row>
    <row r="25" spans="1:20" ht="16.5" thickTop="1" thickBot="1" x14ac:dyDescent="0.3">
      <c r="A25" s="36" t="s">
        <v>18</v>
      </c>
      <c r="B25" s="39"/>
      <c r="C25" s="40"/>
      <c r="D25" s="40"/>
      <c r="E25" s="41"/>
      <c r="F25" s="3">
        <v>8</v>
      </c>
      <c r="G25" s="4">
        <v>15</v>
      </c>
      <c r="H25" s="5"/>
      <c r="I25" s="6"/>
      <c r="J25" s="7">
        <v>8</v>
      </c>
      <c r="K25" s="4">
        <v>15</v>
      </c>
      <c r="L25" s="5">
        <v>11</v>
      </c>
      <c r="M25" s="6">
        <v>3</v>
      </c>
      <c r="N25" s="32">
        <f>L26+H26</f>
        <v>3</v>
      </c>
      <c r="O25" s="49">
        <f>N25+N27</f>
        <v>6</v>
      </c>
      <c r="P25" s="22">
        <f>F25+F26+H25+J25+J26+L25</f>
        <v>52</v>
      </c>
      <c r="Q25" s="20">
        <f>G26+G25+I25+K26+K25+M25</f>
        <v>57</v>
      </c>
      <c r="R25" s="22">
        <f>P25+P27</f>
        <v>107</v>
      </c>
      <c r="S25" s="20">
        <f>Q25+Q27</f>
        <v>122</v>
      </c>
      <c r="T25" s="27"/>
    </row>
    <row r="26" spans="1:20" ht="15.75" thickBot="1" x14ac:dyDescent="0.3">
      <c r="A26" s="37"/>
      <c r="B26" s="42"/>
      <c r="C26" s="43"/>
      <c r="D26" s="43"/>
      <c r="E26" s="44"/>
      <c r="F26" s="8">
        <v>10</v>
      </c>
      <c r="G26" s="9">
        <v>15</v>
      </c>
      <c r="H26" s="85">
        <f>IF(AND(F25=0,F26=0),0,1)*0+IF(AND(F25&gt;G25,F26&gt;G26),1,0)*2+IF(AND(F25&lt;G25,F26&lt;G26),1,0)*IF(AND(F25=0,F26=0),0,1)+IF(H25&gt;I25,1,0)*2+IF(H25&lt;I25,1,0)*1</f>
        <v>1</v>
      </c>
      <c r="I26" s="85"/>
      <c r="J26" s="8">
        <v>15</v>
      </c>
      <c r="K26" s="9">
        <v>9</v>
      </c>
      <c r="L26" s="85">
        <f>IF(AND(J25=0,J26=0),0,1)*0+IF(AND(J25&gt;K25,J26&gt;K26),1,0)*2+IF(AND(J25&lt;K25,J26&lt;K26),1,0)*IF(AND(J25=0,J26=0),0,1)+IF(L25&gt;M25,1,0)*2+IF(L25&lt;M25,1,0)*1</f>
        <v>2</v>
      </c>
      <c r="M26" s="85"/>
      <c r="N26" s="48"/>
      <c r="O26" s="50"/>
      <c r="P26" s="52"/>
      <c r="Q26" s="21"/>
      <c r="R26" s="23"/>
      <c r="S26" s="25"/>
      <c r="T26" s="28"/>
    </row>
    <row r="27" spans="1:20" ht="16.5" thickTop="1" thickBot="1" x14ac:dyDescent="0.3">
      <c r="A27" s="37"/>
      <c r="B27" s="42"/>
      <c r="C27" s="43"/>
      <c r="D27" s="43"/>
      <c r="E27" s="44"/>
      <c r="F27" s="10">
        <v>12</v>
      </c>
      <c r="G27" s="11">
        <v>15</v>
      </c>
      <c r="H27" s="12"/>
      <c r="I27" s="6"/>
      <c r="J27" s="10">
        <v>15</v>
      </c>
      <c r="K27" s="11">
        <v>13</v>
      </c>
      <c r="L27" s="12">
        <v>11</v>
      </c>
      <c r="M27" s="6">
        <v>7</v>
      </c>
      <c r="N27" s="32">
        <f>L28+H28</f>
        <v>3</v>
      </c>
      <c r="O27" s="50"/>
      <c r="P27" s="22">
        <f>F27+F28+H27+J27+J28+L27</f>
        <v>55</v>
      </c>
      <c r="Q27" s="20">
        <f>G28+G27+I27+K28+K27+M27</f>
        <v>65</v>
      </c>
      <c r="R27" s="23"/>
      <c r="S27" s="25"/>
      <c r="T27" s="28"/>
    </row>
    <row r="28" spans="1:20" ht="15.75" thickBot="1" x14ac:dyDescent="0.3">
      <c r="A28" s="56"/>
      <c r="B28" s="57"/>
      <c r="C28" s="58"/>
      <c r="D28" s="58"/>
      <c r="E28" s="59"/>
      <c r="F28" s="13">
        <v>10</v>
      </c>
      <c r="G28" s="14">
        <v>15</v>
      </c>
      <c r="H28" s="85">
        <f>IF(AND(F27=0,F28=0),0,1)*0+IF(AND(F27&gt;G27,F28&gt;G28),1,0)*2+IF(AND(F27&lt;G27,F28&lt;G28),1,0)*IF(AND(F27=0,F28=0),0,1)+IF(H27&gt;I27,1,0)*2+IF(H27&lt;I27,1,0)*1</f>
        <v>1</v>
      </c>
      <c r="I28" s="85"/>
      <c r="J28" s="13">
        <v>7</v>
      </c>
      <c r="K28" s="14">
        <v>15</v>
      </c>
      <c r="L28" s="85">
        <f>IF(AND(J27=0,J28=0),0,1)*0+IF(AND(J27&gt;K27,J28&gt;K28),1,0)*2+IF(AND(J27&lt;K27,J28&lt;K28),1,0)*IF(AND(J27=0,J28=0),0,1)+IF(L27&gt;M27,1,0)*2+IF(L27&lt;M27,1,0)*1</f>
        <v>2</v>
      </c>
      <c r="M28" s="85"/>
      <c r="N28" s="48"/>
      <c r="O28" s="60"/>
      <c r="P28" s="52"/>
      <c r="Q28" s="21"/>
      <c r="R28" s="53"/>
      <c r="S28" s="54"/>
      <c r="T28" s="55"/>
    </row>
    <row r="29" spans="1:20" ht="16.5" thickTop="1" thickBot="1" x14ac:dyDescent="0.3">
      <c r="A29" s="36" t="s">
        <v>16</v>
      </c>
      <c r="B29" s="7">
        <f>G25</f>
        <v>15</v>
      </c>
      <c r="C29" s="4">
        <f>F25</f>
        <v>8</v>
      </c>
      <c r="D29" s="5">
        <f>I25</f>
        <v>0</v>
      </c>
      <c r="E29" s="6">
        <f>H25</f>
        <v>0</v>
      </c>
      <c r="F29" s="87"/>
      <c r="G29" s="87"/>
      <c r="H29" s="87"/>
      <c r="I29" s="87"/>
      <c r="J29" s="7">
        <v>18</v>
      </c>
      <c r="K29" s="4">
        <v>16</v>
      </c>
      <c r="L29" s="5"/>
      <c r="M29" s="6"/>
      <c r="N29" s="32">
        <f>L30+D30</f>
        <v>4</v>
      </c>
      <c r="O29" s="49">
        <f t="shared" ref="O29" si="4">N29+N31</f>
        <v>8</v>
      </c>
      <c r="P29" s="22">
        <f>B29+B30+D29+J29+J30+L29</f>
        <v>63</v>
      </c>
      <c r="Q29" s="20">
        <f>C29+C30+E29+K30+K29+M29</f>
        <v>38</v>
      </c>
      <c r="R29" s="22">
        <f t="shared" ref="R29" si="5">P29+P31</f>
        <v>123</v>
      </c>
      <c r="S29" s="20">
        <f t="shared" ref="S29" si="6">Q29+Q31</f>
        <v>76</v>
      </c>
      <c r="T29" s="27"/>
    </row>
    <row r="30" spans="1:20" ht="16.5" thickTop="1" thickBot="1" x14ac:dyDescent="0.3">
      <c r="A30" s="37"/>
      <c r="B30" s="8">
        <f>G26</f>
        <v>15</v>
      </c>
      <c r="C30" s="9">
        <f>F26</f>
        <v>10</v>
      </c>
      <c r="D30" s="30">
        <f>IF(AND(B29=0,B30=0),0,1)*0+IF(AND(B29&gt;C29,B30&gt;C30),1,0)*2+IF(AND(B29&lt;C29,B30&lt;C30),1,0)*IF(AND(B29=0,B30=0),0,1)+IF(D29&gt;E29,1,0)*2+IF(D29&lt;E29,1,0)*1</f>
        <v>2</v>
      </c>
      <c r="E30" s="31"/>
      <c r="F30" s="87"/>
      <c r="G30" s="87"/>
      <c r="H30" s="87"/>
      <c r="I30" s="87"/>
      <c r="J30" s="8">
        <v>15</v>
      </c>
      <c r="K30" s="9">
        <v>4</v>
      </c>
      <c r="L30" s="85">
        <f>IF(AND(J29=0,J30=0),0,1)*0+IF(AND(J29&gt;K29,J30&gt;K30),1,0)*2+IF(AND(J29&lt;K29,J30&lt;K30),1,0)*IF(AND(J29=0,J30=0),0,1)+IF(L29&gt;M29,1,0)*2+IF(L29&lt;M29,1,0)*1</f>
        <v>2</v>
      </c>
      <c r="M30" s="85"/>
      <c r="N30" s="48"/>
      <c r="O30" s="50"/>
      <c r="P30" s="52"/>
      <c r="Q30" s="21"/>
      <c r="R30" s="23"/>
      <c r="S30" s="25"/>
      <c r="T30" s="28"/>
    </row>
    <row r="31" spans="1:20" ht="16.5" thickTop="1" thickBot="1" x14ac:dyDescent="0.3">
      <c r="A31" s="37"/>
      <c r="B31" s="10">
        <f>G27</f>
        <v>15</v>
      </c>
      <c r="C31" s="11">
        <f>F27</f>
        <v>12</v>
      </c>
      <c r="D31" s="12">
        <f>I27</f>
        <v>0</v>
      </c>
      <c r="E31" s="6">
        <f>H27</f>
        <v>0</v>
      </c>
      <c r="F31" s="87"/>
      <c r="G31" s="87"/>
      <c r="H31" s="87"/>
      <c r="I31" s="87"/>
      <c r="J31" s="10">
        <v>15</v>
      </c>
      <c r="K31" s="11">
        <v>7</v>
      </c>
      <c r="L31" s="12"/>
      <c r="M31" s="6"/>
      <c r="N31" s="32">
        <f>L32+D32</f>
        <v>4</v>
      </c>
      <c r="O31" s="50"/>
      <c r="P31" s="22">
        <f>B31+B32+D31+J31+J32+L31</f>
        <v>60</v>
      </c>
      <c r="Q31" s="20">
        <f>C31+C32+E31+K32+K31+M31</f>
        <v>38</v>
      </c>
      <c r="R31" s="23"/>
      <c r="S31" s="25"/>
      <c r="T31" s="28"/>
    </row>
    <row r="32" spans="1:20" ht="16.5" thickTop="1" thickBot="1" x14ac:dyDescent="0.3">
      <c r="A32" s="56"/>
      <c r="B32" s="13">
        <f>G28</f>
        <v>15</v>
      </c>
      <c r="C32" s="14">
        <f>F28</f>
        <v>10</v>
      </c>
      <c r="D32" s="30">
        <f>IF(AND(B31=0,B32=0),0,1)*0+IF(AND(B31&gt;C31,B32&gt;C32),1,0)*2+IF(AND(B31&lt;C31,B32&lt;C32),1,0)*IF(AND(B31=0,B32=0),0,1)+IF(D31&gt;E31,1,0)*2+IF(D31&lt;E31,1,0)*1</f>
        <v>2</v>
      </c>
      <c r="E32" s="31"/>
      <c r="F32" s="87"/>
      <c r="G32" s="87"/>
      <c r="H32" s="87"/>
      <c r="I32" s="87"/>
      <c r="J32" s="13">
        <v>15</v>
      </c>
      <c r="K32" s="14">
        <v>9</v>
      </c>
      <c r="L32" s="85">
        <f>IF(AND(J31=0,J32=0),0,1)*0+IF(AND(J31&gt;K31,J32&gt;K32),1,0)*2+IF(AND(J31&lt;K31,J32&lt;K32),1,0)*IF(AND(J31=0,J32=0),0,1)+IF(L31&gt;M31,1,0)*2+IF(L31&lt;M31,1,0)*1</f>
        <v>2</v>
      </c>
      <c r="M32" s="85"/>
      <c r="N32" s="48"/>
      <c r="O32" s="60"/>
      <c r="P32" s="52"/>
      <c r="Q32" s="21"/>
      <c r="R32" s="53"/>
      <c r="S32" s="54"/>
      <c r="T32" s="55"/>
    </row>
    <row r="33" spans="1:20" ht="16.5" thickTop="1" thickBot="1" x14ac:dyDescent="0.3">
      <c r="A33" s="36" t="s">
        <v>11</v>
      </c>
      <c r="B33" s="7">
        <f>K25</f>
        <v>15</v>
      </c>
      <c r="C33" s="4">
        <f>J25</f>
        <v>8</v>
      </c>
      <c r="D33" s="5">
        <f>M25</f>
        <v>3</v>
      </c>
      <c r="E33" s="6">
        <f>L25</f>
        <v>11</v>
      </c>
      <c r="F33" s="7">
        <f>K29</f>
        <v>16</v>
      </c>
      <c r="G33" s="4">
        <f>J29</f>
        <v>18</v>
      </c>
      <c r="H33" s="5">
        <f>M29</f>
        <v>0</v>
      </c>
      <c r="I33" s="6">
        <f>L29</f>
        <v>0</v>
      </c>
      <c r="J33" s="39"/>
      <c r="K33" s="40"/>
      <c r="L33" s="40"/>
      <c r="M33" s="41"/>
      <c r="N33" s="32">
        <f>D34+H34</f>
        <v>2</v>
      </c>
      <c r="O33" s="49">
        <f t="shared" ref="O33" si="7">N33+N35</f>
        <v>4</v>
      </c>
      <c r="P33" s="22">
        <f>F33+F34+H33+B33+B34+D33</f>
        <v>47</v>
      </c>
      <c r="Q33" s="20">
        <f>G34+G33+I33+C34+C33+E33</f>
        <v>67</v>
      </c>
      <c r="R33" s="22">
        <f>P33+P35</f>
        <v>98</v>
      </c>
      <c r="S33" s="20">
        <f t="shared" ref="S33" si="8">Q33+Q35</f>
        <v>130</v>
      </c>
      <c r="T33" s="27"/>
    </row>
    <row r="34" spans="1:20" ht="15.75" thickBot="1" x14ac:dyDescent="0.3">
      <c r="A34" s="37"/>
      <c r="B34" s="8">
        <f>K26</f>
        <v>9</v>
      </c>
      <c r="C34" s="9">
        <f>J26</f>
        <v>15</v>
      </c>
      <c r="D34" s="30">
        <f>IF(AND(B33=0,B34=0),0,1)*0+IF(AND(B33&gt;C33,B34&gt;C34),1,0)*2+IF(AND(B33&lt;C33,B34&lt;C34),1,0)*IF(AND(B33=0,B34=0),0,1)+IF(D33&gt;E33,1,0)*2+IF(D33&lt;E33,1,0)*1</f>
        <v>1</v>
      </c>
      <c r="E34" s="31"/>
      <c r="F34" s="8">
        <f>K30</f>
        <v>4</v>
      </c>
      <c r="G34" s="9">
        <f>J30</f>
        <v>15</v>
      </c>
      <c r="H34" s="30">
        <f>IF(AND(F33=0,F34=0),0,1)*0+IF(AND(F33&gt;G33,F34&gt;G34),1,0)*2+IF(AND(F33&lt;G33,F34&lt;G34),1,0)*IF(AND(F33=0,F34=0),0,1)+IF(H33&gt;I33,1,0)*2+IF(H33&lt;I33,1,0)*1</f>
        <v>1</v>
      </c>
      <c r="I34" s="31"/>
      <c r="J34" s="42"/>
      <c r="K34" s="43"/>
      <c r="L34" s="43"/>
      <c r="M34" s="44"/>
      <c r="N34" s="48"/>
      <c r="O34" s="50"/>
      <c r="P34" s="52"/>
      <c r="Q34" s="21"/>
      <c r="R34" s="23"/>
      <c r="S34" s="25"/>
      <c r="T34" s="28"/>
    </row>
    <row r="35" spans="1:20" ht="16.5" thickTop="1" thickBot="1" x14ac:dyDescent="0.3">
      <c r="A35" s="37"/>
      <c r="B35" s="10">
        <f>K27</f>
        <v>13</v>
      </c>
      <c r="C35" s="11">
        <f>J27</f>
        <v>15</v>
      </c>
      <c r="D35" s="12">
        <f>M27</f>
        <v>7</v>
      </c>
      <c r="E35" s="6">
        <f>L27</f>
        <v>11</v>
      </c>
      <c r="F35" s="10">
        <f>K31</f>
        <v>7</v>
      </c>
      <c r="G35" s="11">
        <f>J31</f>
        <v>15</v>
      </c>
      <c r="H35" s="12">
        <f>M31</f>
        <v>0</v>
      </c>
      <c r="I35" s="6">
        <f>L31</f>
        <v>0</v>
      </c>
      <c r="J35" s="42"/>
      <c r="K35" s="43"/>
      <c r="L35" s="43"/>
      <c r="M35" s="44"/>
      <c r="N35" s="32">
        <f>D36+H36</f>
        <v>2</v>
      </c>
      <c r="O35" s="50"/>
      <c r="P35" s="22">
        <f>F35+F36+H35+B35+B36+D35</f>
        <v>51</v>
      </c>
      <c r="Q35" s="20">
        <f>G36+G35+I35+C36+C35+E35</f>
        <v>63</v>
      </c>
      <c r="R35" s="23"/>
      <c r="S35" s="25"/>
      <c r="T35" s="28"/>
    </row>
    <row r="36" spans="1:20" ht="15.75" thickBot="1" x14ac:dyDescent="0.3">
      <c r="A36" s="38"/>
      <c r="B36" s="16">
        <f>K28</f>
        <v>15</v>
      </c>
      <c r="C36" s="15">
        <f>J28</f>
        <v>7</v>
      </c>
      <c r="D36" s="34">
        <f>IF(AND(B35=0,B36=0),0,1)*0+IF(AND(B35&gt;C35,B36&gt;C36),1,0)*2+IF(AND(B35&lt;C35,B36&lt;C36),1,0)*IF(AND(B35=0,B36=0),0,1)+IF(D35&gt;E35,1,0)*2+IF(D35&lt;E35,1,0)*1</f>
        <v>1</v>
      </c>
      <c r="E36" s="35"/>
      <c r="F36" s="16">
        <f>K32</f>
        <v>9</v>
      </c>
      <c r="G36" s="15">
        <f>J32</f>
        <v>15</v>
      </c>
      <c r="H36" s="34">
        <f>IF(AND(F35=0,F36=0),0,1)*0+IF(AND(F35&gt;G35,F36&gt;G36),1,0)*2+IF(AND(F35&lt;G35,F36&lt;G36),1,0)*IF(AND(F35=0,F36=0),0,1)+IF(H35&gt;I35,1,0)*2+IF(H35&lt;I35,1,0)*1</f>
        <v>1</v>
      </c>
      <c r="I36" s="35"/>
      <c r="J36" s="45"/>
      <c r="K36" s="46"/>
      <c r="L36" s="46"/>
      <c r="M36" s="47"/>
      <c r="N36" s="33"/>
      <c r="O36" s="51"/>
      <c r="P36" s="24"/>
      <c r="Q36" s="26"/>
      <c r="R36" s="24"/>
      <c r="S36" s="26"/>
      <c r="T36" s="29"/>
    </row>
    <row r="37" spans="1:20" ht="15.75" thickTop="1" x14ac:dyDescent="0.25"/>
    <row r="39" spans="1:20" x14ac:dyDescent="0.25">
      <c r="A39" t="s">
        <v>9</v>
      </c>
    </row>
  </sheetData>
  <mergeCells count="122"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X12:X15"/>
    <mergeCell ref="T12:T15"/>
    <mergeCell ref="S12:S15"/>
    <mergeCell ref="V12:V15"/>
    <mergeCell ref="W12:W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X4:X7"/>
    <mergeCell ref="S8:S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A4:A7"/>
    <mergeCell ref="B4:E7"/>
    <mergeCell ref="L7:M7"/>
    <mergeCell ref="J3:M3"/>
    <mergeCell ref="H5:I5"/>
    <mergeCell ref="L5:M5"/>
    <mergeCell ref="H7:I7"/>
    <mergeCell ref="V8:V11"/>
    <mergeCell ref="W4:W7"/>
    <mergeCell ref="L9:M9"/>
    <mergeCell ref="W8:W11"/>
    <mergeCell ref="X8:X11"/>
    <mergeCell ref="B3:E3"/>
    <mergeCell ref="F3:I3"/>
    <mergeCell ref="R3:S3"/>
    <mergeCell ref="S4:S7"/>
    <mergeCell ref="V4:V7"/>
    <mergeCell ref="J12:M15"/>
    <mergeCell ref="H15:I15"/>
    <mergeCell ref="L11:M11"/>
    <mergeCell ref="A12:A15"/>
    <mergeCell ref="D9:E9"/>
    <mergeCell ref="D11:E11"/>
    <mergeCell ref="F8:I11"/>
    <mergeCell ref="A8:A11"/>
    <mergeCell ref="D13:E13"/>
    <mergeCell ref="H13:I13"/>
    <mergeCell ref="D15:E15"/>
    <mergeCell ref="A25:A28"/>
    <mergeCell ref="B25:E28"/>
    <mergeCell ref="N25:N26"/>
    <mergeCell ref="O25:O28"/>
    <mergeCell ref="P25:P26"/>
    <mergeCell ref="A22:T22"/>
    <mergeCell ref="B24:E24"/>
    <mergeCell ref="F24:I24"/>
    <mergeCell ref="J24:M24"/>
    <mergeCell ref="N24:O24"/>
    <mergeCell ref="P24:Q24"/>
    <mergeCell ref="R24:S24"/>
    <mergeCell ref="Q25:Q26"/>
    <mergeCell ref="R25:R28"/>
    <mergeCell ref="S25:S28"/>
    <mergeCell ref="T25:T28"/>
    <mergeCell ref="H26:I26"/>
    <mergeCell ref="L26:M26"/>
    <mergeCell ref="N27:N28"/>
    <mergeCell ref="P27:P28"/>
    <mergeCell ref="Q27:Q28"/>
    <mergeCell ref="H28:I28"/>
    <mergeCell ref="L28:M28"/>
    <mergeCell ref="A33:A36"/>
    <mergeCell ref="J33:M36"/>
    <mergeCell ref="N33:N34"/>
    <mergeCell ref="O33:O36"/>
    <mergeCell ref="P33:P34"/>
    <mergeCell ref="Q29:Q30"/>
    <mergeCell ref="R29:R32"/>
    <mergeCell ref="S29:S32"/>
    <mergeCell ref="T29:T32"/>
    <mergeCell ref="D30:E30"/>
    <mergeCell ref="L30:M30"/>
    <mergeCell ref="N31:N32"/>
    <mergeCell ref="P31:P32"/>
    <mergeCell ref="Q31:Q32"/>
    <mergeCell ref="D32:E32"/>
    <mergeCell ref="L32:M32"/>
    <mergeCell ref="A29:A32"/>
    <mergeCell ref="F29:I32"/>
    <mergeCell ref="N29:N30"/>
    <mergeCell ref="O29:O32"/>
    <mergeCell ref="P29:P30"/>
    <mergeCell ref="Q33:Q34"/>
    <mergeCell ref="R33:R36"/>
    <mergeCell ref="S33:S36"/>
    <mergeCell ref="T33:T36"/>
    <mergeCell ref="D34:E34"/>
    <mergeCell ref="H34:I34"/>
    <mergeCell ref="N35:N36"/>
    <mergeCell ref="P35:P36"/>
    <mergeCell ref="Q35:Q36"/>
    <mergeCell ref="D36:E36"/>
    <mergeCell ref="H36:I3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Zeros="0" tabSelected="1" workbookViewId="0">
      <selection activeCell="U11" sqref="U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.140625" customWidth="1"/>
    <col min="16" max="16" width="6" customWidth="1"/>
    <col min="17" max="17" width="5.85546875" customWidth="1"/>
    <col min="18" max="18" width="4.7109375" customWidth="1"/>
    <col min="19" max="19" width="4.85546875" customWidth="1"/>
    <col min="20" max="20" width="8.42578125" customWidth="1"/>
    <col min="21" max="21" width="23.28515625" customWidth="1"/>
    <col min="22" max="22" width="8.85546875" customWidth="1"/>
    <col min="23" max="23" width="9.5703125" customWidth="1"/>
    <col min="24" max="24" width="9.28515625" customWidth="1"/>
    <col min="25" max="25" width="12.140625" bestFit="1" customWidth="1"/>
    <col min="27" max="27" width="9.5703125" customWidth="1"/>
    <col min="28" max="28" width="10.140625" customWidth="1"/>
  </cols>
  <sheetData>
    <row r="1" spans="1:25" ht="46.5" customHeight="1" x14ac:dyDescent="0.25">
      <c r="A1" s="61" t="s">
        <v>27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5" ht="15.75" thickBot="1" x14ac:dyDescent="0.3"/>
    <row r="3" spans="1:25" ht="64.5" customHeight="1" thickTop="1" thickBot="1" x14ac:dyDescent="0.3">
      <c r="A3" s="1" t="s">
        <v>0</v>
      </c>
      <c r="B3" s="62">
        <v>1</v>
      </c>
      <c r="C3" s="63"/>
      <c r="D3" s="63"/>
      <c r="E3" s="64"/>
      <c r="F3" s="62">
        <v>2</v>
      </c>
      <c r="G3" s="63"/>
      <c r="H3" s="63"/>
      <c r="I3" s="64"/>
      <c r="J3" s="62">
        <v>3</v>
      </c>
      <c r="K3" s="63"/>
      <c r="L3" s="63"/>
      <c r="M3" s="64"/>
      <c r="N3" s="65" t="s">
        <v>1</v>
      </c>
      <c r="O3" s="66"/>
      <c r="P3" s="67" t="s">
        <v>2</v>
      </c>
      <c r="Q3" s="68"/>
      <c r="R3" s="67" t="s">
        <v>3</v>
      </c>
      <c r="S3" s="68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6" t="s">
        <v>20</v>
      </c>
      <c r="B4" s="39"/>
      <c r="C4" s="40"/>
      <c r="D4" s="40"/>
      <c r="E4" s="41"/>
      <c r="F4" s="3">
        <v>15</v>
      </c>
      <c r="G4" s="4">
        <v>8</v>
      </c>
      <c r="H4" s="5"/>
      <c r="I4" s="6"/>
      <c r="J4" s="7">
        <v>15</v>
      </c>
      <c r="K4" s="4">
        <v>6</v>
      </c>
      <c r="L4" s="5"/>
      <c r="M4" s="6"/>
      <c r="N4" s="32">
        <f>L5+H5</f>
        <v>4</v>
      </c>
      <c r="O4" s="49">
        <f>N4+N6+O25</f>
        <v>16</v>
      </c>
      <c r="P4" s="22">
        <f>F4+F5+H4+J4+J5+L4</f>
        <v>60</v>
      </c>
      <c r="Q4" s="20">
        <f>G5+G4+I4+K5+K4+M4</f>
        <v>29</v>
      </c>
      <c r="R4" s="22">
        <f>P4+P6</f>
        <v>120</v>
      </c>
      <c r="S4" s="20">
        <f>Q4+Q6</f>
        <v>65</v>
      </c>
      <c r="T4" s="27" t="s">
        <v>30</v>
      </c>
      <c r="V4" s="84">
        <f>IF(F4&gt;G4,1,0)+IF(F5&gt;G5,1,0)+IF(H4&gt;I4,1,0)+IF(F6&gt;G6,1,0)+IF(F7&gt;G7,1,0)+IF(H6&gt;I6,1,0)+IF(J4&gt;K4,1,0)+IF(J5&gt;K5,1,0)+IF(L4&gt;M4,1,0)+IF(J6&gt;K6,1,0)+IF(J7&gt;K7,1,0)+IF(L6&gt;M6,1,0)+IF(F25&gt;G25,1,0)+IF(F26&gt;G26,1,0)+IF(H25&gt;I25,1,0)+IF(F27&gt;G27,1,0)+IF(F28&gt;G28,1,0)+IF(H27&gt;I27,1,0)+IF(J25&gt;K25,1,0)+IF(J26&gt;K26,1,0)+IF(L25&gt;M25,1,0)+IF(J27&gt;K27,1,0)+IF(J28&gt;K28,1,0)+IF(L27&gt;M27,1,0)</f>
        <v>16</v>
      </c>
      <c r="W4" s="80">
        <f>IF(F4&lt;G4,1,0)+IF(F5&lt;G5,1,0)+IF(H4&lt;I4,1,0)+IF(F6&lt;G6,1,0)+IF(F7&lt;G7,1,0)+IF(H6&lt;I6,1,0)+IF(J4&lt;K4,1,0)+IF(J5&lt;K5,1,0)+IF(L4&lt;M4,1,0)+IF(J6&lt;K6,1,0)+IF(J7&lt;K7,1,0)+IF(L6&lt;M6,1,0)+IF(F25&lt;G25,1,0)+IF(F26&lt;G26,1,0)+IF(H25&lt;I25,1,0)+IF(F27&lt;G27,1,0)+IF(F28&lt;G28,1,0)+IF(H27&lt;I27,1,0)+IF(J25&lt;K25,1,0)+IF(J26&lt;K26,1,0)+IF(L25&lt;M25,1,0)+IF(J27&lt;K27,1,0)+IF(J28&lt;K28,1,0)+IF(L27&lt;M27,1,0)</f>
        <v>1</v>
      </c>
      <c r="X4" s="80">
        <f>V4/W4</f>
        <v>16</v>
      </c>
      <c r="Y4" s="82">
        <f>(R4+R25)/(S4+S25)</f>
        <v>1.6075949367088607</v>
      </c>
    </row>
    <row r="5" spans="1:25" ht="15.75" customHeight="1" thickBot="1" x14ac:dyDescent="0.3">
      <c r="A5" s="37"/>
      <c r="B5" s="42"/>
      <c r="C5" s="43"/>
      <c r="D5" s="43"/>
      <c r="E5" s="44"/>
      <c r="F5" s="8">
        <v>15</v>
      </c>
      <c r="G5" s="9">
        <v>12</v>
      </c>
      <c r="H5" s="30">
        <f>IF(AND(F4=0,F5=0),0,1)*0+IF(AND(F4&gt;G4,F5&gt;G5),1,0)*2+IF(AND(F4&lt;G4,F5&lt;G5),1,0)*IF(AND(F4=0,F5=0),0,1)+IF(H4&gt;I4,1,0)*2+IF(H4&lt;I4,1,0)*1</f>
        <v>2</v>
      </c>
      <c r="I5" s="31"/>
      <c r="J5" s="8">
        <v>15</v>
      </c>
      <c r="K5" s="9">
        <v>3</v>
      </c>
      <c r="L5" s="30">
        <f>IF(AND(J4=0,J5=0),0,1)*0+IF(AND(J4&gt;K4,J5&gt;K5),1,0)*2+IF(AND(J4&lt;K4,J5&lt;K5),1,0)*IF(AND(J4=0,J5=0),0,1)+IF(L4&gt;M4,1,0)*2+IF(L4&lt;M4,1,0)*1</f>
        <v>2</v>
      </c>
      <c r="M5" s="31"/>
      <c r="N5" s="48"/>
      <c r="O5" s="50"/>
      <c r="P5" s="52"/>
      <c r="Q5" s="21"/>
      <c r="R5" s="23"/>
      <c r="S5" s="25"/>
      <c r="T5" s="28"/>
      <c r="V5" s="84"/>
      <c r="W5" s="80"/>
      <c r="X5" s="80"/>
      <c r="Y5" s="82"/>
    </row>
    <row r="6" spans="1:25" ht="16.5" customHeight="1" thickTop="1" thickBot="1" x14ac:dyDescent="0.3">
      <c r="A6" s="37"/>
      <c r="B6" s="42"/>
      <c r="C6" s="43"/>
      <c r="D6" s="43"/>
      <c r="E6" s="44"/>
      <c r="F6" s="10">
        <v>15</v>
      </c>
      <c r="G6" s="11">
        <v>7</v>
      </c>
      <c r="H6" s="12"/>
      <c r="I6" s="6"/>
      <c r="J6" s="10">
        <v>15</v>
      </c>
      <c r="K6" s="11">
        <v>12</v>
      </c>
      <c r="L6" s="12"/>
      <c r="M6" s="6"/>
      <c r="N6" s="32">
        <f>L7+H7</f>
        <v>4</v>
      </c>
      <c r="O6" s="50"/>
      <c r="P6" s="22">
        <f>F6+F7+H6+J6+J7+L6</f>
        <v>60</v>
      </c>
      <c r="Q6" s="20">
        <f>G7+G6+I6+K7+K6+M6</f>
        <v>36</v>
      </c>
      <c r="R6" s="23"/>
      <c r="S6" s="25"/>
      <c r="T6" s="28"/>
      <c r="V6" s="84"/>
      <c r="W6" s="80"/>
      <c r="X6" s="80"/>
      <c r="Y6" s="82"/>
    </row>
    <row r="7" spans="1:25" ht="15.75" customHeight="1" thickBot="1" x14ac:dyDescent="0.3">
      <c r="A7" s="56"/>
      <c r="B7" s="57"/>
      <c r="C7" s="58"/>
      <c r="D7" s="58"/>
      <c r="E7" s="59"/>
      <c r="F7" s="13">
        <v>15</v>
      </c>
      <c r="G7" s="14">
        <v>12</v>
      </c>
      <c r="H7" s="30">
        <f>IF(AND(F6=0,F7=0),0,1)*0+IF(AND(F6&gt;G6,F7&gt;G7),1,0)*2+IF(AND(F6&lt;G6,F7&lt;G7),1,0)*IF(AND(F6=0,F7=0),0,1)+IF(H6&gt;I6,1,0)*2+IF(H6&lt;I6,1,0)*1</f>
        <v>2</v>
      </c>
      <c r="I7" s="31"/>
      <c r="J7" s="13">
        <v>15</v>
      </c>
      <c r="K7" s="14">
        <v>5</v>
      </c>
      <c r="L7" s="30">
        <f>IF(AND(J6=0,J7=0),0,1)*0+IF(AND(J6&gt;K6,J7&gt;K7),1,0)*2+IF(AND(J6&lt;K6,J7&lt;K7),1,0)*IF(AND(J6=0,J7=0),0,1)+IF(L6&gt;M6,1,0)*2+IF(L6&lt;M6,1,0)*1</f>
        <v>2</v>
      </c>
      <c r="M7" s="31"/>
      <c r="N7" s="48"/>
      <c r="O7" s="60"/>
      <c r="P7" s="52"/>
      <c r="Q7" s="21"/>
      <c r="R7" s="53"/>
      <c r="S7" s="54"/>
      <c r="T7" s="55"/>
      <c r="V7" s="84"/>
      <c r="W7" s="80"/>
      <c r="X7" s="80"/>
      <c r="Y7" s="82"/>
    </row>
    <row r="8" spans="1:25" ht="16.5" customHeight="1" thickTop="1" thickBot="1" x14ac:dyDescent="0.3">
      <c r="A8" s="36" t="s">
        <v>14</v>
      </c>
      <c r="B8" s="7">
        <f>G4</f>
        <v>8</v>
      </c>
      <c r="C8" s="4">
        <f>F4</f>
        <v>15</v>
      </c>
      <c r="D8" s="5">
        <f>I4</f>
        <v>0</v>
      </c>
      <c r="E8" s="6">
        <f>H4</f>
        <v>0</v>
      </c>
      <c r="F8" s="69"/>
      <c r="G8" s="70"/>
      <c r="H8" s="70"/>
      <c r="I8" s="71"/>
      <c r="J8" s="7">
        <v>15</v>
      </c>
      <c r="K8" s="4">
        <v>7</v>
      </c>
      <c r="L8" s="5"/>
      <c r="M8" s="6"/>
      <c r="N8" s="32">
        <f>L9+D9</f>
        <v>3</v>
      </c>
      <c r="O8" s="49">
        <f>N8+N10+O29</f>
        <v>12</v>
      </c>
      <c r="P8" s="22">
        <f>B8+B9+D8+J8+J9+L8</f>
        <v>50</v>
      </c>
      <c r="Q8" s="20">
        <f>C8+C9+E8+K9+K8+M8</f>
        <v>43</v>
      </c>
      <c r="R8" s="22">
        <f t="shared" ref="R8:S8" si="0">P8+P10</f>
        <v>99</v>
      </c>
      <c r="S8" s="20">
        <f t="shared" si="0"/>
        <v>86</v>
      </c>
      <c r="T8" s="27" t="s">
        <v>31</v>
      </c>
      <c r="V8" s="84">
        <f>IF(B8&gt;C8,1,0)+IF(B9&gt;C9,1,0)+IF(D8&gt;E8,1,0)+IF(B10&gt;C10,1,0)+IF(B11&gt;C11,1,0)+IF(D10&gt;E10,1,0)+IF(J8&gt;K8,1,0)+IF(J9&gt;K9,1,0)+IF(L8&gt;M8,1,0)+IF(J10&gt;K10,1,0)+IF(J11&gt;K11,1,0)+IF(L10&gt;M10,1,0)+IF(B29&gt;C29,1,0)+IF(B30&gt;C30,1,0)+IF(D29&gt;E29,1,0)+IF(B31&gt;C31,1,0)+IF(B32&gt;C32,1,0)+IF(D31&gt;E31,1,0)+IF(J29&gt;K29,1,0)+IF(J30&gt;K30,1,0)+IF(L29&gt;M29,1,0)+IF(J31&gt;K31,1,0)+IF(J32&gt;K32,1,0)+IF(L31&gt;M31,1,0)</f>
        <v>9</v>
      </c>
      <c r="W8" s="80">
        <f>IF(B8&lt;C8,1,0)+IF(B9&lt;C9,1,0)+IF(D8&lt;E8,1,0)+IF(B10&lt;C10,1,0)+IF(B11&lt;C11,1,0)+IF(D10&lt;E10,1,0)+IF(J8&lt;K8,1,0)+IF(J9&lt;K9,1,0)+IF(L8&lt;M8,1,0)+IF(J10&lt;K10,1,0)+IF(J11&lt;K11,1,0)+IF(L10&lt;M10,1,0)+IF(B29&lt;C29,1,0)+IF(B30&lt;C30,1,0)+IF(D29&lt;E29,1,0)+IF(B31&lt;C31,1,0)+IF(B32&lt;C32,1,0)+IF(D31&lt;E31,1,0)+IF(J29&lt;K29,1,0)+IF(J30&lt;K30,1,0)+IF(L29&lt;M29,1,0)+IF(J31&lt;K31,1,0)+IF(J32&lt;K32,1,0)+IF(L31&lt;M31,1,0)</f>
        <v>8</v>
      </c>
      <c r="X8" s="80">
        <f t="shared" ref="X8" si="1">V8/W8</f>
        <v>1.125</v>
      </c>
      <c r="Y8" s="82">
        <f>(R8+R29)/(S8+S29)</f>
        <v>1.0808080808080809</v>
      </c>
    </row>
    <row r="9" spans="1:25" ht="15.75" customHeight="1" thickBot="1" x14ac:dyDescent="0.3">
      <c r="A9" s="37"/>
      <c r="B9" s="8">
        <f>G5</f>
        <v>12</v>
      </c>
      <c r="C9" s="9">
        <f>F5</f>
        <v>15</v>
      </c>
      <c r="D9" s="30">
        <f>IF(AND(B8=0,B9=0),0,1)*0+IF(AND(B8&gt;C8,B9&gt;C9),1,0)*2+IF(AND(B8&lt;C8,B9&lt;C9),1,0)*IF(AND(B8=0,B9=0),0,1)+IF(D8&gt;E8,1,0)*2+IF(D8&lt;E8,1,0)*1</f>
        <v>1</v>
      </c>
      <c r="E9" s="31"/>
      <c r="F9" s="72"/>
      <c r="G9" s="73"/>
      <c r="H9" s="73"/>
      <c r="I9" s="74"/>
      <c r="J9" s="8">
        <v>15</v>
      </c>
      <c r="K9" s="9">
        <v>6</v>
      </c>
      <c r="L9" s="30">
        <f>IF(AND(J8=0,J9=0),0,1)*0+IF(AND(J8&gt;K8,J9&gt;K9),1,0)*2+IF(AND(J8&lt;K8,J9&lt;K9),1,0)*IF(AND(J8=0,J9=0),0,1)+IF(L8&gt;M8,1,0)*2+IF(L8&lt;M8,1,0)*1</f>
        <v>2</v>
      </c>
      <c r="M9" s="31"/>
      <c r="N9" s="48"/>
      <c r="O9" s="50"/>
      <c r="P9" s="52"/>
      <c r="Q9" s="21"/>
      <c r="R9" s="23"/>
      <c r="S9" s="25"/>
      <c r="T9" s="28"/>
      <c r="V9" s="84"/>
      <c r="W9" s="80"/>
      <c r="X9" s="80"/>
      <c r="Y9" s="82"/>
    </row>
    <row r="10" spans="1:25" ht="16.5" customHeight="1" thickTop="1" thickBot="1" x14ac:dyDescent="0.3">
      <c r="A10" s="37"/>
      <c r="B10" s="10">
        <f>G6</f>
        <v>7</v>
      </c>
      <c r="C10" s="11">
        <f>F6</f>
        <v>15</v>
      </c>
      <c r="D10" s="12">
        <f>I6</f>
        <v>0</v>
      </c>
      <c r="E10" s="6">
        <f>H6</f>
        <v>0</v>
      </c>
      <c r="F10" s="72"/>
      <c r="G10" s="73"/>
      <c r="H10" s="73"/>
      <c r="I10" s="74"/>
      <c r="J10" s="10">
        <v>15</v>
      </c>
      <c r="K10" s="11">
        <v>4</v>
      </c>
      <c r="L10" s="12"/>
      <c r="M10" s="6"/>
      <c r="N10" s="32">
        <f>L11+D11</f>
        <v>3</v>
      </c>
      <c r="O10" s="50"/>
      <c r="P10" s="22">
        <f>B10+B11+D10+J10+J11+L10</f>
        <v>49</v>
      </c>
      <c r="Q10" s="20">
        <f>C10+C11+E10+K11+K10+M10</f>
        <v>43</v>
      </c>
      <c r="R10" s="23"/>
      <c r="S10" s="25"/>
      <c r="T10" s="28"/>
      <c r="V10" s="84"/>
      <c r="W10" s="80"/>
      <c r="X10" s="80"/>
      <c r="Y10" s="82"/>
    </row>
    <row r="11" spans="1:25" ht="15.75" customHeight="1" thickBot="1" x14ac:dyDescent="0.3">
      <c r="A11" s="56"/>
      <c r="B11" s="13">
        <f>G7</f>
        <v>12</v>
      </c>
      <c r="C11" s="14">
        <f>F7</f>
        <v>15</v>
      </c>
      <c r="D11" s="30">
        <f>IF(AND(B10=0,B11=0),0,1)*0+IF(AND(B10&gt;C10,B11&gt;C11),1,0)*2+IF(AND(B10&lt;C10,B11&lt;C11),1,0)*IF(AND(B10=0,B11=0),0,1)+IF(D10&gt;E10,1,0)*2+IF(D10&lt;E10,1,0)*1</f>
        <v>1</v>
      </c>
      <c r="E11" s="31"/>
      <c r="F11" s="75"/>
      <c r="G11" s="76"/>
      <c r="H11" s="76"/>
      <c r="I11" s="77"/>
      <c r="J11" s="13">
        <v>15</v>
      </c>
      <c r="K11" s="14">
        <v>9</v>
      </c>
      <c r="L11" s="30">
        <f>IF(AND(J10=0,J11=0),0,1)*0+IF(AND(J10&gt;K10,J11&gt;K11),1,0)*2+IF(AND(J10&lt;K10,J11&lt;K11),1,0)*IF(AND(J10=0,J11=0),0,1)+IF(L10&gt;M10,1,0)*2+IF(L10&lt;M10,1,0)*1</f>
        <v>2</v>
      </c>
      <c r="M11" s="31"/>
      <c r="N11" s="48"/>
      <c r="O11" s="60"/>
      <c r="P11" s="52"/>
      <c r="Q11" s="21"/>
      <c r="R11" s="53"/>
      <c r="S11" s="54"/>
      <c r="T11" s="55"/>
      <c r="V11" s="84"/>
      <c r="W11" s="80"/>
      <c r="X11" s="80"/>
      <c r="Y11" s="82"/>
    </row>
    <row r="12" spans="1:25" ht="16.5" customHeight="1" thickTop="1" thickBot="1" x14ac:dyDescent="0.3">
      <c r="A12" s="36" t="s">
        <v>12</v>
      </c>
      <c r="B12" s="7">
        <f>K4</f>
        <v>6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7</v>
      </c>
      <c r="G12" s="4">
        <f>J8</f>
        <v>15</v>
      </c>
      <c r="H12" s="5">
        <f>M8</f>
        <v>0</v>
      </c>
      <c r="I12" s="6">
        <f>L8</f>
        <v>0</v>
      </c>
      <c r="J12" s="39"/>
      <c r="K12" s="40"/>
      <c r="L12" s="40"/>
      <c r="M12" s="41"/>
      <c r="N12" s="32">
        <f>D13+H13</f>
        <v>2</v>
      </c>
      <c r="O12" s="49">
        <f>N12+N14+O33</f>
        <v>8</v>
      </c>
      <c r="P12" s="22">
        <f>F12+F13+H12+B12+B13+D12</f>
        <v>22</v>
      </c>
      <c r="Q12" s="20">
        <f>G13+G12+I12+C13+C12+E12</f>
        <v>60</v>
      </c>
      <c r="R12" s="22">
        <f>P12+P14</f>
        <v>52</v>
      </c>
      <c r="S12" s="20">
        <f t="shared" ref="S12" si="2">Q12+Q14</f>
        <v>120</v>
      </c>
      <c r="T12" s="27" t="s">
        <v>32</v>
      </c>
      <c r="V12" s="78">
        <f>IF(F12&gt;G12,1,0)+IF(F13&gt;G13,1,0)+IF(H12&gt;I12,1,0)+IF(F14&gt;G14,1,0)+IF(F15&gt;G15,1,0)+IF(H14&gt;I14,1,0)+IF(B12&gt;C12,1,0)+IF(B13&gt;C13,1,0)+IF(D12&gt;E12,1,0)+IF(B14&gt;C14,1,0)+IF(B15&gt;C15,1,0)+IF(D14&gt;E14,1,0)+IF(F33&gt;G33,1,0)+IF(F34&gt;G34,1,0)+IF(H33&gt;I33,1,0)+IF(F35&gt;G35,1,0)+IF(F36&gt;G36,1,0)+IF(H35&gt;I35,1,0)+IF(B33&gt;C33,1,0)+IF(B34&gt;C34,1,0)+IF(D33&gt;E33,1,0)+IF(B35&gt;C35,1,0)+IF(B36&gt;C36,1,0)+IF(D35&gt;E35,1,0)</f>
        <v>0</v>
      </c>
      <c r="W12" s="80">
        <f>IF(B12&lt;C12,1,0)+IF(B13&lt;C13,1,0)+IF(D12&lt;E12,1,0)+IF(B14&lt;C14,1,0)+IF(B15&lt;C15,1,0)+IF(D14&lt;E14,1,0)+IF(F12&lt;G12,1,0)+IF(F13&lt;G13,1,0)+IF(H12&lt;I12,1,0)+IF(F14&lt;G14,1,0)+IF(F15&lt;G15,1,0)+IF(H14&lt;I14,1,0)+IF(B33&lt;C33,1,0)+IF(B34&lt;C34,1,0)+IF(D33&lt;E33,1,0)+IF(B35&lt;C35,1,0)+IF(B36&lt;C36,1,0)+IF(D35&lt;E35,1,0)+IF(F33&lt;G33,1,0)+IF(F34&lt;G34,1,0)+IF(H33&lt;I33,1,0)+IF(F35&lt;G35,1,0)+IF(F36&lt;G36,1,0)+IF(H35&lt;I35,1,0)</f>
        <v>16</v>
      </c>
      <c r="X12" s="80">
        <f t="shared" ref="X12" si="3">V12/W12</f>
        <v>0</v>
      </c>
      <c r="Y12" s="82">
        <f>(R12+R33)/(S12+S33)</f>
        <v>0.53333333333333333</v>
      </c>
    </row>
    <row r="13" spans="1:25" ht="15.75" customHeight="1" thickBot="1" x14ac:dyDescent="0.3">
      <c r="A13" s="37"/>
      <c r="B13" s="8">
        <f>K5</f>
        <v>3</v>
      </c>
      <c r="C13" s="9">
        <f>J5</f>
        <v>15</v>
      </c>
      <c r="D13" s="30">
        <f>IF(AND(B12=0,B13=0),0,1)*0+IF(AND(B12&gt;C12,B13&gt;C13),1,0)*2+IF(AND(B12&lt;C12,B13&lt;C13),1,0)*IF(AND(B12=0,B13=0),0,1)+IF(D12&gt;E12,1,0)*2+IF(D12&lt;E12,1,0)*1</f>
        <v>1</v>
      </c>
      <c r="E13" s="31"/>
      <c r="F13" s="8">
        <f>K9</f>
        <v>6</v>
      </c>
      <c r="G13" s="9">
        <f>J9</f>
        <v>15</v>
      </c>
      <c r="H13" s="30">
        <f>IF(AND(F12=0,F13=0),0,1)*0+IF(AND(F12&gt;G12,F13&gt;G13),1,0)*2+IF(AND(F12&lt;G12,F13&lt;G13),1,0)*IF(AND(F12=0,F13=0),0,1)+IF(H12&gt;I12,1,0)*2+IF(H12&lt;I12,1,0)*1</f>
        <v>1</v>
      </c>
      <c r="I13" s="31"/>
      <c r="J13" s="42"/>
      <c r="K13" s="43"/>
      <c r="L13" s="43"/>
      <c r="M13" s="44"/>
      <c r="N13" s="48"/>
      <c r="O13" s="50"/>
      <c r="P13" s="52"/>
      <c r="Q13" s="21"/>
      <c r="R13" s="23"/>
      <c r="S13" s="25"/>
      <c r="T13" s="28"/>
      <c r="V13" s="78"/>
      <c r="W13" s="80"/>
      <c r="X13" s="80"/>
      <c r="Y13" s="82"/>
    </row>
    <row r="14" spans="1:25" ht="16.5" customHeight="1" thickTop="1" thickBot="1" x14ac:dyDescent="0.3">
      <c r="A14" s="37"/>
      <c r="B14" s="10">
        <f>K6</f>
        <v>12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4</v>
      </c>
      <c r="G14" s="11">
        <f>J10</f>
        <v>15</v>
      </c>
      <c r="H14" s="12">
        <f>M10</f>
        <v>0</v>
      </c>
      <c r="I14" s="6">
        <f>L10</f>
        <v>0</v>
      </c>
      <c r="J14" s="42"/>
      <c r="K14" s="43"/>
      <c r="L14" s="43"/>
      <c r="M14" s="44"/>
      <c r="N14" s="32">
        <f>D15+H15</f>
        <v>2</v>
      </c>
      <c r="O14" s="50"/>
      <c r="P14" s="22">
        <f>F14+F15+H14+B14+B15+D14</f>
        <v>30</v>
      </c>
      <c r="Q14" s="20">
        <f>G15+G14+I14+C15+C14+E14</f>
        <v>60</v>
      </c>
      <c r="R14" s="23"/>
      <c r="S14" s="25"/>
      <c r="T14" s="28"/>
      <c r="V14" s="78"/>
      <c r="W14" s="80"/>
      <c r="X14" s="80"/>
      <c r="Y14" s="82"/>
    </row>
    <row r="15" spans="1:25" ht="15.75" customHeight="1" thickBot="1" x14ac:dyDescent="0.3">
      <c r="A15" s="38"/>
      <c r="B15" s="16">
        <f>K7</f>
        <v>5</v>
      </c>
      <c r="C15" s="15">
        <f>J7</f>
        <v>15</v>
      </c>
      <c r="D15" s="34">
        <f>IF(AND(B14=0,B15=0),0,1)*0+IF(AND(B14&gt;C14,B15&gt;C15),1,0)*2+IF(AND(B14&lt;C14,B15&lt;C15),1,0)*IF(AND(B14=0,B15=0),0,1)+IF(D14&gt;E14,1,0)*2+IF(D14&lt;E14,1,0)*1</f>
        <v>1</v>
      </c>
      <c r="E15" s="35"/>
      <c r="F15" s="16">
        <f>K11</f>
        <v>9</v>
      </c>
      <c r="G15" s="15">
        <f>J11</f>
        <v>15</v>
      </c>
      <c r="H15" s="34">
        <f>IF(AND(F14=0,F15=0),0,1)*0+IF(AND(F14&gt;G14,F15&gt;G15),1,0)*2+IF(AND(F14&lt;G14,F15&lt;G15),1,0)*IF(AND(F14=0,F15=0),0,1)+IF(H14&gt;I14,1,0)*2+IF(H14&lt;I14,1,0)*1</f>
        <v>1</v>
      </c>
      <c r="I15" s="35"/>
      <c r="J15" s="45"/>
      <c r="K15" s="46"/>
      <c r="L15" s="46"/>
      <c r="M15" s="47"/>
      <c r="N15" s="33"/>
      <c r="O15" s="51"/>
      <c r="P15" s="24"/>
      <c r="Q15" s="26"/>
      <c r="R15" s="24"/>
      <c r="S15" s="26"/>
      <c r="T15" s="29"/>
      <c r="V15" s="79"/>
      <c r="W15" s="81"/>
      <c r="X15" s="81"/>
      <c r="Y15" s="83"/>
    </row>
    <row r="16" spans="1:25" ht="16.5" customHeight="1" thickTop="1" x14ac:dyDescent="0.25"/>
    <row r="17" spans="1:20" ht="15.75" customHeight="1" x14ac:dyDescent="0.25"/>
    <row r="18" spans="1:20" ht="16.5" customHeight="1" x14ac:dyDescent="0.25">
      <c r="A18" t="s">
        <v>9</v>
      </c>
    </row>
    <row r="19" spans="1:20" ht="15.75" customHeight="1" x14ac:dyDescent="0.25"/>
    <row r="20" spans="1:20" ht="16.5" customHeight="1" x14ac:dyDescent="0.25"/>
    <row r="21" spans="1:20" ht="15.75" customHeight="1" x14ac:dyDescent="0.25"/>
    <row r="22" spans="1:20" ht="36.75" customHeight="1" x14ac:dyDescent="0.25">
      <c r="A22" s="61" t="s">
        <v>26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5.75" customHeight="1" thickBot="1" x14ac:dyDescent="0.3"/>
    <row r="24" spans="1:20" ht="43.5" thickTop="1" thickBot="1" x14ac:dyDescent="0.3">
      <c r="A24" s="1" t="s">
        <v>0</v>
      </c>
      <c r="B24" s="62">
        <v>1</v>
      </c>
      <c r="C24" s="63"/>
      <c r="D24" s="63"/>
      <c r="E24" s="64"/>
      <c r="F24" s="62">
        <v>2</v>
      </c>
      <c r="G24" s="63"/>
      <c r="H24" s="63"/>
      <c r="I24" s="64"/>
      <c r="J24" s="62">
        <v>3</v>
      </c>
      <c r="K24" s="63"/>
      <c r="L24" s="63"/>
      <c r="M24" s="64"/>
      <c r="N24" s="65" t="s">
        <v>1</v>
      </c>
      <c r="O24" s="66"/>
      <c r="P24" s="67" t="s">
        <v>2</v>
      </c>
      <c r="Q24" s="68"/>
      <c r="R24" s="67" t="s">
        <v>3</v>
      </c>
      <c r="S24" s="68"/>
      <c r="T24" s="2" t="s">
        <v>4</v>
      </c>
    </row>
    <row r="25" spans="1:20" ht="16.5" thickTop="1" thickBot="1" x14ac:dyDescent="0.3">
      <c r="A25" s="36" t="s">
        <v>20</v>
      </c>
      <c r="B25" s="39"/>
      <c r="C25" s="40"/>
      <c r="D25" s="40"/>
      <c r="E25" s="41"/>
      <c r="F25" s="3">
        <v>18</v>
      </c>
      <c r="G25" s="4">
        <v>20</v>
      </c>
      <c r="H25" s="5">
        <v>11</v>
      </c>
      <c r="I25" s="6">
        <v>5</v>
      </c>
      <c r="J25" s="7">
        <v>15</v>
      </c>
      <c r="K25" s="4">
        <v>12</v>
      </c>
      <c r="L25" s="5"/>
      <c r="M25" s="6"/>
      <c r="N25" s="32">
        <f>L26+H26</f>
        <v>4</v>
      </c>
      <c r="O25" s="49">
        <f>N25+N27</f>
        <v>8</v>
      </c>
      <c r="P25" s="22">
        <f>F25+F26+H25+J25+J26+L25</f>
        <v>74</v>
      </c>
      <c r="Q25" s="20">
        <f>G26+G25+I25+K26+K25+M25</f>
        <v>47</v>
      </c>
      <c r="R25" s="22">
        <f>P25+P27</f>
        <v>134</v>
      </c>
      <c r="S25" s="20">
        <f>Q25+Q27</f>
        <v>93</v>
      </c>
      <c r="T25" s="27"/>
    </row>
    <row r="26" spans="1:20" ht="15.75" thickBot="1" x14ac:dyDescent="0.3">
      <c r="A26" s="37"/>
      <c r="B26" s="42"/>
      <c r="C26" s="43"/>
      <c r="D26" s="43"/>
      <c r="E26" s="44"/>
      <c r="F26" s="8">
        <v>15</v>
      </c>
      <c r="G26" s="9">
        <v>6</v>
      </c>
      <c r="H26" s="85">
        <f>IF(AND(F25=0,F26=0),0,1)*0+IF(AND(F25&gt;G25,F26&gt;G26),1,0)*2+IF(AND(F25&lt;G25,F26&lt;G26),1,0)*IF(AND(F25=0,F26=0),0,1)+IF(H25&gt;I25,1,0)*2+IF(H25&lt;I25,1,0)*1</f>
        <v>2</v>
      </c>
      <c r="I26" s="85"/>
      <c r="J26" s="8">
        <v>15</v>
      </c>
      <c r="K26" s="9">
        <v>4</v>
      </c>
      <c r="L26" s="30">
        <f>IF(AND(J25=0,J26=0),0,1)*0+IF(AND(J25&gt;K25,J26&gt;K26),1,0)*2+IF(AND(J25&lt;K25,J26&lt;K26),1,0)*IF(AND(J25=0,J26=0),0,1)+IF(L25&gt;M25,1,0)*2+IF(L25&lt;M25,1,0)*1</f>
        <v>2</v>
      </c>
      <c r="M26" s="31"/>
      <c r="N26" s="48"/>
      <c r="O26" s="50"/>
      <c r="P26" s="52"/>
      <c r="Q26" s="21"/>
      <c r="R26" s="23"/>
      <c r="S26" s="25"/>
      <c r="T26" s="28"/>
    </row>
    <row r="27" spans="1:20" ht="16.5" thickTop="1" thickBot="1" x14ac:dyDescent="0.3">
      <c r="A27" s="37"/>
      <c r="B27" s="42"/>
      <c r="C27" s="43"/>
      <c r="D27" s="43"/>
      <c r="E27" s="44"/>
      <c r="F27" s="10">
        <v>15</v>
      </c>
      <c r="G27" s="11">
        <v>12</v>
      </c>
      <c r="H27" s="12"/>
      <c r="I27" s="6"/>
      <c r="J27" s="10">
        <v>15</v>
      </c>
      <c r="K27" s="11">
        <v>13</v>
      </c>
      <c r="L27" s="12"/>
      <c r="M27" s="6"/>
      <c r="N27" s="32">
        <f>L28+H28</f>
        <v>4</v>
      </c>
      <c r="O27" s="50"/>
      <c r="P27" s="22">
        <f>F27+F28+H27+J27+J28+L27</f>
        <v>60</v>
      </c>
      <c r="Q27" s="20">
        <f>G28+G27+I27+K28+K27+M27</f>
        <v>46</v>
      </c>
      <c r="R27" s="23"/>
      <c r="S27" s="25"/>
      <c r="T27" s="28"/>
    </row>
    <row r="28" spans="1:20" ht="15.75" thickBot="1" x14ac:dyDescent="0.3">
      <c r="A28" s="56"/>
      <c r="B28" s="57"/>
      <c r="C28" s="58"/>
      <c r="D28" s="58"/>
      <c r="E28" s="59"/>
      <c r="F28" s="13">
        <v>15</v>
      </c>
      <c r="G28" s="14">
        <v>12</v>
      </c>
      <c r="H28" s="85">
        <f>IF(AND(F27=0,F28=0),0,1)*0+IF(AND(F27&gt;G27,F28&gt;G28),1,0)*2+IF(AND(F27&lt;G27,F28&lt;G28),1,0)*IF(AND(F27=0,F28=0),0,1)+IF(H27&gt;I27,1,0)*2+IF(H27&lt;I27,1,0)*1</f>
        <v>2</v>
      </c>
      <c r="I28" s="85"/>
      <c r="J28" s="13">
        <v>15</v>
      </c>
      <c r="K28" s="14">
        <v>9</v>
      </c>
      <c r="L28" s="30">
        <f>IF(AND(J27=0,J28=0),0,1)*0+IF(AND(J27&gt;K27,J28&gt;K28),1,0)*2+IF(AND(J27&lt;K27,J28&lt;K28),1,0)*IF(AND(J27=0,J28=0),0,1)+IF(L27&gt;M27,1,0)*2+IF(L27&lt;M27,1,0)*1</f>
        <v>2</v>
      </c>
      <c r="M28" s="31"/>
      <c r="N28" s="48"/>
      <c r="O28" s="60"/>
      <c r="P28" s="52"/>
      <c r="Q28" s="21"/>
      <c r="R28" s="53"/>
      <c r="S28" s="54"/>
      <c r="T28" s="55"/>
    </row>
    <row r="29" spans="1:20" ht="16.5" thickTop="1" thickBot="1" x14ac:dyDescent="0.3">
      <c r="A29" s="36" t="s">
        <v>14</v>
      </c>
      <c r="B29" s="7">
        <f>G25</f>
        <v>20</v>
      </c>
      <c r="C29" s="4">
        <f>F25</f>
        <v>18</v>
      </c>
      <c r="D29" s="5">
        <f>I25</f>
        <v>5</v>
      </c>
      <c r="E29" s="6">
        <f>H25</f>
        <v>11</v>
      </c>
      <c r="F29" s="87"/>
      <c r="G29" s="87"/>
      <c r="H29" s="87"/>
      <c r="I29" s="87"/>
      <c r="J29" s="7">
        <v>15</v>
      </c>
      <c r="K29" s="4">
        <v>12</v>
      </c>
      <c r="L29" s="5"/>
      <c r="M29" s="6"/>
      <c r="N29" s="32">
        <f>L30+D30</f>
        <v>3</v>
      </c>
      <c r="O29" s="49">
        <f t="shared" ref="O29" si="4">N29+N31</f>
        <v>6</v>
      </c>
      <c r="P29" s="22">
        <f>B29+B30+D29+J29+J30+L29</f>
        <v>61</v>
      </c>
      <c r="Q29" s="20">
        <f>C29+C30+E29+K30+K29+M29</f>
        <v>62</v>
      </c>
      <c r="R29" s="22">
        <f t="shared" ref="R29" si="5">P29+P31</f>
        <v>115</v>
      </c>
      <c r="S29" s="20">
        <f t="shared" ref="S29" si="6">Q29+Q31</f>
        <v>112</v>
      </c>
      <c r="T29" s="27"/>
    </row>
    <row r="30" spans="1:20" ht="16.5" thickTop="1" thickBot="1" x14ac:dyDescent="0.3">
      <c r="A30" s="37"/>
      <c r="B30" s="8">
        <f>G26</f>
        <v>6</v>
      </c>
      <c r="C30" s="9">
        <f>F26</f>
        <v>15</v>
      </c>
      <c r="D30" s="30">
        <f>IF(AND(B29=0,B30=0),0,1)*0+IF(AND(B29&gt;C29,B30&gt;C30),1,0)*2+IF(AND(B29&lt;C29,B30&lt;C30),1,0)*IF(AND(B29=0,B30=0),0,1)+IF(D29&gt;E29,1,0)*2+IF(D29&lt;E29,1,0)*1</f>
        <v>1</v>
      </c>
      <c r="E30" s="31"/>
      <c r="F30" s="87"/>
      <c r="G30" s="87"/>
      <c r="H30" s="87"/>
      <c r="I30" s="87"/>
      <c r="J30" s="8">
        <v>15</v>
      </c>
      <c r="K30" s="9">
        <v>6</v>
      </c>
      <c r="L30" s="30">
        <f>IF(AND(J29=0,J30=0),0,1)*0+IF(AND(J29&gt;K29,J30&gt;K30),1,0)*2+IF(AND(J29&lt;K29,J30&lt;K30),1,0)*IF(AND(J29=0,J30=0),0,1)+IF(L29&gt;M29,1,0)*2+IF(L29&lt;M29,1,0)*1</f>
        <v>2</v>
      </c>
      <c r="M30" s="31"/>
      <c r="N30" s="48"/>
      <c r="O30" s="50"/>
      <c r="P30" s="52"/>
      <c r="Q30" s="21"/>
      <c r="R30" s="23"/>
      <c r="S30" s="25"/>
      <c r="T30" s="28"/>
    </row>
    <row r="31" spans="1:20" ht="16.5" thickTop="1" thickBot="1" x14ac:dyDescent="0.3">
      <c r="A31" s="37"/>
      <c r="B31" s="10">
        <f>G27</f>
        <v>12</v>
      </c>
      <c r="C31" s="11">
        <f>F27</f>
        <v>15</v>
      </c>
      <c r="D31" s="12">
        <f>I27</f>
        <v>0</v>
      </c>
      <c r="E31" s="6">
        <f>H27</f>
        <v>0</v>
      </c>
      <c r="F31" s="87"/>
      <c r="G31" s="87"/>
      <c r="H31" s="87"/>
      <c r="I31" s="87"/>
      <c r="J31" s="10">
        <v>15</v>
      </c>
      <c r="K31" s="11">
        <v>13</v>
      </c>
      <c r="L31" s="12"/>
      <c r="M31" s="6"/>
      <c r="N31" s="32">
        <f>L32+D32</f>
        <v>3</v>
      </c>
      <c r="O31" s="50"/>
      <c r="P31" s="22">
        <f>B31+B32+D31+J31+J32+L31</f>
        <v>54</v>
      </c>
      <c r="Q31" s="20">
        <f>C31+C32+E31+K32+K31+M31</f>
        <v>50</v>
      </c>
      <c r="R31" s="23"/>
      <c r="S31" s="25"/>
      <c r="T31" s="28"/>
    </row>
    <row r="32" spans="1:20" ht="16.5" thickTop="1" thickBot="1" x14ac:dyDescent="0.3">
      <c r="A32" s="56"/>
      <c r="B32" s="13">
        <f>G28</f>
        <v>12</v>
      </c>
      <c r="C32" s="14">
        <f>F28</f>
        <v>15</v>
      </c>
      <c r="D32" s="30">
        <f>IF(AND(B31=0,B32=0),0,1)*0+IF(AND(B31&gt;C31,B32&gt;C32),1,0)*2+IF(AND(B31&lt;C31,B32&lt;C32),1,0)*IF(AND(B31=0,B32=0),0,1)+IF(D31&gt;E31,1,0)*2+IF(D31&lt;E31,1,0)*1</f>
        <v>1</v>
      </c>
      <c r="E32" s="31"/>
      <c r="F32" s="87"/>
      <c r="G32" s="87"/>
      <c r="H32" s="87"/>
      <c r="I32" s="87"/>
      <c r="J32" s="13">
        <v>15</v>
      </c>
      <c r="K32" s="14">
        <v>7</v>
      </c>
      <c r="L32" s="30">
        <f>IF(AND(J31=0,J32=0),0,1)*0+IF(AND(J31&gt;K31,J32&gt;K32),1,0)*2+IF(AND(J31&lt;K31,J32&lt;K32),1,0)*IF(AND(J31=0,J32=0),0,1)+IF(L31&gt;M31,1,0)*2+IF(L31&lt;M31,1,0)*1</f>
        <v>2</v>
      </c>
      <c r="M32" s="31"/>
      <c r="N32" s="48"/>
      <c r="O32" s="60"/>
      <c r="P32" s="52"/>
      <c r="Q32" s="21"/>
      <c r="R32" s="53"/>
      <c r="S32" s="54"/>
      <c r="T32" s="55"/>
    </row>
    <row r="33" spans="1:20" ht="16.5" thickTop="1" thickBot="1" x14ac:dyDescent="0.3">
      <c r="A33" s="36" t="s">
        <v>12</v>
      </c>
      <c r="B33" s="7">
        <f>K25</f>
        <v>12</v>
      </c>
      <c r="C33" s="4">
        <f>J25</f>
        <v>15</v>
      </c>
      <c r="D33" s="5">
        <f>M25</f>
        <v>0</v>
      </c>
      <c r="E33" s="6">
        <f>L25</f>
        <v>0</v>
      </c>
      <c r="F33" s="7">
        <f>K29</f>
        <v>12</v>
      </c>
      <c r="G33" s="4">
        <f>J29</f>
        <v>15</v>
      </c>
      <c r="H33" s="5">
        <f>M29</f>
        <v>0</v>
      </c>
      <c r="I33" s="6">
        <f>L29</f>
        <v>0</v>
      </c>
      <c r="J33" s="39"/>
      <c r="K33" s="40"/>
      <c r="L33" s="40"/>
      <c r="M33" s="41"/>
      <c r="N33" s="32">
        <f>D34+H34</f>
        <v>2</v>
      </c>
      <c r="O33" s="49">
        <f t="shared" ref="O33" si="7">N33+N35</f>
        <v>4</v>
      </c>
      <c r="P33" s="22">
        <f>F33+F34+H33+B33+B34+D33</f>
        <v>34</v>
      </c>
      <c r="Q33" s="20">
        <f>G34+G33+I33+C34+C33+E33</f>
        <v>60</v>
      </c>
      <c r="R33" s="22">
        <f>P33+P35</f>
        <v>76</v>
      </c>
      <c r="S33" s="20">
        <f t="shared" ref="S33" si="8">Q33+Q35</f>
        <v>120</v>
      </c>
      <c r="T33" s="27"/>
    </row>
    <row r="34" spans="1:20" ht="15.75" thickBot="1" x14ac:dyDescent="0.3">
      <c r="A34" s="37"/>
      <c r="B34" s="8">
        <f>K26</f>
        <v>4</v>
      </c>
      <c r="C34" s="9">
        <f>J26</f>
        <v>15</v>
      </c>
      <c r="D34" s="30">
        <f>IF(AND(B33=0,B34=0),0,1)*0+IF(AND(B33&gt;C33,B34&gt;C34),1,0)*2+IF(AND(B33&lt;C33,B34&lt;C34),1,0)*IF(AND(B33=0,B34=0),0,1)+IF(D33&gt;E33,1,0)*2+IF(D33&lt;E33,1,0)*1</f>
        <v>1</v>
      </c>
      <c r="E34" s="31"/>
      <c r="F34" s="8">
        <f>K30</f>
        <v>6</v>
      </c>
      <c r="G34" s="9">
        <f>J30</f>
        <v>15</v>
      </c>
      <c r="H34" s="30">
        <f>IF(AND(F33=0,F34=0),0,1)*0+IF(AND(F33&gt;G33,F34&gt;G34),1,0)*2+IF(AND(F33&lt;G33,F34&lt;G34),1,0)*IF(AND(F33=0,F34=0),0,1)+IF(H33&gt;I33,1,0)*2+IF(H33&lt;I33,1,0)*1</f>
        <v>1</v>
      </c>
      <c r="I34" s="31"/>
      <c r="J34" s="42"/>
      <c r="K34" s="43"/>
      <c r="L34" s="43"/>
      <c r="M34" s="44"/>
      <c r="N34" s="48"/>
      <c r="O34" s="50"/>
      <c r="P34" s="52"/>
      <c r="Q34" s="21"/>
      <c r="R34" s="23"/>
      <c r="S34" s="25"/>
      <c r="T34" s="28"/>
    </row>
    <row r="35" spans="1:20" ht="16.5" thickTop="1" thickBot="1" x14ac:dyDescent="0.3">
      <c r="A35" s="37"/>
      <c r="B35" s="10">
        <f>K27</f>
        <v>13</v>
      </c>
      <c r="C35" s="11">
        <f>J27</f>
        <v>15</v>
      </c>
      <c r="D35" s="12">
        <f>M27</f>
        <v>0</v>
      </c>
      <c r="E35" s="6">
        <f>L27</f>
        <v>0</v>
      </c>
      <c r="F35" s="10">
        <f>K31</f>
        <v>13</v>
      </c>
      <c r="G35" s="11">
        <f>J31</f>
        <v>15</v>
      </c>
      <c r="H35" s="12">
        <f>M31</f>
        <v>0</v>
      </c>
      <c r="I35" s="6">
        <f>L31</f>
        <v>0</v>
      </c>
      <c r="J35" s="42"/>
      <c r="K35" s="43"/>
      <c r="L35" s="43"/>
      <c r="M35" s="44"/>
      <c r="N35" s="32">
        <f>D36+H36</f>
        <v>2</v>
      </c>
      <c r="O35" s="50"/>
      <c r="P35" s="22">
        <f>F35+F36+H35+B35+B36+D35</f>
        <v>42</v>
      </c>
      <c r="Q35" s="20">
        <f>G36+G35+I35+C36+C35+E35</f>
        <v>60</v>
      </c>
      <c r="R35" s="23"/>
      <c r="S35" s="25"/>
      <c r="T35" s="28"/>
    </row>
    <row r="36" spans="1:20" ht="15.75" thickBot="1" x14ac:dyDescent="0.3">
      <c r="A36" s="38"/>
      <c r="B36" s="16">
        <f>K28</f>
        <v>9</v>
      </c>
      <c r="C36" s="15">
        <f>J28</f>
        <v>15</v>
      </c>
      <c r="D36" s="34">
        <f>IF(AND(B35=0,B36=0),0,1)*0+IF(AND(B35&gt;C35,B36&gt;C36),1,0)*2+IF(AND(B35&lt;C35,B36&lt;C36),1,0)*IF(AND(B35=0,B36=0),0,1)+IF(D35&gt;E35,1,0)*2+IF(D35&lt;E35,1,0)*1</f>
        <v>1</v>
      </c>
      <c r="E36" s="35"/>
      <c r="F36" s="16">
        <f>K32</f>
        <v>7</v>
      </c>
      <c r="G36" s="15">
        <f>J32</f>
        <v>15</v>
      </c>
      <c r="H36" s="34">
        <f>IF(AND(F35=0,F36=0),0,1)*0+IF(AND(F35&gt;G35,F36&gt;G36),1,0)*2+IF(AND(F35&lt;G35,F36&lt;G36),1,0)*IF(AND(F35=0,F36=0),0,1)+IF(H35&gt;I35,1,0)*2+IF(H35&lt;I35,1,0)*1</f>
        <v>1</v>
      </c>
      <c r="I36" s="35"/>
      <c r="J36" s="45"/>
      <c r="K36" s="46"/>
      <c r="L36" s="46"/>
      <c r="M36" s="47"/>
      <c r="N36" s="33"/>
      <c r="O36" s="51"/>
      <c r="P36" s="24"/>
      <c r="Q36" s="26"/>
      <c r="R36" s="24"/>
      <c r="S36" s="26"/>
      <c r="T36" s="29"/>
    </row>
    <row r="37" spans="1:20" ht="15.75" thickTop="1" x14ac:dyDescent="0.25"/>
    <row r="39" spans="1:20" x14ac:dyDescent="0.25">
      <c r="A39" t="s">
        <v>9</v>
      </c>
    </row>
  </sheetData>
  <mergeCells count="122"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X8:X11"/>
    <mergeCell ref="X4:X7"/>
    <mergeCell ref="T4:T7"/>
    <mergeCell ref="A12:A15"/>
    <mergeCell ref="J12:M15"/>
    <mergeCell ref="W12:W15"/>
    <mergeCell ref="D15:E15"/>
    <mergeCell ref="H15:I15"/>
    <mergeCell ref="V12:V15"/>
    <mergeCell ref="D13:E13"/>
    <mergeCell ref="H13:I13"/>
    <mergeCell ref="Y12:Y15"/>
    <mergeCell ref="N14:N15"/>
    <mergeCell ref="P14:P15"/>
    <mergeCell ref="Q14:Q15"/>
    <mergeCell ref="X12:X15"/>
    <mergeCell ref="S12:S15"/>
    <mergeCell ref="N12:N13"/>
    <mergeCell ref="O12:O15"/>
    <mergeCell ref="P12:P13"/>
    <mergeCell ref="Q12:Q13"/>
    <mergeCell ref="R12:R15"/>
    <mergeCell ref="T12:T15"/>
    <mergeCell ref="A8:A11"/>
    <mergeCell ref="F8:I11"/>
    <mergeCell ref="W8:W11"/>
    <mergeCell ref="D11:E11"/>
    <mergeCell ref="L11:M11"/>
    <mergeCell ref="V8:V11"/>
    <mergeCell ref="P10:P11"/>
    <mergeCell ref="Q10:Q11"/>
    <mergeCell ref="D9:E9"/>
    <mergeCell ref="L9:M9"/>
    <mergeCell ref="S8:S11"/>
    <mergeCell ref="W4:W7"/>
    <mergeCell ref="H7:I7"/>
    <mergeCell ref="L7:M7"/>
    <mergeCell ref="V4:V7"/>
    <mergeCell ref="H5:I5"/>
    <mergeCell ref="L5:M5"/>
    <mergeCell ref="S4:S7"/>
    <mergeCell ref="N4:N5"/>
    <mergeCell ref="O4:O7"/>
    <mergeCell ref="P4:P5"/>
    <mergeCell ref="Q4:Q5"/>
    <mergeCell ref="R4:R7"/>
    <mergeCell ref="R3:S3"/>
    <mergeCell ref="B3:E3"/>
    <mergeCell ref="F3:I3"/>
    <mergeCell ref="J3:M3"/>
    <mergeCell ref="A1:T1"/>
    <mergeCell ref="N3:O3"/>
    <mergeCell ref="P3:Q3"/>
    <mergeCell ref="A4:A7"/>
    <mergeCell ref="B4:E7"/>
    <mergeCell ref="A25:A28"/>
    <mergeCell ref="B25:E28"/>
    <mergeCell ref="N25:N26"/>
    <mergeCell ref="O25:O28"/>
    <mergeCell ref="P25:P26"/>
    <mergeCell ref="A22:T22"/>
    <mergeCell ref="B24:E24"/>
    <mergeCell ref="F24:I24"/>
    <mergeCell ref="J24:M24"/>
    <mergeCell ref="N24:O24"/>
    <mergeCell ref="P24:Q24"/>
    <mergeCell ref="R24:S24"/>
    <mergeCell ref="Q25:Q26"/>
    <mergeCell ref="R25:R28"/>
    <mergeCell ref="S25:S28"/>
    <mergeCell ref="T25:T28"/>
    <mergeCell ref="H26:I26"/>
    <mergeCell ref="L26:M26"/>
    <mergeCell ref="N27:N28"/>
    <mergeCell ref="P27:P28"/>
    <mergeCell ref="Q27:Q28"/>
    <mergeCell ref="H28:I28"/>
    <mergeCell ref="L28:M28"/>
    <mergeCell ref="A33:A36"/>
    <mergeCell ref="J33:M36"/>
    <mergeCell ref="N33:N34"/>
    <mergeCell ref="O33:O36"/>
    <mergeCell ref="P33:P34"/>
    <mergeCell ref="Q29:Q30"/>
    <mergeCell ref="R29:R32"/>
    <mergeCell ref="S29:S32"/>
    <mergeCell ref="T29:T32"/>
    <mergeCell ref="D30:E30"/>
    <mergeCell ref="L30:M30"/>
    <mergeCell ref="N31:N32"/>
    <mergeCell ref="P31:P32"/>
    <mergeCell ref="Q31:Q32"/>
    <mergeCell ref="D32:E32"/>
    <mergeCell ref="L32:M32"/>
    <mergeCell ref="A29:A32"/>
    <mergeCell ref="F29:I32"/>
    <mergeCell ref="N29:N30"/>
    <mergeCell ref="O29:O32"/>
    <mergeCell ref="P29:P30"/>
    <mergeCell ref="Q33:Q34"/>
    <mergeCell ref="R33:R36"/>
    <mergeCell ref="S33:S36"/>
    <mergeCell ref="T33:T36"/>
    <mergeCell ref="D34:E34"/>
    <mergeCell ref="H34:I34"/>
    <mergeCell ref="N35:N36"/>
    <mergeCell ref="P35:P36"/>
    <mergeCell ref="Q35:Q36"/>
    <mergeCell ref="D36:E36"/>
    <mergeCell ref="H36:I36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showZeros="0" workbookViewId="0">
      <selection activeCell="U14" sqref="U1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6" customWidth="1"/>
    <col min="17" max="17" width="6.140625" customWidth="1"/>
    <col min="18" max="19" width="4.42578125" customWidth="1"/>
    <col min="20" max="20" width="7.85546875" customWidth="1"/>
    <col min="21" max="21" width="25.140625" customWidth="1"/>
    <col min="22" max="22" width="9.42578125" customWidth="1"/>
    <col min="23" max="23" width="9.5703125" customWidth="1"/>
    <col min="24" max="24" width="9" customWidth="1"/>
    <col min="25" max="25" width="12.140625" bestFit="1" customWidth="1"/>
    <col min="27" max="27" width="9.5703125" customWidth="1"/>
    <col min="28" max="28" width="10.140625" customWidth="1"/>
  </cols>
  <sheetData>
    <row r="1" spans="1:25" ht="36" customHeight="1" x14ac:dyDescent="0.25">
      <c r="A1" s="61" t="s">
        <v>28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5" ht="15.75" thickBot="1" x14ac:dyDescent="0.3"/>
    <row r="3" spans="1:25" ht="63" customHeight="1" thickTop="1" thickBot="1" x14ac:dyDescent="0.3">
      <c r="A3" s="1" t="s">
        <v>0</v>
      </c>
      <c r="B3" s="62">
        <v>1</v>
      </c>
      <c r="C3" s="63"/>
      <c r="D3" s="63"/>
      <c r="E3" s="64"/>
      <c r="F3" s="62">
        <v>2</v>
      </c>
      <c r="G3" s="63"/>
      <c r="H3" s="63"/>
      <c r="I3" s="64"/>
      <c r="J3" s="62">
        <v>3</v>
      </c>
      <c r="K3" s="63"/>
      <c r="L3" s="63"/>
      <c r="M3" s="64"/>
      <c r="N3" s="65" t="s">
        <v>1</v>
      </c>
      <c r="O3" s="66"/>
      <c r="P3" s="67" t="s">
        <v>2</v>
      </c>
      <c r="Q3" s="68"/>
      <c r="R3" s="67" t="s">
        <v>3</v>
      </c>
      <c r="S3" s="68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6" t="s">
        <v>17</v>
      </c>
      <c r="B4" s="39"/>
      <c r="C4" s="40"/>
      <c r="D4" s="40"/>
      <c r="E4" s="41"/>
      <c r="F4" s="3">
        <v>14</v>
      </c>
      <c r="G4" s="4">
        <v>16</v>
      </c>
      <c r="H4" s="5"/>
      <c r="I4" s="6"/>
      <c r="J4" s="7">
        <v>15</v>
      </c>
      <c r="K4" s="4">
        <v>7</v>
      </c>
      <c r="L4" s="5"/>
      <c r="M4" s="6"/>
      <c r="N4" s="32">
        <f>L5+H5</f>
        <v>3</v>
      </c>
      <c r="O4" s="49">
        <f>N4+N6+O25</f>
        <v>14</v>
      </c>
      <c r="P4" s="22">
        <f>F4+F5+H4+J4+J5+L4</f>
        <v>57</v>
      </c>
      <c r="Q4" s="20">
        <f>G5+G4+I4+K5+K4+M4</f>
        <v>49</v>
      </c>
      <c r="R4" s="22">
        <f>P4+P6</f>
        <v>129</v>
      </c>
      <c r="S4" s="20">
        <f>Q4+Q6</f>
        <v>127</v>
      </c>
      <c r="T4" s="27" t="s">
        <v>30</v>
      </c>
      <c r="V4" s="84">
        <f>IF(F4&gt;G4,1,0)+IF(F5&gt;G5,1,0)+IF(H4&gt;I4,1,0)+IF(F6&gt;G6,1,0)+IF(F7&gt;G7,1,0)+IF(H6&gt;I6,1,0)+IF(J4&gt;K4,1,0)+IF(J5&gt;K5,1,0)+IF(L4&gt;M4,1,0)+IF(J6&gt;K6,1,0)+IF(J7&gt;K7,1,0)+IF(L6&gt;M6,1,0)+IF(F25&gt;G25,1,0)+IF(F26&gt;G26,1,0)+IF(H25&gt;I25,1,0)+IF(F27&gt;G27,1,0)+IF(F28&gt;G28,1,0)+IF(H27&gt;I27,1,0)+IF(J25&gt;K25,1,0)+IF(J26&gt;K26,1,0)+IF(L25&gt;M25,1,0)+IF(J27&gt;K27,1,0)+IF(J28&gt;K28,1,0)+IF(L27&gt;M27,1,0)</f>
        <v>13</v>
      </c>
      <c r="W4" s="80">
        <f>IF(F4&lt;G4,1,0)+IF(F5&lt;G5,1,0)+IF(H4&lt;I4,1,0)+IF(F6&lt;G6,1,0)+IF(F7&lt;G7,1,0)+IF(H6&lt;I6,1,0)+IF(J4&lt;K4,1,0)+IF(J5&lt;K5,1,0)+IF(L4&lt;M4,1,0)+IF(J6&lt;K6,1,0)+IF(J7&lt;K7,1,0)+IF(L6&lt;M6,1,0)+IF(F25&lt;G25,1,0)+IF(F26&lt;G26,1,0)+IF(H25&lt;I25,1,0)+IF(F27&lt;G27,1,0)+IF(F28&lt;G28,1,0)+IF(H27&lt;I27,1,0)+IF(J25&lt;K25,1,0)+IF(J26&lt;K26,1,0)+IF(L25&lt;M25,1,0)+IF(J27&lt;K27,1,0)+IF(J28&lt;K28,1,0)+IF(L27&lt;M27,1,0)</f>
        <v>6</v>
      </c>
      <c r="X4" s="80">
        <f>V4/W4</f>
        <v>2.1666666666666665</v>
      </c>
      <c r="Y4" s="82">
        <f>(R4+R25)/(S4+S25)</f>
        <v>1.1415929203539823</v>
      </c>
    </row>
    <row r="5" spans="1:25" ht="15.75" customHeight="1" thickBot="1" x14ac:dyDescent="0.3">
      <c r="A5" s="37"/>
      <c r="B5" s="42"/>
      <c r="C5" s="43"/>
      <c r="D5" s="43"/>
      <c r="E5" s="44"/>
      <c r="F5" s="8">
        <v>13</v>
      </c>
      <c r="G5" s="9">
        <v>15</v>
      </c>
      <c r="H5" s="30">
        <f>IF(AND(F4=0,F5=0),0,1)*0+IF(AND(F4&gt;G4,F5&gt;G5),1,0)*2+IF(AND(F4&lt;G4,F5&lt;G5),1,0)*IF(AND(F4=0,F5=0),0,1)+IF(H4&gt;I4,1,0)*2+IF(H4&lt;I4,1,0)*1</f>
        <v>1</v>
      </c>
      <c r="I5" s="31"/>
      <c r="J5" s="8">
        <v>15</v>
      </c>
      <c r="K5" s="9">
        <v>11</v>
      </c>
      <c r="L5" s="30">
        <f>IF(AND(J4=0,J5=0),0,1)*0+IF(AND(J4&gt;K4,J5&gt;K5),1,0)*2+IF(AND(J4&lt;K4,J5&lt;K5),1,0)*IF(AND(J4=0,J5=0),0,1)+IF(L4&gt;M4,1,0)*2+IF(L4&lt;M4,1,0)*1</f>
        <v>2</v>
      </c>
      <c r="M5" s="31"/>
      <c r="N5" s="48"/>
      <c r="O5" s="50"/>
      <c r="P5" s="52"/>
      <c r="Q5" s="21"/>
      <c r="R5" s="23"/>
      <c r="S5" s="25"/>
      <c r="T5" s="28"/>
      <c r="V5" s="84"/>
      <c r="W5" s="80"/>
      <c r="X5" s="80"/>
      <c r="Y5" s="82"/>
    </row>
    <row r="6" spans="1:25" ht="16.5" customHeight="1" thickTop="1" thickBot="1" x14ac:dyDescent="0.3">
      <c r="A6" s="37"/>
      <c r="B6" s="42"/>
      <c r="C6" s="43"/>
      <c r="D6" s="43"/>
      <c r="E6" s="44"/>
      <c r="F6" s="10">
        <v>7</v>
      </c>
      <c r="G6" s="11">
        <v>15</v>
      </c>
      <c r="H6" s="12">
        <v>7</v>
      </c>
      <c r="I6" s="6">
        <v>11</v>
      </c>
      <c r="J6" s="10">
        <v>16</v>
      </c>
      <c r="K6" s="11">
        <v>18</v>
      </c>
      <c r="L6" s="12">
        <v>12</v>
      </c>
      <c r="M6" s="6">
        <v>10</v>
      </c>
      <c r="N6" s="32">
        <f>L7+H7</f>
        <v>3</v>
      </c>
      <c r="O6" s="50"/>
      <c r="P6" s="22">
        <f>F6+F7+H6+J6+J7+L6</f>
        <v>72</v>
      </c>
      <c r="Q6" s="20">
        <f>G7+G6+I6+K7+K6+M6</f>
        <v>78</v>
      </c>
      <c r="R6" s="23"/>
      <c r="S6" s="25"/>
      <c r="T6" s="28"/>
      <c r="V6" s="84"/>
      <c r="W6" s="80"/>
      <c r="X6" s="80"/>
      <c r="Y6" s="82"/>
    </row>
    <row r="7" spans="1:25" ht="15.75" customHeight="1" thickBot="1" x14ac:dyDescent="0.3">
      <c r="A7" s="56"/>
      <c r="B7" s="57"/>
      <c r="C7" s="58"/>
      <c r="D7" s="58"/>
      <c r="E7" s="59"/>
      <c r="F7" s="13">
        <v>15</v>
      </c>
      <c r="G7" s="14">
        <v>12</v>
      </c>
      <c r="H7" s="30">
        <f>IF(AND(F6=0,F7=0),0,1)*0+IF(AND(F6&gt;G6,F7&gt;G7),1,0)*2+IF(AND(F6&lt;G6,F7&lt;G7),1,0)*IF(AND(F6=0,F7=0),0,1)+IF(H6&gt;I6,1,0)*2+IF(H6&lt;I6,1,0)*1</f>
        <v>1</v>
      </c>
      <c r="I7" s="31"/>
      <c r="J7" s="13">
        <v>15</v>
      </c>
      <c r="K7" s="14">
        <v>12</v>
      </c>
      <c r="L7" s="30">
        <f>IF(AND(J6=0,J7=0),0,1)*0+IF(AND(J6&gt;K6,J7&gt;K7),1,0)*2+IF(AND(J6&lt;K6,J7&lt;K7),1,0)*IF(AND(J6=0,J7=0),0,1)+IF(L6&gt;M6,1,0)*2+IF(L6&lt;M6,1,0)*1</f>
        <v>2</v>
      </c>
      <c r="M7" s="31"/>
      <c r="N7" s="48"/>
      <c r="O7" s="60"/>
      <c r="P7" s="52"/>
      <c r="Q7" s="21"/>
      <c r="R7" s="53"/>
      <c r="S7" s="54"/>
      <c r="T7" s="55"/>
      <c r="V7" s="84"/>
      <c r="W7" s="80"/>
      <c r="X7" s="80"/>
      <c r="Y7" s="82"/>
    </row>
    <row r="8" spans="1:25" ht="16.5" customHeight="1" thickTop="1" thickBot="1" x14ac:dyDescent="0.3">
      <c r="A8" s="36" t="s">
        <v>21</v>
      </c>
      <c r="B8" s="7">
        <f>G4</f>
        <v>16</v>
      </c>
      <c r="C8" s="4">
        <f>F4</f>
        <v>14</v>
      </c>
      <c r="D8" s="5">
        <f>I4</f>
        <v>0</v>
      </c>
      <c r="E8" s="6">
        <f>H4</f>
        <v>0</v>
      </c>
      <c r="F8" s="69"/>
      <c r="G8" s="70"/>
      <c r="H8" s="70"/>
      <c r="I8" s="71"/>
      <c r="J8" s="7">
        <v>14</v>
      </c>
      <c r="K8" s="4">
        <v>16</v>
      </c>
      <c r="L8" s="5">
        <v>11</v>
      </c>
      <c r="M8" s="6">
        <v>8</v>
      </c>
      <c r="N8" s="32">
        <f>L9+D9</f>
        <v>4</v>
      </c>
      <c r="O8" s="49">
        <f>N8+N10+O29</f>
        <v>12</v>
      </c>
      <c r="P8" s="22">
        <f>B8+B9+D8+J8+J9+L8</f>
        <v>71</v>
      </c>
      <c r="Q8" s="20">
        <f>C8+C9+E8+K9+K8+M8</f>
        <v>58</v>
      </c>
      <c r="R8" s="22">
        <f t="shared" ref="R8:S8" si="0">P8+P10</f>
        <v>139</v>
      </c>
      <c r="S8" s="20">
        <f t="shared" si="0"/>
        <v>111</v>
      </c>
      <c r="T8" s="27" t="s">
        <v>31</v>
      </c>
      <c r="V8" s="84">
        <f>IF(B8&gt;C8,1,0)+IF(B9&gt;C9,1,0)+IF(D8&gt;E8,1,0)+IF(B10&gt;C10,1,0)+IF(B11&gt;C11,1,0)+IF(D10&gt;E10,1,0)+IF(J8&gt;K8,1,0)+IF(J9&gt;K9,1,0)+IF(L8&gt;M8,1,0)+IF(J10&gt;K10,1,0)+IF(J11&gt;K11,1,0)+IF(L10&gt;M10,1,0)+IF(B29&gt;C29,1,0)+IF(B30&gt;C30,1,0)+IF(D29&gt;E29,1,0)+IF(B31&gt;C31,1,0)+IF(B32&gt;C32,1,0)+IF(D31&gt;E31,1,0)+IF(J29&gt;K29,1,0)+IF(J30&gt;K30,1,0)+IF(L29&gt;M29,1,0)+IF(J31&gt;K31,1,0)+IF(J32&gt;K32,1,0)+IF(L31&gt;M31,1,0)</f>
        <v>10</v>
      </c>
      <c r="W8" s="80">
        <f>IF(B8&lt;C8,1,0)+IF(B9&lt;C9,1,0)+IF(D8&lt;E8,1,0)+IF(B10&lt;C10,1,0)+IF(B11&lt;C11,1,0)+IF(D10&lt;E10,1,0)+IF(J8&lt;K8,1,0)+IF(J9&lt;K9,1,0)+IF(L8&lt;M8,1,0)+IF(J10&lt;K10,1,0)+IF(J11&lt;K11,1,0)+IF(L10&lt;M10,1,0)+IF(B29&lt;C29,1,0)+IF(B30&lt;C30,1,0)+IF(D29&lt;E29,1,0)+IF(B31&lt;C31,1,0)+IF(B32&lt;C32,1,0)+IF(D31&lt;E31,1,0)+IF(J29&lt;K29,1,0)+IF(J30&lt;K30,1,0)+IF(L29&lt;M29,1,0)+IF(J31&lt;K31,1,0)+IF(J32&lt;K32,1,0)+IF(L31&lt;M31,1,0)</f>
        <v>10</v>
      </c>
      <c r="X8" s="80">
        <f t="shared" ref="X8" si="1">V8/W8</f>
        <v>1</v>
      </c>
      <c r="Y8" s="82">
        <f>(R8+R29)/(S8+S29)</f>
        <v>0.98770491803278693</v>
      </c>
    </row>
    <row r="9" spans="1:25" ht="15.75" customHeight="1" thickBot="1" x14ac:dyDescent="0.3">
      <c r="A9" s="37"/>
      <c r="B9" s="8">
        <f>G5</f>
        <v>15</v>
      </c>
      <c r="C9" s="9">
        <f>F5</f>
        <v>13</v>
      </c>
      <c r="D9" s="30">
        <f>IF(AND(B8=0,B9=0),0,1)*0+IF(AND(B8&gt;C8,B9&gt;C9),1,0)*2+IF(AND(B8&lt;C8,B9&lt;C9),1,0)*IF(AND(B8=0,B9=0),0,1)+IF(D8&gt;E8,1,0)*2+IF(D8&lt;E8,1,0)*1</f>
        <v>2</v>
      </c>
      <c r="E9" s="31"/>
      <c r="F9" s="72"/>
      <c r="G9" s="73"/>
      <c r="H9" s="73"/>
      <c r="I9" s="74"/>
      <c r="J9" s="8">
        <v>15</v>
      </c>
      <c r="K9" s="9">
        <v>7</v>
      </c>
      <c r="L9" s="30">
        <f>IF(AND(J8=0,J9=0),0,1)*0+IF(AND(J8&gt;K8,J9&gt;K9),1,0)*2+IF(AND(J8&lt;K8,J9&lt;K9),1,0)*IF(AND(J8=0,J9=0),0,1)+IF(L8&gt;M8,1,0)*2+IF(L8&lt;M8,1,0)*1</f>
        <v>2</v>
      </c>
      <c r="M9" s="31"/>
      <c r="N9" s="48"/>
      <c r="O9" s="50"/>
      <c r="P9" s="52"/>
      <c r="Q9" s="21"/>
      <c r="R9" s="23"/>
      <c r="S9" s="25"/>
      <c r="T9" s="28"/>
      <c r="V9" s="84"/>
      <c r="W9" s="80"/>
      <c r="X9" s="80"/>
      <c r="Y9" s="82"/>
    </row>
    <row r="10" spans="1:25" ht="16.5" customHeight="1" thickTop="1" thickBot="1" x14ac:dyDescent="0.3">
      <c r="A10" s="37"/>
      <c r="B10" s="10">
        <f>G6</f>
        <v>15</v>
      </c>
      <c r="C10" s="11">
        <f>F6</f>
        <v>7</v>
      </c>
      <c r="D10" s="12">
        <f>I6</f>
        <v>11</v>
      </c>
      <c r="E10" s="6">
        <f>H6</f>
        <v>7</v>
      </c>
      <c r="F10" s="72"/>
      <c r="G10" s="73"/>
      <c r="H10" s="73"/>
      <c r="I10" s="74"/>
      <c r="J10" s="10">
        <v>15</v>
      </c>
      <c r="K10" s="11">
        <v>12</v>
      </c>
      <c r="L10" s="12"/>
      <c r="M10" s="6"/>
      <c r="N10" s="32">
        <f>L11+D11</f>
        <v>4</v>
      </c>
      <c r="O10" s="50"/>
      <c r="P10" s="22">
        <f>B10+B11+D10+J10+J11+L10</f>
        <v>68</v>
      </c>
      <c r="Q10" s="20">
        <f>C10+C11+E10+K11+K10+M10</f>
        <v>53</v>
      </c>
      <c r="R10" s="23"/>
      <c r="S10" s="25"/>
      <c r="T10" s="28"/>
      <c r="V10" s="84"/>
      <c r="W10" s="80"/>
      <c r="X10" s="80"/>
      <c r="Y10" s="82"/>
    </row>
    <row r="11" spans="1:25" ht="15.75" customHeight="1" thickBot="1" x14ac:dyDescent="0.3">
      <c r="A11" s="56"/>
      <c r="B11" s="13">
        <f>G7</f>
        <v>12</v>
      </c>
      <c r="C11" s="14">
        <f>F7</f>
        <v>15</v>
      </c>
      <c r="D11" s="30">
        <f>IF(AND(B10=0,B11=0),0,1)*0+IF(AND(B10&gt;C10,B11&gt;C11),1,0)*2+IF(AND(B10&lt;C10,B11&lt;C11),1,0)*IF(AND(B10=0,B11=0),0,1)+IF(D10&gt;E10,1,0)*2+IF(D10&lt;E10,1,0)*1</f>
        <v>2</v>
      </c>
      <c r="E11" s="31"/>
      <c r="F11" s="75"/>
      <c r="G11" s="76"/>
      <c r="H11" s="76"/>
      <c r="I11" s="77"/>
      <c r="J11" s="13">
        <v>15</v>
      </c>
      <c r="K11" s="14">
        <v>12</v>
      </c>
      <c r="L11" s="30">
        <f>IF(AND(J10=0,J11=0),0,1)*0+IF(AND(J10&gt;K10,J11&gt;K11),1,0)*2+IF(AND(J10&lt;K10,J11&lt;K11),1,0)*IF(AND(J10=0,J11=0),0,1)+IF(L10&gt;M10,1,0)*2+IF(L10&lt;M10,1,0)*1</f>
        <v>2</v>
      </c>
      <c r="M11" s="31"/>
      <c r="N11" s="48"/>
      <c r="O11" s="60"/>
      <c r="P11" s="52"/>
      <c r="Q11" s="21"/>
      <c r="R11" s="53"/>
      <c r="S11" s="54"/>
      <c r="T11" s="55"/>
      <c r="V11" s="84"/>
      <c r="W11" s="80"/>
      <c r="X11" s="80"/>
      <c r="Y11" s="82"/>
    </row>
    <row r="12" spans="1:25" ht="16.5" customHeight="1" thickTop="1" thickBot="1" x14ac:dyDescent="0.3">
      <c r="A12" s="36" t="s">
        <v>13</v>
      </c>
      <c r="B12" s="7">
        <f>K4</f>
        <v>7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16</v>
      </c>
      <c r="G12" s="4">
        <f>J8</f>
        <v>14</v>
      </c>
      <c r="H12" s="5">
        <f>M8</f>
        <v>8</v>
      </c>
      <c r="I12" s="6">
        <f>L8</f>
        <v>11</v>
      </c>
      <c r="J12" s="39"/>
      <c r="K12" s="40"/>
      <c r="L12" s="40"/>
      <c r="M12" s="41"/>
      <c r="N12" s="32">
        <f>D13+H13</f>
        <v>2</v>
      </c>
      <c r="O12" s="49">
        <f>N12+N14+O33</f>
        <v>10</v>
      </c>
      <c r="P12" s="22">
        <f>F12+F13+H12+B12+B13+D12</f>
        <v>49</v>
      </c>
      <c r="Q12" s="20">
        <f>G13+G12+I12+C13+C12+E12</f>
        <v>70</v>
      </c>
      <c r="R12" s="22">
        <f>P12+P14</f>
        <v>113</v>
      </c>
      <c r="S12" s="20">
        <f t="shared" ref="S12" si="2">Q12+Q14</f>
        <v>143</v>
      </c>
      <c r="T12" s="27" t="s">
        <v>32</v>
      </c>
      <c r="V12" s="78">
        <f>IF(F12&gt;G12,1,0)+IF(F13&gt;G13,1,0)+IF(H12&gt;I12,1,0)+IF(F14&gt;G14,1,0)+IF(F15&gt;G15,1,0)+IF(H14&gt;I14,1,0)+IF(B12&gt;C12,1,0)+IF(B13&gt;C13,1,0)+IF(D12&gt;E12,1,0)+IF(B14&gt;C14,1,0)+IF(B15&gt;C15,1,0)+IF(D14&gt;E14,1,0)+IF(F33&gt;G33,1,0)+IF(F34&gt;G34,1,0)+IF(H33&gt;I33,1,0)+IF(F35&gt;G35,1,0)+IF(F36&gt;G36,1,0)+IF(H35&gt;I35,1,0)+IF(B33&gt;C33,1,0)+IF(B34&gt;C34,1,0)+IF(D33&gt;E33,1,0)+IF(B35&gt;C35,1,0)+IF(B36&gt;C36,1,0)+IF(D35&gt;E35,1,0)</f>
        <v>6</v>
      </c>
      <c r="W12" s="80">
        <f>IF(B12&lt;C12,1,0)+IF(B13&lt;C13,1,0)+IF(D12&lt;E12,1,0)+IF(B14&lt;C14,1,0)+IF(B15&lt;C15,1,0)+IF(D14&lt;E14,1,0)+IF(F12&lt;G12,1,0)+IF(F13&lt;G13,1,0)+IF(H12&lt;I12,1,0)+IF(F14&lt;G14,1,0)+IF(F15&lt;G15,1,0)+IF(H14&lt;I14,1,0)+IF(B33&lt;C33,1,0)+IF(B34&lt;C34,1,0)+IF(D33&lt;E33,1,0)+IF(B35&lt;C35,1,0)+IF(B36&lt;C36,1,0)+IF(D35&lt;E35,1,0)+IF(F33&lt;G33,1,0)+IF(F34&lt;G34,1,0)+IF(H33&lt;I33,1,0)+IF(F35&lt;G35,1,0)+IF(F36&lt;G36,1,0)+IF(H35&lt;I35,1,0)</f>
        <v>13</v>
      </c>
      <c r="X12" s="80">
        <f t="shared" ref="X12" si="3">V12/W12</f>
        <v>0.46153846153846156</v>
      </c>
      <c r="Y12" s="82">
        <f>(R12+R33)/(S12+S33)</f>
        <v>0.88627450980392153</v>
      </c>
    </row>
    <row r="13" spans="1:25" ht="15.75" customHeight="1" thickBot="1" x14ac:dyDescent="0.3">
      <c r="A13" s="37"/>
      <c r="B13" s="8">
        <f>K5</f>
        <v>11</v>
      </c>
      <c r="C13" s="9">
        <f>J5</f>
        <v>15</v>
      </c>
      <c r="D13" s="30">
        <f>IF(AND(B12=0,B13=0),0,1)*0+IF(AND(B12&gt;C12,B13&gt;C13),1,0)*2+IF(AND(B12&lt;C12,B13&lt;C13),1,0)*IF(AND(B12=0,B13=0),0,1)+IF(D12&gt;E12,1,0)*2+IF(D12&lt;E12,1,0)*1</f>
        <v>1</v>
      </c>
      <c r="E13" s="31"/>
      <c r="F13" s="8">
        <f>K9</f>
        <v>7</v>
      </c>
      <c r="G13" s="9">
        <f>J9</f>
        <v>15</v>
      </c>
      <c r="H13" s="30">
        <f>IF(AND(F12=0,F13=0),0,1)*0+IF(AND(F12&gt;G12,F13&gt;G13),1,0)*2+IF(AND(F12&lt;G12,F13&lt;G13),1,0)*IF(AND(F12=0,F13=0),0,1)+IF(H12&gt;I12,1,0)*2+IF(H12&lt;I12,1,0)*1</f>
        <v>1</v>
      </c>
      <c r="I13" s="31"/>
      <c r="J13" s="42"/>
      <c r="K13" s="43"/>
      <c r="L13" s="43"/>
      <c r="M13" s="44"/>
      <c r="N13" s="48"/>
      <c r="O13" s="50"/>
      <c r="P13" s="52"/>
      <c r="Q13" s="21"/>
      <c r="R13" s="23"/>
      <c r="S13" s="25"/>
      <c r="T13" s="28"/>
      <c r="V13" s="78"/>
      <c r="W13" s="80"/>
      <c r="X13" s="80"/>
      <c r="Y13" s="82"/>
    </row>
    <row r="14" spans="1:25" ht="16.5" customHeight="1" thickTop="1" thickBot="1" x14ac:dyDescent="0.3">
      <c r="A14" s="37"/>
      <c r="B14" s="10">
        <f>K6</f>
        <v>18</v>
      </c>
      <c r="C14" s="11">
        <f>J6</f>
        <v>16</v>
      </c>
      <c r="D14" s="12">
        <f>M6</f>
        <v>10</v>
      </c>
      <c r="E14" s="6">
        <f>L6</f>
        <v>12</v>
      </c>
      <c r="F14" s="10">
        <f>K10</f>
        <v>12</v>
      </c>
      <c r="G14" s="11">
        <f>J10</f>
        <v>15</v>
      </c>
      <c r="H14" s="12">
        <f>M10</f>
        <v>0</v>
      </c>
      <c r="I14" s="6">
        <f>L10</f>
        <v>0</v>
      </c>
      <c r="J14" s="42"/>
      <c r="K14" s="43"/>
      <c r="L14" s="43"/>
      <c r="M14" s="44"/>
      <c r="N14" s="32">
        <f>D15+H15</f>
        <v>2</v>
      </c>
      <c r="O14" s="50"/>
      <c r="P14" s="22">
        <f>F14+F15+H14+B14+B15+D14</f>
        <v>64</v>
      </c>
      <c r="Q14" s="20">
        <f>G15+G14+I14+C15+C14+E14</f>
        <v>73</v>
      </c>
      <c r="R14" s="23"/>
      <c r="S14" s="25"/>
      <c r="T14" s="28"/>
      <c r="V14" s="78"/>
      <c r="W14" s="80"/>
      <c r="X14" s="80"/>
      <c r="Y14" s="82"/>
    </row>
    <row r="15" spans="1:25" ht="15.75" customHeight="1" thickBot="1" x14ac:dyDescent="0.3">
      <c r="A15" s="38"/>
      <c r="B15" s="16">
        <f>K7</f>
        <v>12</v>
      </c>
      <c r="C15" s="15">
        <f>J7</f>
        <v>15</v>
      </c>
      <c r="D15" s="34">
        <f>IF(AND(B14=0,B15=0),0,1)*0+IF(AND(B14&gt;C14,B15&gt;C15),1,0)*2+IF(AND(B14&lt;C14,B15&lt;C15),1,0)*IF(AND(B14=0,B15=0),0,1)+IF(D14&gt;E14,1,0)*2+IF(D14&lt;E14,1,0)*1</f>
        <v>1</v>
      </c>
      <c r="E15" s="35"/>
      <c r="F15" s="16">
        <f>K11</f>
        <v>12</v>
      </c>
      <c r="G15" s="15">
        <f>J11</f>
        <v>15</v>
      </c>
      <c r="H15" s="34">
        <f>IF(AND(F14=0,F15=0),0,1)*0+IF(AND(F14&gt;G14,F15&gt;G15),1,0)*2+IF(AND(F14&lt;G14,F15&lt;G15),1,0)*IF(AND(F14=0,F15=0),0,1)+IF(H14&gt;I14,1,0)*2+IF(H14&lt;I14,1,0)*1</f>
        <v>1</v>
      </c>
      <c r="I15" s="35"/>
      <c r="J15" s="45"/>
      <c r="K15" s="46"/>
      <c r="L15" s="46"/>
      <c r="M15" s="47"/>
      <c r="N15" s="33"/>
      <c r="O15" s="51"/>
      <c r="P15" s="24"/>
      <c r="Q15" s="26"/>
      <c r="R15" s="24"/>
      <c r="S15" s="26"/>
      <c r="T15" s="29"/>
      <c r="V15" s="79"/>
      <c r="W15" s="81"/>
      <c r="X15" s="81"/>
      <c r="Y15" s="83"/>
    </row>
    <row r="16" spans="1:25" ht="16.5" customHeight="1" thickTop="1" x14ac:dyDescent="0.25"/>
    <row r="17" spans="1:20" ht="15.75" customHeight="1" x14ac:dyDescent="0.25"/>
    <row r="18" spans="1:20" ht="16.5" customHeight="1" x14ac:dyDescent="0.25">
      <c r="A18" t="s">
        <v>9</v>
      </c>
    </row>
    <row r="19" spans="1:20" ht="15.75" customHeight="1" x14ac:dyDescent="0.25"/>
    <row r="20" spans="1:20" ht="16.5" customHeight="1" x14ac:dyDescent="0.25"/>
    <row r="21" spans="1:20" ht="15.75" customHeight="1" x14ac:dyDescent="0.25"/>
    <row r="22" spans="1:20" ht="36" customHeight="1" x14ac:dyDescent="0.25">
      <c r="A22" s="61" t="s">
        <v>29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5.75" customHeight="1" thickBot="1" x14ac:dyDescent="0.3"/>
    <row r="24" spans="1:20" ht="43.5" thickTop="1" thickBot="1" x14ac:dyDescent="0.3">
      <c r="A24" s="1" t="s">
        <v>0</v>
      </c>
      <c r="B24" s="62">
        <v>1</v>
      </c>
      <c r="C24" s="63"/>
      <c r="D24" s="63"/>
      <c r="E24" s="64"/>
      <c r="F24" s="62">
        <v>2</v>
      </c>
      <c r="G24" s="63"/>
      <c r="H24" s="63"/>
      <c r="I24" s="64"/>
      <c r="J24" s="62">
        <v>3</v>
      </c>
      <c r="K24" s="63"/>
      <c r="L24" s="63"/>
      <c r="M24" s="64"/>
      <c r="N24" s="65" t="s">
        <v>1</v>
      </c>
      <c r="O24" s="66"/>
      <c r="P24" s="67" t="s">
        <v>2</v>
      </c>
      <c r="Q24" s="68"/>
      <c r="R24" s="67" t="s">
        <v>3</v>
      </c>
      <c r="S24" s="68"/>
      <c r="T24" s="2" t="s">
        <v>4</v>
      </c>
    </row>
    <row r="25" spans="1:20" ht="16.5" thickTop="1" thickBot="1" x14ac:dyDescent="0.3">
      <c r="A25" s="36" t="s">
        <v>17</v>
      </c>
      <c r="B25" s="39"/>
      <c r="C25" s="40"/>
      <c r="D25" s="40"/>
      <c r="E25" s="41"/>
      <c r="F25" s="3">
        <v>15</v>
      </c>
      <c r="G25" s="4">
        <v>13</v>
      </c>
      <c r="H25" s="5"/>
      <c r="I25" s="6"/>
      <c r="J25" s="7">
        <v>15</v>
      </c>
      <c r="K25" s="4">
        <v>11</v>
      </c>
      <c r="L25" s="5"/>
      <c r="M25" s="6"/>
      <c r="N25" s="32">
        <f>L26+H26</f>
        <v>4</v>
      </c>
      <c r="O25" s="49">
        <f>N25+N27</f>
        <v>8</v>
      </c>
      <c r="P25" s="22">
        <f>F25+F26+H25+J25+J26+L25</f>
        <v>60</v>
      </c>
      <c r="Q25" s="20">
        <f>G26+G25+I25+K26+K25+M25</f>
        <v>45</v>
      </c>
      <c r="R25" s="22">
        <f>P25+P27</f>
        <v>129</v>
      </c>
      <c r="S25" s="20">
        <f>Q25+Q27</f>
        <v>99</v>
      </c>
      <c r="T25" s="27"/>
    </row>
    <row r="26" spans="1:20" ht="15.75" thickBot="1" x14ac:dyDescent="0.3">
      <c r="A26" s="37"/>
      <c r="B26" s="42"/>
      <c r="C26" s="43"/>
      <c r="D26" s="43"/>
      <c r="E26" s="44"/>
      <c r="F26" s="8">
        <v>15</v>
      </c>
      <c r="G26" s="9">
        <v>9</v>
      </c>
      <c r="H26" s="85">
        <f>IF(AND(F25=0,F26=0),0,1)*0+IF(AND(F25&gt;G25,F26&gt;G26),1,0)*2+IF(AND(F25&lt;G25,F26&lt;G26),1,0)*IF(AND(F25=0,F26=0),0,1)+IF(H25&gt;I25,1,0)*2+IF(H25&lt;I25,1,0)*1</f>
        <v>2</v>
      </c>
      <c r="I26" s="85"/>
      <c r="J26" s="8">
        <v>15</v>
      </c>
      <c r="K26" s="9">
        <v>12</v>
      </c>
      <c r="L26" s="85">
        <f>IF(AND(J25=0,J26=0),0,1)*0+IF(AND(J25&gt;K25,J26&gt;K26),1,0)*2+IF(AND(J25&lt;K25,J26&lt;K26),1,0)*IF(AND(J25=0,J26=0),0,1)+IF(L25&gt;M25,1,0)*2+IF(L25&lt;M25,1,0)*1</f>
        <v>2</v>
      </c>
      <c r="M26" s="85"/>
      <c r="N26" s="48"/>
      <c r="O26" s="50"/>
      <c r="P26" s="52"/>
      <c r="Q26" s="21"/>
      <c r="R26" s="23"/>
      <c r="S26" s="25"/>
      <c r="T26" s="28"/>
    </row>
    <row r="27" spans="1:20" ht="16.5" thickTop="1" thickBot="1" x14ac:dyDescent="0.3">
      <c r="A27" s="37"/>
      <c r="B27" s="42"/>
      <c r="C27" s="43"/>
      <c r="D27" s="43"/>
      <c r="E27" s="44"/>
      <c r="F27" s="10">
        <v>15</v>
      </c>
      <c r="G27" s="11">
        <v>10</v>
      </c>
      <c r="H27" s="12">
        <v>11</v>
      </c>
      <c r="I27" s="6">
        <v>5</v>
      </c>
      <c r="J27" s="10">
        <v>17</v>
      </c>
      <c r="K27" s="11">
        <v>15</v>
      </c>
      <c r="L27" s="12"/>
      <c r="M27" s="6"/>
      <c r="N27" s="32">
        <f>L28+H28</f>
        <v>4</v>
      </c>
      <c r="O27" s="50"/>
      <c r="P27" s="22">
        <f>F27+F28+H27+J27+J28+L27</f>
        <v>69</v>
      </c>
      <c r="Q27" s="20">
        <f>G28+G27+I27+K28+K27+M27</f>
        <v>54</v>
      </c>
      <c r="R27" s="23"/>
      <c r="S27" s="25"/>
      <c r="T27" s="28"/>
    </row>
    <row r="28" spans="1:20" ht="15.75" thickBot="1" x14ac:dyDescent="0.3">
      <c r="A28" s="56"/>
      <c r="B28" s="57"/>
      <c r="C28" s="58"/>
      <c r="D28" s="58"/>
      <c r="E28" s="59"/>
      <c r="F28" s="13">
        <v>11</v>
      </c>
      <c r="G28" s="14">
        <v>15</v>
      </c>
      <c r="H28" s="85">
        <f>IF(AND(F27=0,F28=0),0,1)*0+IF(AND(F27&gt;G27,F28&gt;G28),1,0)*2+IF(AND(F27&lt;G27,F28&lt;G28),1,0)*IF(AND(F27=0,F28=0),0,1)+IF(H27&gt;I27,1,0)*2+IF(H27&lt;I27,1,0)*1</f>
        <v>2</v>
      </c>
      <c r="I28" s="85"/>
      <c r="J28" s="13">
        <v>15</v>
      </c>
      <c r="K28" s="14">
        <v>9</v>
      </c>
      <c r="L28" s="85">
        <f>IF(AND(J27=0,J28=0),0,1)*0+IF(AND(J27&gt;K27,J28&gt;K28),1,0)*2+IF(AND(J27&lt;K27,J28&lt;K28),1,0)*IF(AND(J27=0,J28=0),0,1)+IF(L27&gt;M27,1,0)*2+IF(L27&lt;M27,1,0)*1</f>
        <v>2</v>
      </c>
      <c r="M28" s="85"/>
      <c r="N28" s="48"/>
      <c r="O28" s="60"/>
      <c r="P28" s="52"/>
      <c r="Q28" s="21"/>
      <c r="R28" s="53"/>
      <c r="S28" s="54"/>
      <c r="T28" s="55"/>
    </row>
    <row r="29" spans="1:20" ht="16.5" thickTop="1" thickBot="1" x14ac:dyDescent="0.3">
      <c r="A29" s="36" t="s">
        <v>21</v>
      </c>
      <c r="B29" s="7">
        <f>G25</f>
        <v>13</v>
      </c>
      <c r="C29" s="4">
        <f>F25</f>
        <v>15</v>
      </c>
      <c r="D29" s="5">
        <f>I25</f>
        <v>0</v>
      </c>
      <c r="E29" s="6">
        <f>H25</f>
        <v>0</v>
      </c>
      <c r="F29" s="87"/>
      <c r="G29" s="87"/>
      <c r="H29" s="87"/>
      <c r="I29" s="87"/>
      <c r="J29" s="7">
        <v>10</v>
      </c>
      <c r="K29" s="4">
        <v>15</v>
      </c>
      <c r="L29" s="5"/>
      <c r="M29" s="6"/>
      <c r="N29" s="32">
        <f>L30+D30</f>
        <v>2</v>
      </c>
      <c r="O29" s="49">
        <f t="shared" ref="O29" si="4">N29+N31</f>
        <v>4</v>
      </c>
      <c r="P29" s="22">
        <f>B29+B30+D29+J29+J30+L29</f>
        <v>43</v>
      </c>
      <c r="Q29" s="20">
        <f>C29+C30+E29+K30+K29+M29</f>
        <v>60</v>
      </c>
      <c r="R29" s="22">
        <f t="shared" ref="R29" si="5">P29+P31</f>
        <v>102</v>
      </c>
      <c r="S29" s="20">
        <f t="shared" ref="S29" si="6">Q29+Q31</f>
        <v>133</v>
      </c>
      <c r="T29" s="27"/>
    </row>
    <row r="30" spans="1:20" ht="16.5" thickTop="1" thickBot="1" x14ac:dyDescent="0.3">
      <c r="A30" s="37"/>
      <c r="B30" s="8">
        <f>G26</f>
        <v>9</v>
      </c>
      <c r="C30" s="9">
        <f>F26</f>
        <v>15</v>
      </c>
      <c r="D30" s="30">
        <f>IF(AND(B29=0,B30=0),0,1)*0+IF(AND(B29&gt;C29,B30&gt;C30),1,0)*2+IF(AND(B29&lt;C29,B30&lt;C30),1,0)*IF(AND(B29=0,B30=0),0,1)+IF(D29&gt;E29,1,0)*2+IF(D29&lt;E29,1,0)*1</f>
        <v>1</v>
      </c>
      <c r="E30" s="31"/>
      <c r="F30" s="87"/>
      <c r="G30" s="87"/>
      <c r="H30" s="87"/>
      <c r="I30" s="87"/>
      <c r="J30" s="8">
        <v>11</v>
      </c>
      <c r="K30" s="9">
        <v>15</v>
      </c>
      <c r="L30" s="85">
        <f>IF(AND(J29=0,J30=0),0,1)*0+IF(AND(J29&gt;K29,J30&gt;K30),1,0)*2+IF(AND(J29&lt;K29,J30&lt;K30),1,0)*IF(AND(J29=0,J30=0),0,1)+IF(L29&gt;M29,1,0)*2+IF(L29&lt;M29,1,0)*1</f>
        <v>1</v>
      </c>
      <c r="M30" s="85"/>
      <c r="N30" s="48"/>
      <c r="O30" s="50"/>
      <c r="P30" s="52"/>
      <c r="Q30" s="21"/>
      <c r="R30" s="23"/>
      <c r="S30" s="25"/>
      <c r="T30" s="28"/>
    </row>
    <row r="31" spans="1:20" ht="16.5" thickTop="1" thickBot="1" x14ac:dyDescent="0.3">
      <c r="A31" s="37"/>
      <c r="B31" s="10">
        <f>G27</f>
        <v>10</v>
      </c>
      <c r="C31" s="11">
        <f>F27</f>
        <v>15</v>
      </c>
      <c r="D31" s="12">
        <f>I27</f>
        <v>5</v>
      </c>
      <c r="E31" s="6">
        <f>H27</f>
        <v>11</v>
      </c>
      <c r="F31" s="87"/>
      <c r="G31" s="87"/>
      <c r="H31" s="87"/>
      <c r="I31" s="87"/>
      <c r="J31" s="10">
        <v>8</v>
      </c>
      <c r="K31" s="11">
        <v>15</v>
      </c>
      <c r="L31" s="12">
        <v>6</v>
      </c>
      <c r="M31" s="6">
        <v>11</v>
      </c>
      <c r="N31" s="32">
        <f>L32+D32</f>
        <v>2</v>
      </c>
      <c r="O31" s="50"/>
      <c r="P31" s="22">
        <f>B31+B32+D31+J31+J32+L31</f>
        <v>59</v>
      </c>
      <c r="Q31" s="20">
        <f>C31+C32+E31+K32+K31+M31</f>
        <v>73</v>
      </c>
      <c r="R31" s="23"/>
      <c r="S31" s="25"/>
      <c r="T31" s="28"/>
    </row>
    <row r="32" spans="1:20" ht="16.5" thickTop="1" thickBot="1" x14ac:dyDescent="0.3">
      <c r="A32" s="56"/>
      <c r="B32" s="13">
        <f>G28</f>
        <v>15</v>
      </c>
      <c r="C32" s="14">
        <f>F28</f>
        <v>11</v>
      </c>
      <c r="D32" s="30">
        <f>IF(AND(B31=0,B32=0),0,1)*0+IF(AND(B31&gt;C31,B32&gt;C32),1,0)*2+IF(AND(B31&lt;C31,B32&lt;C32),1,0)*IF(AND(B31=0,B32=0),0,1)+IF(D31&gt;E31,1,0)*2+IF(D31&lt;E31,1,0)*1</f>
        <v>1</v>
      </c>
      <c r="E32" s="31"/>
      <c r="F32" s="87"/>
      <c r="G32" s="87"/>
      <c r="H32" s="87"/>
      <c r="I32" s="87"/>
      <c r="J32" s="13">
        <v>15</v>
      </c>
      <c r="K32" s="14">
        <v>10</v>
      </c>
      <c r="L32" s="85">
        <f>IF(AND(J31=0,J32=0),0,1)*0+IF(AND(J31&gt;K31,J32&gt;K32),1,0)*2+IF(AND(J31&lt;K31,J32&lt;K32),1,0)*IF(AND(J31=0,J32=0),0,1)+IF(L31&gt;M31,1,0)*2+IF(L31&lt;M31,1,0)*1</f>
        <v>1</v>
      </c>
      <c r="M32" s="85"/>
      <c r="N32" s="48"/>
      <c r="O32" s="60"/>
      <c r="P32" s="52"/>
      <c r="Q32" s="21"/>
      <c r="R32" s="53"/>
      <c r="S32" s="54"/>
      <c r="T32" s="55"/>
    </row>
    <row r="33" spans="1:20" ht="16.5" thickTop="1" thickBot="1" x14ac:dyDescent="0.3">
      <c r="A33" s="36" t="s">
        <v>13</v>
      </c>
      <c r="B33" s="7">
        <f>K25</f>
        <v>11</v>
      </c>
      <c r="C33" s="4">
        <f>J25</f>
        <v>15</v>
      </c>
      <c r="D33" s="5">
        <f>M25</f>
        <v>0</v>
      </c>
      <c r="E33" s="6">
        <f>L25</f>
        <v>0</v>
      </c>
      <c r="F33" s="7">
        <f>K29</f>
        <v>15</v>
      </c>
      <c r="G33" s="4">
        <f>J29</f>
        <v>10</v>
      </c>
      <c r="H33" s="5">
        <f>M29</f>
        <v>0</v>
      </c>
      <c r="I33" s="6">
        <f>L29</f>
        <v>0</v>
      </c>
      <c r="J33" s="39"/>
      <c r="K33" s="40"/>
      <c r="L33" s="40"/>
      <c r="M33" s="41"/>
      <c r="N33" s="32">
        <f>D34+H34</f>
        <v>3</v>
      </c>
      <c r="O33" s="49">
        <f t="shared" ref="O33" si="7">N33+N35</f>
        <v>6</v>
      </c>
      <c r="P33" s="22">
        <f>F33+F34+H33+B33+B34+D33</f>
        <v>53</v>
      </c>
      <c r="Q33" s="20">
        <f>G34+G33+I33+C34+C33+E33</f>
        <v>51</v>
      </c>
      <c r="R33" s="22">
        <f>P33+P35</f>
        <v>113</v>
      </c>
      <c r="S33" s="20">
        <f t="shared" ref="S33" si="8">Q33+Q35</f>
        <v>112</v>
      </c>
      <c r="T33" s="27"/>
    </row>
    <row r="34" spans="1:20" ht="15.75" thickBot="1" x14ac:dyDescent="0.3">
      <c r="A34" s="37"/>
      <c r="B34" s="8">
        <f>K26</f>
        <v>12</v>
      </c>
      <c r="C34" s="9">
        <f>J26</f>
        <v>15</v>
      </c>
      <c r="D34" s="30">
        <f>IF(AND(B33=0,B34=0),0,1)*0+IF(AND(B33&gt;C33,B34&gt;C34),1,0)*2+IF(AND(B33&lt;C33,B34&lt;C34),1,0)*IF(AND(B33=0,B34=0),0,1)+IF(D33&gt;E33,1,0)*2+IF(D33&lt;E33,1,0)*1</f>
        <v>1</v>
      </c>
      <c r="E34" s="31"/>
      <c r="F34" s="8">
        <f>K30</f>
        <v>15</v>
      </c>
      <c r="G34" s="9">
        <f>J30</f>
        <v>11</v>
      </c>
      <c r="H34" s="30">
        <f>IF(AND(F33=0,F34=0),0,1)*0+IF(AND(F33&gt;G33,F34&gt;G34),1,0)*2+IF(AND(F33&lt;G33,F34&lt;G34),1,0)*IF(AND(F33=0,F34=0),0,1)+IF(H33&gt;I33,1,0)*2+IF(H33&lt;I33,1,0)*1</f>
        <v>2</v>
      </c>
      <c r="I34" s="31"/>
      <c r="J34" s="42"/>
      <c r="K34" s="43"/>
      <c r="L34" s="43"/>
      <c r="M34" s="44"/>
      <c r="N34" s="48"/>
      <c r="O34" s="50"/>
      <c r="P34" s="52"/>
      <c r="Q34" s="21"/>
      <c r="R34" s="23"/>
      <c r="S34" s="25"/>
      <c r="T34" s="28"/>
    </row>
    <row r="35" spans="1:20" ht="16.5" thickTop="1" thickBot="1" x14ac:dyDescent="0.3">
      <c r="A35" s="37"/>
      <c r="B35" s="10">
        <f>K27</f>
        <v>15</v>
      </c>
      <c r="C35" s="11">
        <f>J27</f>
        <v>17</v>
      </c>
      <c r="D35" s="12">
        <f>M27</f>
        <v>0</v>
      </c>
      <c r="E35" s="6">
        <f>L27</f>
        <v>0</v>
      </c>
      <c r="F35" s="10">
        <f>K31</f>
        <v>15</v>
      </c>
      <c r="G35" s="11">
        <f>J31</f>
        <v>8</v>
      </c>
      <c r="H35" s="12">
        <f>M31</f>
        <v>11</v>
      </c>
      <c r="I35" s="6">
        <f>L31</f>
        <v>6</v>
      </c>
      <c r="J35" s="42"/>
      <c r="K35" s="43"/>
      <c r="L35" s="43"/>
      <c r="M35" s="44"/>
      <c r="N35" s="32">
        <f>D36+H36</f>
        <v>3</v>
      </c>
      <c r="O35" s="50"/>
      <c r="P35" s="22">
        <f>F35+F36+H35+B35+B36+D35</f>
        <v>60</v>
      </c>
      <c r="Q35" s="20">
        <f>G36+G35+I35+C36+C35+E35</f>
        <v>61</v>
      </c>
      <c r="R35" s="23"/>
      <c r="S35" s="25"/>
      <c r="T35" s="28"/>
    </row>
    <row r="36" spans="1:20" ht="15.75" thickBot="1" x14ac:dyDescent="0.3">
      <c r="A36" s="38"/>
      <c r="B36" s="16">
        <f>K28</f>
        <v>9</v>
      </c>
      <c r="C36" s="15">
        <f>J28</f>
        <v>15</v>
      </c>
      <c r="D36" s="34">
        <f>IF(AND(B35=0,B36=0),0,1)*0+IF(AND(B35&gt;C35,B36&gt;C36),1,0)*2+IF(AND(B35&lt;C35,B36&lt;C36),1,0)*IF(AND(B35=0,B36=0),0,1)+IF(D35&gt;E35,1,0)*2+IF(D35&lt;E35,1,0)*1</f>
        <v>1</v>
      </c>
      <c r="E36" s="35"/>
      <c r="F36" s="16">
        <f>K32</f>
        <v>10</v>
      </c>
      <c r="G36" s="15">
        <f>J32</f>
        <v>15</v>
      </c>
      <c r="H36" s="34">
        <f>IF(AND(F35=0,F36=0),0,1)*0+IF(AND(F35&gt;G35,F36&gt;G36),1,0)*2+IF(AND(F35&lt;G35,F36&lt;G36),1,0)*IF(AND(F35=0,F36=0),0,1)+IF(H35&gt;I35,1,0)*2+IF(H35&lt;I35,1,0)*1</f>
        <v>2</v>
      </c>
      <c r="I36" s="35"/>
      <c r="J36" s="45"/>
      <c r="K36" s="46"/>
      <c r="L36" s="46"/>
      <c r="M36" s="47"/>
      <c r="N36" s="33"/>
      <c r="O36" s="51"/>
      <c r="P36" s="24"/>
      <c r="Q36" s="26"/>
      <c r="R36" s="24"/>
      <c r="S36" s="26"/>
      <c r="T36" s="29"/>
    </row>
    <row r="37" spans="1:20" ht="15.75" thickTop="1" x14ac:dyDescent="0.25"/>
    <row r="39" spans="1:20" x14ac:dyDescent="0.25">
      <c r="A39" t="s">
        <v>9</v>
      </c>
    </row>
  </sheetData>
  <mergeCells count="122"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T12:T15"/>
    <mergeCell ref="V12:V15"/>
    <mergeCell ref="X12:X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H7:I7"/>
    <mergeCell ref="A4:A7"/>
    <mergeCell ref="B4:E7"/>
    <mergeCell ref="H5:I5"/>
    <mergeCell ref="B3:E3"/>
    <mergeCell ref="F3:I3"/>
    <mergeCell ref="R3:S3"/>
    <mergeCell ref="S4:S7"/>
    <mergeCell ref="V4:V7"/>
    <mergeCell ref="X4:X7"/>
    <mergeCell ref="L7:M7"/>
    <mergeCell ref="L5:M5"/>
    <mergeCell ref="J3:M3"/>
    <mergeCell ref="W4:W7"/>
    <mergeCell ref="X8:X11"/>
    <mergeCell ref="D15:E15"/>
    <mergeCell ref="A12:A15"/>
    <mergeCell ref="J12:M15"/>
    <mergeCell ref="H15:I15"/>
    <mergeCell ref="W8:W11"/>
    <mergeCell ref="W12:W15"/>
    <mergeCell ref="A8:A11"/>
    <mergeCell ref="F8:I11"/>
    <mergeCell ref="L11:M11"/>
    <mergeCell ref="D13:E13"/>
    <mergeCell ref="H13:I13"/>
    <mergeCell ref="D9:E9"/>
    <mergeCell ref="D11:E11"/>
    <mergeCell ref="S8:S11"/>
    <mergeCell ref="V8:V11"/>
    <mergeCell ref="S12:S15"/>
    <mergeCell ref="L9:M9"/>
    <mergeCell ref="A25:A28"/>
    <mergeCell ref="B25:E28"/>
    <mergeCell ref="N25:N26"/>
    <mergeCell ref="O25:O28"/>
    <mergeCell ref="P25:P26"/>
    <mergeCell ref="A22:T22"/>
    <mergeCell ref="B24:E24"/>
    <mergeCell ref="F24:I24"/>
    <mergeCell ref="J24:M24"/>
    <mergeCell ref="N24:O24"/>
    <mergeCell ref="P24:Q24"/>
    <mergeCell ref="R24:S24"/>
    <mergeCell ref="Q25:Q26"/>
    <mergeCell ref="R25:R28"/>
    <mergeCell ref="S25:S28"/>
    <mergeCell ref="T25:T28"/>
    <mergeCell ref="H26:I26"/>
    <mergeCell ref="L26:M26"/>
    <mergeCell ref="N27:N28"/>
    <mergeCell ref="P27:P28"/>
    <mergeCell ref="Q27:Q28"/>
    <mergeCell ref="H28:I28"/>
    <mergeCell ref="L28:M28"/>
    <mergeCell ref="A33:A36"/>
    <mergeCell ref="J33:M36"/>
    <mergeCell ref="N33:N34"/>
    <mergeCell ref="O33:O36"/>
    <mergeCell ref="P33:P34"/>
    <mergeCell ref="Q29:Q30"/>
    <mergeCell ref="R29:R32"/>
    <mergeCell ref="S29:S32"/>
    <mergeCell ref="T29:T32"/>
    <mergeCell ref="D30:E30"/>
    <mergeCell ref="L30:M30"/>
    <mergeCell ref="N31:N32"/>
    <mergeCell ref="P31:P32"/>
    <mergeCell ref="Q31:Q32"/>
    <mergeCell ref="D32:E32"/>
    <mergeCell ref="L32:M32"/>
    <mergeCell ref="A29:A32"/>
    <mergeCell ref="F29:I32"/>
    <mergeCell ref="N29:N30"/>
    <mergeCell ref="O29:O32"/>
    <mergeCell ref="P29:P30"/>
    <mergeCell ref="Q33:Q34"/>
    <mergeCell ref="R33:R36"/>
    <mergeCell ref="S33:S36"/>
    <mergeCell ref="T33:T36"/>
    <mergeCell ref="D34:E34"/>
    <mergeCell ref="H34:I34"/>
    <mergeCell ref="N35:N36"/>
    <mergeCell ref="P35:P36"/>
    <mergeCell ref="Q35:Q36"/>
    <mergeCell ref="D36:E36"/>
    <mergeCell ref="H36:I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Gr27</vt:lpstr>
      <vt:lpstr>Gr28</vt:lpstr>
      <vt:lpstr>Gr29</vt:lpstr>
      <vt:lpstr>Gr30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2018-05-14T05:14:53Z</dcterms:modified>
</cp:coreProperties>
</file>