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onrad Jaroszek\Desktop\Minisiatkówka\Sezon 2018\Tabele etap IV\"/>
    </mc:Choice>
  </mc:AlternateContent>
  <bookViews>
    <workbookView xWindow="0" yWindow="0" windowWidth="19200" windowHeight="12180"/>
  </bookViews>
  <sheets>
    <sheet name="Gr45" sheetId="1" r:id="rId1"/>
    <sheet name="Gr46" sheetId="3" r:id="rId2"/>
    <sheet name="Gr47" sheetId="2" r:id="rId3"/>
    <sheet name="Gr48" sheetId="4" r:id="rId4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4" l="1"/>
  <c r="L9" i="4"/>
  <c r="L7" i="4"/>
  <c r="H7" i="4"/>
  <c r="H7" i="2"/>
  <c r="H7" i="3"/>
  <c r="H7" i="1"/>
  <c r="L5" i="4" l="1"/>
  <c r="H5" i="4"/>
  <c r="L11" i="2"/>
  <c r="L9" i="2"/>
  <c r="L7" i="2"/>
  <c r="L5" i="2"/>
  <c r="H5" i="2"/>
  <c r="H5" i="3"/>
  <c r="H5" i="1"/>
  <c r="G15" i="4" l="1"/>
  <c r="F15" i="4"/>
  <c r="C15" i="4"/>
  <c r="B15" i="4"/>
  <c r="I14" i="4"/>
  <c r="H14" i="4"/>
  <c r="G14" i="4"/>
  <c r="F14" i="4"/>
  <c r="E14" i="4"/>
  <c r="D14" i="4"/>
  <c r="C14" i="4"/>
  <c r="B14" i="4"/>
  <c r="G13" i="4"/>
  <c r="F13" i="4"/>
  <c r="C13" i="4"/>
  <c r="B13" i="4"/>
  <c r="I12" i="4"/>
  <c r="H12" i="4"/>
  <c r="G12" i="4"/>
  <c r="F12" i="4"/>
  <c r="E12" i="4"/>
  <c r="D12" i="4"/>
  <c r="C12" i="4"/>
  <c r="B12" i="4"/>
  <c r="C11" i="4"/>
  <c r="B11" i="4"/>
  <c r="E10" i="4"/>
  <c r="D10" i="4"/>
  <c r="C10" i="4"/>
  <c r="Q10" i="4" s="1"/>
  <c r="B10" i="4"/>
  <c r="D11" i="4" s="1"/>
  <c r="N10" i="4" s="1"/>
  <c r="C9" i="4"/>
  <c r="B9" i="4"/>
  <c r="E8" i="4"/>
  <c r="Q8" i="4" s="1"/>
  <c r="S8" i="4" s="1"/>
  <c r="D8" i="4"/>
  <c r="V8" i="4" s="1"/>
  <c r="C8" i="4"/>
  <c r="B8" i="4"/>
  <c r="N6" i="4"/>
  <c r="Q6" i="4"/>
  <c r="P6" i="4"/>
  <c r="N4" i="4"/>
  <c r="W4" i="4"/>
  <c r="V4" i="4"/>
  <c r="Q4" i="4"/>
  <c r="P4" i="4"/>
  <c r="R4" i="4" s="1"/>
  <c r="G15" i="2"/>
  <c r="F15" i="2"/>
  <c r="C15" i="2"/>
  <c r="B15" i="2"/>
  <c r="I14" i="2"/>
  <c r="H14" i="2"/>
  <c r="G14" i="2"/>
  <c r="F14" i="2"/>
  <c r="E14" i="2"/>
  <c r="D14" i="2"/>
  <c r="C14" i="2"/>
  <c r="B14" i="2"/>
  <c r="G13" i="2"/>
  <c r="F13" i="2"/>
  <c r="C13" i="2"/>
  <c r="B13" i="2"/>
  <c r="I12" i="2"/>
  <c r="H12" i="2"/>
  <c r="G12" i="2"/>
  <c r="F12" i="2"/>
  <c r="E12" i="2"/>
  <c r="D12" i="2"/>
  <c r="C12" i="2"/>
  <c r="B12" i="2"/>
  <c r="C11" i="2"/>
  <c r="B11" i="2"/>
  <c r="E10" i="2"/>
  <c r="D10" i="2"/>
  <c r="C10" i="2"/>
  <c r="Q10" i="2" s="1"/>
  <c r="B10" i="2"/>
  <c r="C9" i="2"/>
  <c r="B9" i="2"/>
  <c r="E8" i="2"/>
  <c r="Q8" i="2" s="1"/>
  <c r="S8" i="2" s="1"/>
  <c r="D8" i="2"/>
  <c r="C8" i="2"/>
  <c r="B8" i="2"/>
  <c r="N6" i="2"/>
  <c r="Q6" i="2"/>
  <c r="P6" i="2"/>
  <c r="N4" i="2"/>
  <c r="W4" i="2"/>
  <c r="X4" i="2" s="1"/>
  <c r="V4" i="2"/>
  <c r="Q4" i="2"/>
  <c r="S4" i="2" s="1"/>
  <c r="P4" i="2"/>
  <c r="G15" i="3"/>
  <c r="F15" i="3"/>
  <c r="C15" i="3"/>
  <c r="B15" i="3"/>
  <c r="G14" i="3"/>
  <c r="F14" i="3"/>
  <c r="C14" i="3"/>
  <c r="B14" i="3"/>
  <c r="G13" i="3"/>
  <c r="F13" i="3"/>
  <c r="C13" i="3"/>
  <c r="B13" i="3"/>
  <c r="G12" i="3"/>
  <c r="F12" i="3"/>
  <c r="C12" i="3"/>
  <c r="B12" i="3"/>
  <c r="D13" i="3" s="1"/>
  <c r="L11" i="3"/>
  <c r="C11" i="3"/>
  <c r="B11" i="3"/>
  <c r="C10" i="3"/>
  <c r="Q10" i="3" s="1"/>
  <c r="B10" i="3"/>
  <c r="L9" i="3"/>
  <c r="C9" i="3"/>
  <c r="B9" i="3"/>
  <c r="E8" i="3"/>
  <c r="D8" i="3"/>
  <c r="C8" i="3"/>
  <c r="B8" i="3"/>
  <c r="D9" i="3" s="1"/>
  <c r="N8" i="3" s="1"/>
  <c r="L7" i="3"/>
  <c r="N6" i="3" s="1"/>
  <c r="Q6" i="3"/>
  <c r="P6" i="3"/>
  <c r="R4" i="3" s="1"/>
  <c r="L5" i="3"/>
  <c r="N4" i="3" s="1"/>
  <c r="W4" i="3"/>
  <c r="V4" i="3"/>
  <c r="Q4" i="3"/>
  <c r="P4" i="3"/>
  <c r="G15" i="1"/>
  <c r="F15" i="1"/>
  <c r="C15" i="1"/>
  <c r="B15" i="1"/>
  <c r="I14" i="1"/>
  <c r="H14" i="1"/>
  <c r="G14" i="1"/>
  <c r="F14" i="1"/>
  <c r="E14" i="1"/>
  <c r="D14" i="1"/>
  <c r="C14" i="1"/>
  <c r="B14" i="1"/>
  <c r="G13" i="1"/>
  <c r="F13" i="1"/>
  <c r="C13" i="1"/>
  <c r="B13" i="1"/>
  <c r="I12" i="1"/>
  <c r="H12" i="1"/>
  <c r="G12" i="1"/>
  <c r="F12" i="1"/>
  <c r="E12" i="1"/>
  <c r="D12" i="1"/>
  <c r="C12" i="1"/>
  <c r="B12" i="1"/>
  <c r="L11" i="1"/>
  <c r="C11" i="1"/>
  <c r="B11" i="1"/>
  <c r="E10" i="1"/>
  <c r="D10" i="1"/>
  <c r="C10" i="1"/>
  <c r="B10" i="1"/>
  <c r="L9" i="1"/>
  <c r="C9" i="1"/>
  <c r="B9" i="1"/>
  <c r="E8" i="1"/>
  <c r="D8" i="1"/>
  <c r="C8" i="1"/>
  <c r="Q8" i="1" s="1"/>
  <c r="B8" i="1"/>
  <c r="L7" i="1"/>
  <c r="N6" i="1"/>
  <c r="Q6" i="1"/>
  <c r="S4" i="1" s="1"/>
  <c r="P6" i="1"/>
  <c r="L5" i="1"/>
  <c r="N4" i="1" s="1"/>
  <c r="W4" i="1"/>
  <c r="V4" i="1"/>
  <c r="Q4" i="1"/>
  <c r="P4" i="1"/>
  <c r="R4" i="2" l="1"/>
  <c r="Y4" i="2" s="1"/>
  <c r="H13" i="3"/>
  <c r="N12" i="3" s="1"/>
  <c r="Q12" i="3"/>
  <c r="W8" i="1"/>
  <c r="Q10" i="1"/>
  <c r="X4" i="1"/>
  <c r="H13" i="4"/>
  <c r="X4" i="4"/>
  <c r="Q12" i="4"/>
  <c r="S4" i="4"/>
  <c r="Y4" i="4" s="1"/>
  <c r="O4" i="4"/>
  <c r="D9" i="4"/>
  <c r="N8" i="4" s="1"/>
  <c r="O8" i="4" s="1"/>
  <c r="W8" i="4"/>
  <c r="X8" i="4" s="1"/>
  <c r="D13" i="4"/>
  <c r="H15" i="4"/>
  <c r="P14" i="4"/>
  <c r="W12" i="4"/>
  <c r="D15" i="4"/>
  <c r="Q14" i="4"/>
  <c r="Q12" i="2"/>
  <c r="S12" i="2" s="1"/>
  <c r="O4" i="2"/>
  <c r="D9" i="2"/>
  <c r="N8" i="2" s="1"/>
  <c r="W8" i="2"/>
  <c r="D13" i="2"/>
  <c r="H15" i="2"/>
  <c r="P14" i="2"/>
  <c r="W12" i="2"/>
  <c r="D15" i="2"/>
  <c r="N14" i="2" s="1"/>
  <c r="Q14" i="2"/>
  <c r="V8" i="2"/>
  <c r="D11" i="2"/>
  <c r="N10" i="2" s="1"/>
  <c r="O8" i="2" s="1"/>
  <c r="H13" i="2"/>
  <c r="W8" i="3"/>
  <c r="X4" i="3"/>
  <c r="V8" i="3"/>
  <c r="H15" i="3"/>
  <c r="P14" i="3"/>
  <c r="S4" i="3"/>
  <c r="Y4" i="3" s="1"/>
  <c r="O4" i="3"/>
  <c r="Q8" i="3"/>
  <c r="S8" i="3" s="1"/>
  <c r="D11" i="3"/>
  <c r="N10" i="3" s="1"/>
  <c r="O8" i="3" s="1"/>
  <c r="W12" i="3"/>
  <c r="D15" i="3"/>
  <c r="Q14" i="3"/>
  <c r="S12" i="3" s="1"/>
  <c r="S8" i="1"/>
  <c r="R4" i="1"/>
  <c r="Y4" i="1" s="1"/>
  <c r="H13" i="1"/>
  <c r="N12" i="1" s="1"/>
  <c r="Q14" i="1"/>
  <c r="D11" i="1"/>
  <c r="N10" i="1" s="1"/>
  <c r="D13" i="1"/>
  <c r="V12" i="1"/>
  <c r="D15" i="1"/>
  <c r="P14" i="1"/>
  <c r="N12" i="4"/>
  <c r="P8" i="4"/>
  <c r="P10" i="4"/>
  <c r="P12" i="4"/>
  <c r="V12" i="4"/>
  <c r="X12" i="4" s="1"/>
  <c r="X8" i="2"/>
  <c r="P8" i="2"/>
  <c r="P10" i="2"/>
  <c r="P12" i="2"/>
  <c r="R12" i="2" s="1"/>
  <c r="V12" i="2"/>
  <c r="P8" i="3"/>
  <c r="P10" i="3"/>
  <c r="P12" i="3"/>
  <c r="V12" i="3"/>
  <c r="O4" i="1"/>
  <c r="D9" i="1"/>
  <c r="N8" i="1" s="1"/>
  <c r="Q12" i="1"/>
  <c r="S12" i="1" s="1"/>
  <c r="W12" i="1"/>
  <c r="H15" i="1"/>
  <c r="P8" i="1"/>
  <c r="V8" i="1"/>
  <c r="X8" i="1" s="1"/>
  <c r="P10" i="1"/>
  <c r="P12" i="1"/>
  <c r="R12" i="4" l="1"/>
  <c r="S12" i="4"/>
  <c r="N12" i="2"/>
  <c r="O12" i="2" s="1"/>
  <c r="N14" i="3"/>
  <c r="X8" i="3"/>
  <c r="Y12" i="4"/>
  <c r="N14" i="4"/>
  <c r="O12" i="4" s="1"/>
  <c r="Y12" i="2"/>
  <c r="X12" i="2"/>
  <c r="X12" i="3"/>
  <c r="O12" i="3"/>
  <c r="R12" i="3"/>
  <c r="Y12" i="3" s="1"/>
  <c r="O8" i="1"/>
  <c r="R12" i="1"/>
  <c r="Y12" i="1" s="1"/>
  <c r="N14" i="1"/>
  <c r="X12" i="1"/>
  <c r="R8" i="4"/>
  <c r="Y8" i="4" s="1"/>
  <c r="R8" i="2"/>
  <c r="Y8" i="2" s="1"/>
  <c r="R8" i="3"/>
  <c r="Y8" i="3" s="1"/>
  <c r="O12" i="1"/>
  <c r="R8" i="1"/>
  <c r="Y8" i="1" s="1"/>
</calcChain>
</file>

<file path=xl/sharedStrings.xml><?xml version="1.0" encoding="utf-8"?>
<sst xmlns="http://schemas.openxmlformats.org/spreadsheetml/2006/main" count="68" uniqueCount="29">
  <si>
    <t>Nazwa                      drużyny</t>
  </si>
  <si>
    <t>Punkty      I turniej II turniej suma</t>
  </si>
  <si>
    <t>Małe punkty   I turniej            II turniej</t>
  </si>
  <si>
    <t>Małe punkty razem</t>
  </si>
  <si>
    <t>Miejsce</t>
  </si>
  <si>
    <t>Sety wygrane</t>
  </si>
  <si>
    <t>Sety przegrane</t>
  </si>
  <si>
    <t>Stosunek setów</t>
  </si>
  <si>
    <t>Stosunek małych punktów</t>
  </si>
  <si>
    <t>Kolejność spotkań:       (1 - 3) ; (2 - 3) ; (1 - 2)</t>
  </si>
  <si>
    <t>MKS Dwójka I   Zawiercie</t>
  </si>
  <si>
    <t>UKS Dąbrowiak I Dąbrowa Górnicza</t>
  </si>
  <si>
    <t>UKS Trójka I Mikołów</t>
  </si>
  <si>
    <t>MKS Dwójka II        Zawiercie</t>
  </si>
  <si>
    <t>MKS                     Czechowice-Dziedzice</t>
  </si>
  <si>
    <t>MCKS I               Czeladź</t>
  </si>
  <si>
    <t>MUKS Pasek I Będzin</t>
  </si>
  <si>
    <t>MUKS Pasek II Będzin</t>
  </si>
  <si>
    <t>MDK Karb         Bytom</t>
  </si>
  <si>
    <t>MUKS Sari II         Żory</t>
  </si>
  <si>
    <t>MKS-MOS Płomień I Sosnowiec</t>
  </si>
  <si>
    <t>UKS Źródełko Katowice</t>
  </si>
  <si>
    <t>I</t>
  </si>
  <si>
    <t>II</t>
  </si>
  <si>
    <t>III</t>
  </si>
  <si>
    <t>Tabela wyników turnieju Minisiatkówki na szczeblu Województwa Śląskiego                                                                                                                                    "Czwórki" Dziewcząt - Grupa 45 - IV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</si>
  <si>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46 - IV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</si>
  <si>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47 - IV etap - II turniej</t>
  </si>
  <si>
    <t>Tabela wyników turnieju Minisiatkówki na szczeblu Województwa Śląskiego                                                                                                                                    "Czwórki" Dziewcząt - Grupa 48 - IV etap - II turniej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</si>
</sst>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;\-0;;@"/>
  </numFmts>
  <fonts count="7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rgb="FF000000"/>
      <name val="Calibri"/>
      <charset val="238"/>
    </font>
    <font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7F7F7F"/>
        <bgColor indexed="64"/>
      </patternFill>
    </fill>
  </fills>
  <borders count="62">
    <border>
      <left/>
      <right/>
      <top/>
      <bottom/>
      <diagonal/>
    </border>
    <border>
      <left style="double">
        <color auto="1"/>
      </left>
      <right style="thick">
        <color auto="1"/>
      </right>
      <top style="double">
        <color auto="1"/>
      </top>
      <bottom style="thick">
        <color auto="1"/>
      </bottom>
      <diagonal/>
    </border>
    <border>
      <left style="thick">
        <color auto="1"/>
      </left>
      <right/>
      <top style="double">
        <color auto="1"/>
      </top>
      <bottom style="thick">
        <color auto="1"/>
      </bottom>
      <diagonal/>
    </border>
    <border>
      <left/>
      <right/>
      <top style="double">
        <color auto="1"/>
      </top>
      <bottom style="thick">
        <color auto="1"/>
      </bottom>
      <diagonal/>
    </border>
    <border>
      <left/>
      <right style="thick">
        <color auto="1"/>
      </right>
      <top style="double">
        <color auto="1"/>
      </top>
      <bottom style="thick">
        <color auto="1"/>
      </bottom>
      <diagonal/>
    </border>
    <border>
      <left/>
      <right style="double">
        <color auto="1"/>
      </right>
      <top style="double">
        <color auto="1"/>
      </top>
      <bottom style="thick">
        <color auto="1"/>
      </bottom>
      <diagonal/>
    </border>
    <border>
      <left style="double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n">
        <color auto="1"/>
      </right>
      <top style="thick">
        <color auto="1"/>
      </top>
      <bottom style="thin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/>
      <diagonal/>
    </border>
    <border>
      <left style="medium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tted">
        <color auto="1"/>
      </right>
      <top style="thick">
        <color auto="1"/>
      </top>
      <bottom/>
      <diagonal/>
    </border>
    <border>
      <left style="dotted">
        <color auto="1"/>
      </left>
      <right style="thick">
        <color auto="1"/>
      </right>
      <top style="thick">
        <color auto="1"/>
      </top>
      <bottom/>
      <diagonal/>
    </border>
    <border>
      <left style="thick">
        <color auto="1"/>
      </left>
      <right style="double">
        <color auto="1"/>
      </right>
      <top style="thick">
        <color auto="1"/>
      </top>
      <bottom/>
      <diagonal/>
    </border>
    <border>
      <left style="double">
        <color auto="1"/>
      </left>
      <right style="thick">
        <color auto="1"/>
      </right>
      <top/>
      <bottom/>
      <diagonal/>
    </border>
    <border>
      <left style="thick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ck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/>
      <bottom style="medium">
        <color auto="1"/>
      </bottom>
      <diagonal/>
    </border>
    <border>
      <left style="dotted">
        <color auto="1"/>
      </left>
      <right style="thick">
        <color auto="1"/>
      </right>
      <top/>
      <bottom style="medium">
        <color auto="1"/>
      </bottom>
      <diagonal/>
    </border>
    <border>
      <left style="thick">
        <color auto="1"/>
      </left>
      <right style="double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double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medium">
        <color auto="1"/>
      </left>
      <right style="thick">
        <color auto="1"/>
      </right>
      <top/>
      <bottom style="thick">
        <color auto="1"/>
      </bottom>
      <diagonal/>
    </border>
    <border>
      <left style="thick">
        <color auto="1"/>
      </left>
      <right style="double">
        <color auto="1"/>
      </right>
      <top/>
      <bottom style="thick">
        <color auto="1"/>
      </bottom>
      <diagonal/>
    </border>
    <border>
      <left style="thick">
        <color auto="1"/>
      </left>
      <right style="dotted">
        <color auto="1"/>
      </right>
      <top style="thick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/>
      <diagonal/>
    </border>
    <border>
      <left style="dotted">
        <color auto="1"/>
      </left>
      <right style="thick">
        <color auto="1"/>
      </right>
      <top/>
      <bottom/>
      <diagonal/>
    </border>
    <border>
      <left style="thick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thick">
        <color auto="1"/>
      </left>
      <right style="dotted">
        <color auto="1"/>
      </right>
      <top/>
      <bottom style="thick">
        <color auto="1"/>
      </bottom>
      <diagonal/>
    </border>
    <border>
      <left style="dotted">
        <color auto="1"/>
      </left>
      <right style="thick">
        <color auto="1"/>
      </right>
      <top/>
      <bottom style="thick">
        <color auto="1"/>
      </bottom>
      <diagonal/>
    </border>
    <border>
      <left style="double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tted">
        <color auto="1"/>
      </right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 style="medium">
        <color auto="1"/>
      </left>
      <right/>
      <top style="medium">
        <color auto="1"/>
      </top>
      <bottom style="double">
        <color auto="1"/>
      </bottom>
      <diagonal/>
    </border>
    <border>
      <left/>
      <right style="thick">
        <color auto="1"/>
      </right>
      <top style="medium">
        <color auto="1"/>
      </top>
      <bottom style="double">
        <color auto="1"/>
      </bottom>
      <diagonal/>
    </border>
    <border>
      <left style="thick">
        <color auto="1"/>
      </left>
      <right/>
      <top/>
      <bottom style="double">
        <color auto="1"/>
      </bottom>
      <diagonal/>
    </border>
    <border>
      <left/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medium">
        <color auto="1"/>
      </right>
      <top/>
      <bottom style="double">
        <color auto="1"/>
      </bottom>
      <diagonal/>
    </border>
    <border>
      <left style="medium">
        <color auto="1"/>
      </left>
      <right style="thick">
        <color auto="1"/>
      </right>
      <top/>
      <bottom style="double">
        <color auto="1"/>
      </bottom>
      <diagonal/>
    </border>
    <border>
      <left style="dotted">
        <color auto="1"/>
      </left>
      <right style="thick">
        <color auto="1"/>
      </right>
      <top/>
      <bottom style="double">
        <color auto="1"/>
      </bottom>
      <diagonal/>
    </border>
    <border>
      <left style="thick">
        <color auto="1"/>
      </left>
      <right style="double">
        <color auto="1"/>
      </right>
      <top/>
      <bottom style="double">
        <color auto="1"/>
      </bottom>
      <diagonal/>
    </border>
    <border>
      <left style="double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double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auto="1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double">
        <color auto="1"/>
      </bottom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1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44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55" xfId="0" applyFill="1" applyBorder="1" applyAlignment="1">
      <alignment horizontal="center" vertical="center" wrapText="1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38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164" fontId="4" fillId="0" borderId="14" xfId="0" applyNumberFormat="1" applyFont="1" applyBorder="1" applyAlignment="1">
      <alignment horizontal="center" vertical="center"/>
    </xf>
    <xf numFmtId="164" fontId="4" fillId="0" borderId="36" xfId="0" applyNumberFormat="1" applyFont="1" applyBorder="1" applyAlignment="1">
      <alignment horizontal="center" vertical="center"/>
    </xf>
    <xf numFmtId="164" fontId="4" fillId="0" borderId="40" xfId="0" applyNumberFormat="1" applyFont="1" applyBorder="1" applyAlignment="1">
      <alignment horizontal="center" vertical="center"/>
    </xf>
    <xf numFmtId="164" fontId="4" fillId="0" borderId="15" xfId="0" applyNumberFormat="1" applyFont="1" applyBorder="1" applyAlignment="1">
      <alignment horizontal="center" vertical="center"/>
    </xf>
    <xf numFmtId="164" fontId="4" fillId="0" borderId="37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0" fillId="2" borderId="7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8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9" xfId="0" applyFill="1" applyBorder="1" applyAlignment="1">
      <alignment horizontal="center"/>
    </xf>
    <xf numFmtId="0" fontId="0" fillId="2" borderId="30" xfId="0" applyFill="1" applyBorder="1" applyAlignment="1">
      <alignment horizontal="center"/>
    </xf>
    <xf numFmtId="0" fontId="0" fillId="2" borderId="31" xfId="0" applyFill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164" fontId="4" fillId="0" borderId="24" xfId="0" applyNumberFormat="1" applyFont="1" applyBorder="1" applyAlignment="1">
      <alignment horizontal="center" vertical="center"/>
    </xf>
    <xf numFmtId="164" fontId="4" fillId="0" borderId="25" xfId="0" applyNumberFormat="1" applyFont="1" applyBorder="1" applyAlignment="1">
      <alignment horizontal="center" vertical="center"/>
    </xf>
    <xf numFmtId="0" fontId="5" fillId="3" borderId="7" xfId="0" applyFont="1" applyFill="1" applyBorder="1" applyAlignment="1">
      <alignment horizontal="center"/>
    </xf>
    <xf numFmtId="0" fontId="5" fillId="3" borderId="8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center"/>
    </xf>
    <xf numFmtId="0" fontId="5" fillId="3" borderId="18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0" fontId="5" fillId="3" borderId="29" xfId="0" applyFont="1" applyFill="1" applyBorder="1" applyAlignment="1">
      <alignment horizontal="center"/>
    </xf>
    <xf numFmtId="0" fontId="5" fillId="3" borderId="30" xfId="0" applyFont="1" applyFill="1" applyBorder="1" applyAlignment="1">
      <alignment horizontal="center"/>
    </xf>
    <xf numFmtId="0" fontId="5" fillId="3" borderId="31" xfId="0" applyFont="1" applyFill="1" applyBorder="1" applyAlignment="1">
      <alignment horizontal="center"/>
    </xf>
    <xf numFmtId="0" fontId="1" fillId="0" borderId="42" xfId="0" applyFont="1" applyBorder="1" applyAlignment="1">
      <alignment horizontal="center" vertical="center" wrapText="1"/>
    </xf>
    <xf numFmtId="0" fontId="2" fillId="0" borderId="56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164" fontId="4" fillId="0" borderId="43" xfId="0" applyNumberFormat="1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64" fontId="1" fillId="0" borderId="12" xfId="0" applyNumberFormat="1" applyFont="1" applyBorder="1" applyAlignment="1">
      <alignment horizontal="center" vertical="center"/>
    </xf>
    <xf numFmtId="164" fontId="1" fillId="0" borderId="22" xfId="0" applyNumberFormat="1" applyFont="1" applyBorder="1" applyAlignment="1">
      <alignment horizontal="center" vertical="center"/>
    </xf>
    <xf numFmtId="164" fontId="1" fillId="0" borderId="13" xfId="0" applyNumberFormat="1" applyFont="1" applyBorder="1" applyAlignment="1">
      <alignment horizontal="center" vertical="center"/>
    </xf>
    <xf numFmtId="164" fontId="1" fillId="0" borderId="23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horizontal="center" vertical="center"/>
    </xf>
    <xf numFmtId="164" fontId="4" fillId="0" borderId="51" xfId="0" applyNumberFormat="1" applyFont="1" applyBorder="1" applyAlignment="1">
      <alignment horizontal="center" vertical="center"/>
    </xf>
    <xf numFmtId="0" fontId="0" fillId="2" borderId="47" xfId="0" applyFill="1" applyBorder="1" applyAlignment="1">
      <alignment horizontal="center"/>
    </xf>
    <xf numFmtId="0" fontId="0" fillId="2" borderId="44" xfId="0" applyFill="1" applyBorder="1" applyAlignment="1">
      <alignment horizontal="center"/>
    </xf>
    <xf numFmtId="0" fontId="0" fillId="2" borderId="48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1" fillId="0" borderId="58" xfId="0" applyFont="1" applyBorder="1" applyAlignment="1">
      <alignment horizontal="center" vertical="center"/>
    </xf>
    <xf numFmtId="0" fontId="1" fillId="0" borderId="61" xfId="0" applyFont="1" applyBorder="1" applyAlignment="1">
      <alignment horizontal="center" vertical="center"/>
    </xf>
    <xf numFmtId="164" fontId="1" fillId="0" borderId="49" xfId="0" applyNumberFormat="1" applyFont="1" applyBorder="1" applyAlignment="1">
      <alignment horizontal="center" vertical="center"/>
    </xf>
    <xf numFmtId="164" fontId="1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4" fillId="0" borderId="14" xfId="0" applyNumberFormat="1" applyFont="1" applyBorder="1" applyAlignment="1">
      <alignment horizontal="center" vertical="center"/>
    </xf>
    <xf numFmtId="0" fontId="1" fillId="0" borderId="22" xfId="0" applyNumberFormat="1" applyFont="1" applyBorder="1" applyAlignment="1">
      <alignment horizontal="center" vertical="center"/>
    </xf>
    <xf numFmtId="0" fontId="1" fillId="0" borderId="23" xfId="0" applyNumberFormat="1" applyFont="1" applyBorder="1" applyAlignment="1">
      <alignment horizontal="center" vertical="center"/>
    </xf>
    <xf numFmtId="0" fontId="4" fillId="0" borderId="24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50" xfId="0" applyNumberFormat="1" applyFont="1" applyBorder="1" applyAlignment="1">
      <alignment horizontal="center" vertical="center"/>
    </xf>
    <xf numFmtId="0" fontId="4" fillId="0" borderId="43" xfId="0" applyNumberFormat="1" applyFont="1" applyBorder="1" applyAlignment="1">
      <alignment horizontal="center" vertical="center"/>
    </xf>
    <xf numFmtId="0" fontId="6" fillId="0" borderId="38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3" borderId="7" xfId="0" applyFont="1" applyFill="1" applyBorder="1" applyAlignment="1">
      <alignment horizontal="center"/>
    </xf>
    <xf numFmtId="0" fontId="6" fillId="3" borderId="8" xfId="0" applyFont="1" applyFill="1" applyBorder="1" applyAlignment="1">
      <alignment horizontal="center"/>
    </xf>
    <xf numFmtId="0" fontId="6" fillId="3" borderId="9" xfId="0" applyFont="1" applyFill="1" applyBorder="1" applyAlignment="1">
      <alignment horizontal="center"/>
    </xf>
    <xf numFmtId="0" fontId="6" fillId="0" borderId="34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3" borderId="18" xfId="0" applyFont="1" applyFill="1" applyBorder="1" applyAlignment="1">
      <alignment horizontal="center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3" borderId="29" xfId="0" applyFont="1" applyFill="1" applyBorder="1" applyAlignment="1">
      <alignment horizontal="center"/>
    </xf>
    <xf numFmtId="0" fontId="6" fillId="3" borderId="30" xfId="0" applyFont="1" applyFill="1" applyBorder="1" applyAlignment="1">
      <alignment horizontal="center"/>
    </xf>
    <xf numFmtId="0" fontId="6" fillId="3" borderId="31" xfId="0" applyFont="1" applyFill="1" applyBorder="1" applyAlignment="1">
      <alignment horizontal="center"/>
    </xf>
    <xf numFmtId="0" fontId="6" fillId="0" borderId="35" xfId="0" applyFont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tabSelected="1" workbookViewId="0">
      <selection activeCell="U9" sqref="U9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3.7109375" customWidth="1"/>
    <col min="16" max="16" width="6.5703125" customWidth="1"/>
    <col min="17" max="17" width="6.85546875" customWidth="1"/>
    <col min="18" max="18" width="5.140625" customWidth="1"/>
    <col min="19" max="19" width="5.28515625" customWidth="1"/>
    <col min="20" max="20" width="8" customWidth="1"/>
    <col min="21" max="21" width="26.28515625" customWidth="1"/>
    <col min="22" max="22" width="8.7109375" customWidth="1"/>
    <col min="23" max="23" width="9.7109375" customWidth="1"/>
    <col min="24" max="24" width="9.28515625" customWidth="1"/>
    <col min="25" max="25" width="12.140625" bestFit="1" customWidth="1"/>
    <col min="27" max="27" width="9.5703125" customWidth="1"/>
    <col min="28" max="28" width="10.140625" customWidth="1"/>
  </cols>
  <sheetData>
    <row r="1" spans="1:25" ht="37.5" customHeight="1" x14ac:dyDescent="0.25">
      <c r="A1" s="31" t="s">
        <v>25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5" ht="15.75" thickBot="1" x14ac:dyDescent="0.3"/>
    <row r="3" spans="1:25" ht="64.5" customHeight="1" thickTop="1" thickBot="1" x14ac:dyDescent="0.3">
      <c r="A3" s="1" t="s">
        <v>0</v>
      </c>
      <c r="B3" s="42">
        <v>1</v>
      </c>
      <c r="C3" s="43"/>
      <c r="D3" s="43"/>
      <c r="E3" s="44"/>
      <c r="F3" s="42">
        <v>2</v>
      </c>
      <c r="G3" s="43"/>
      <c r="H3" s="43"/>
      <c r="I3" s="44"/>
      <c r="J3" s="42">
        <v>3</v>
      </c>
      <c r="K3" s="43"/>
      <c r="L3" s="43"/>
      <c r="M3" s="44"/>
      <c r="N3" s="32" t="s">
        <v>1</v>
      </c>
      <c r="O3" s="33"/>
      <c r="P3" s="34" t="s">
        <v>2</v>
      </c>
      <c r="Q3" s="35"/>
      <c r="R3" s="34" t="s">
        <v>3</v>
      </c>
      <c r="S3" s="35"/>
      <c r="T3" s="2" t="s">
        <v>4</v>
      </c>
      <c r="V3" s="16" t="s">
        <v>5</v>
      </c>
      <c r="W3" s="17" t="s">
        <v>6</v>
      </c>
      <c r="X3" s="17" t="s">
        <v>7</v>
      </c>
      <c r="Y3" s="18" t="s">
        <v>8</v>
      </c>
    </row>
    <row r="4" spans="1:25" ht="16.5" customHeight="1" thickTop="1" thickBot="1" x14ac:dyDescent="0.3">
      <c r="A4" s="45" t="s">
        <v>16</v>
      </c>
      <c r="B4" s="48"/>
      <c r="C4" s="49"/>
      <c r="D4" s="49"/>
      <c r="E4" s="50"/>
      <c r="F4" s="19">
        <v>15</v>
      </c>
      <c r="G4" s="20">
        <v>7</v>
      </c>
      <c r="H4" s="21"/>
      <c r="I4" s="22"/>
      <c r="J4" s="23">
        <v>15</v>
      </c>
      <c r="K4" s="20">
        <v>3</v>
      </c>
      <c r="L4" s="4"/>
      <c r="M4" s="5"/>
      <c r="N4" s="81">
        <f>L5+H5</f>
        <v>4</v>
      </c>
      <c r="O4" s="83">
        <f>N4+N6</f>
        <v>8</v>
      </c>
      <c r="P4" s="36">
        <f>F4+F5+H4+J4+J5+L4</f>
        <v>60</v>
      </c>
      <c r="Q4" s="39">
        <f>G5+G4+I4+K5+K4+M4</f>
        <v>22</v>
      </c>
      <c r="R4" s="36">
        <f>P4+P6</f>
        <v>120</v>
      </c>
      <c r="S4" s="39">
        <f>Q4+Q6</f>
        <v>43</v>
      </c>
      <c r="T4" s="78" t="s">
        <v>22</v>
      </c>
      <c r="V4" s="73">
        <f>IF(F4&gt;G4,1,0)+IF(F5&gt;G5,1,0)+IF(H4&gt;I4,1,0)+IF(F6&gt;G6,1,0)+IF(F7&gt;G7,1,0)+IF(H6&gt;I6,1,0)+IF(J4&gt;K4,1,0)+IF(J5&gt;K5,1,0)+IF(L4&gt;M4,1,0)+IF(J6&gt;K6,1,0)+IF(J7&gt;K7,1,0)+IF(L6&gt;M6,1,0)</f>
        <v>8</v>
      </c>
      <c r="W4" s="75">
        <f>IF(F4&lt;G4,1,0)+IF(F5&lt;G5,1,0)+IF(H4&lt;I4,1,0)+IF(F6&lt;G6,1,0)+IF(F7&lt;G7,1,0)+IF(H6&lt;I6,1,0)+IF(J4&lt;K4,1,0)+IF(J5&lt;K5,1,0)+IF(L4&lt;M4,1,0)+IF(J6&lt;K6,1,0)+IF(J7&lt;K7,1,0)+IF(L6&lt;M6,1,0)</f>
        <v>0</v>
      </c>
      <c r="X4" s="75" t="e">
        <f>V4/W4</f>
        <v>#DIV/0!</v>
      </c>
      <c r="Y4" s="92">
        <f>R4/S4</f>
        <v>2.7906976744186047</v>
      </c>
    </row>
    <row r="5" spans="1:25" ht="15.75" customHeight="1" thickBot="1" x14ac:dyDescent="0.3">
      <c r="A5" s="46"/>
      <c r="B5" s="51"/>
      <c r="C5" s="52"/>
      <c r="D5" s="52"/>
      <c r="E5" s="53"/>
      <c r="F5" s="24">
        <v>15</v>
      </c>
      <c r="G5" s="25">
        <v>9</v>
      </c>
      <c r="H5" s="57">
        <f>IF(AND(F4=0,F5=0),0,1)*0+IF(AND(F4&gt;G4,F5&gt;G5),1,0)*2+IF(AND(F4&lt;G4,F5&lt;G5),1,0)*IF(AND(F4=0,F5=0),0,1)+IF(H4&gt;I4,1,0)*2+IF(H4&lt;I4,1,0)*1</f>
        <v>2</v>
      </c>
      <c r="I5" s="58"/>
      <c r="J5" s="24">
        <v>15</v>
      </c>
      <c r="K5" s="25">
        <v>3</v>
      </c>
      <c r="L5" s="59">
        <f>IF(AND(J4=0,J5=0),0,1)*0+IF(AND(J4&gt;K4,J5&gt;K5),1,0)*2+IF(AND(J4&lt;K4,J5&lt;K5),1,0)*IF(AND(J4=0,J5=0),0,1)+IF(L4&gt;M4,1,0)*2+IF(L4&lt;M4,1,0)*1</f>
        <v>2</v>
      </c>
      <c r="M5" s="60"/>
      <c r="N5" s="82"/>
      <c r="O5" s="84"/>
      <c r="P5" s="61"/>
      <c r="Q5" s="62"/>
      <c r="R5" s="37"/>
      <c r="S5" s="40"/>
      <c r="T5" s="79"/>
      <c r="V5" s="73"/>
      <c r="W5" s="75"/>
      <c r="X5" s="75"/>
      <c r="Y5" s="92"/>
    </row>
    <row r="6" spans="1:25" ht="16.5" customHeight="1" thickTop="1" thickBot="1" x14ac:dyDescent="0.3">
      <c r="A6" s="46"/>
      <c r="B6" s="51"/>
      <c r="C6" s="52"/>
      <c r="D6" s="52"/>
      <c r="E6" s="53"/>
      <c r="F6" s="26">
        <v>15</v>
      </c>
      <c r="G6" s="27">
        <v>3</v>
      </c>
      <c r="H6" s="28"/>
      <c r="I6" s="22"/>
      <c r="J6" s="26">
        <v>15</v>
      </c>
      <c r="K6" s="27">
        <v>3</v>
      </c>
      <c r="L6" s="11"/>
      <c r="M6" s="5"/>
      <c r="N6" s="81">
        <f>L7+H7</f>
        <v>4</v>
      </c>
      <c r="O6" s="84"/>
      <c r="P6" s="36">
        <f>F6+F7+H6+J6+J7+L6</f>
        <v>60</v>
      </c>
      <c r="Q6" s="39">
        <f>G7+G6+I6+K7+K6+M6</f>
        <v>21</v>
      </c>
      <c r="R6" s="37"/>
      <c r="S6" s="40"/>
      <c r="T6" s="79"/>
      <c r="V6" s="73"/>
      <c r="W6" s="75"/>
      <c r="X6" s="75"/>
      <c r="Y6" s="92"/>
    </row>
    <row r="7" spans="1:25" ht="15.75" customHeight="1" thickBot="1" x14ac:dyDescent="0.3">
      <c r="A7" s="47"/>
      <c r="B7" s="54"/>
      <c r="C7" s="55"/>
      <c r="D7" s="55"/>
      <c r="E7" s="56"/>
      <c r="F7" s="29">
        <v>15</v>
      </c>
      <c r="G7" s="30">
        <v>11</v>
      </c>
      <c r="H7" s="57">
        <f>IF(AND(F6=0,F7=0),0,1)*0+IF(AND(F6&gt;G6,F7&gt;G7),1,0)*2+IF(AND(F6&lt;G6,F7&lt;G7),1,0)*IF(AND(F6=0,F7=0),0,1)+IF(H6&gt;I6,1,0)*2+IF(H6&lt;I6,1,0)*1</f>
        <v>2</v>
      </c>
      <c r="I7" s="58"/>
      <c r="J7" s="29">
        <v>15</v>
      </c>
      <c r="K7" s="30">
        <v>4</v>
      </c>
      <c r="L7" s="59">
        <f>IF(AND(J6=0,J7=0),0,1)*0+IF(AND(J6&gt;K6,J7&gt;K7),1,0)*2+IF(AND(J6&lt;K6,J7&lt;K7),1,0)*IF(AND(J6=0,J7=0),0,1)+IF(L6&gt;M6,1,0)*2+IF(L6&lt;M6,1,0)*1</f>
        <v>2</v>
      </c>
      <c r="M7" s="60"/>
      <c r="N7" s="82"/>
      <c r="O7" s="95"/>
      <c r="P7" s="61"/>
      <c r="Q7" s="62"/>
      <c r="R7" s="38"/>
      <c r="S7" s="41"/>
      <c r="T7" s="96"/>
      <c r="V7" s="73"/>
      <c r="W7" s="75"/>
      <c r="X7" s="75"/>
      <c r="Y7" s="92"/>
    </row>
    <row r="8" spans="1:25" ht="16.5" customHeight="1" thickTop="1" thickBot="1" x14ac:dyDescent="0.3">
      <c r="A8" s="45" t="s">
        <v>14</v>
      </c>
      <c r="B8" s="6">
        <f>G4</f>
        <v>7</v>
      </c>
      <c r="C8" s="3">
        <f>F4</f>
        <v>15</v>
      </c>
      <c r="D8" s="4">
        <f>I4</f>
        <v>0</v>
      </c>
      <c r="E8" s="5">
        <f>H4</f>
        <v>0</v>
      </c>
      <c r="F8" s="63"/>
      <c r="G8" s="64"/>
      <c r="H8" s="64"/>
      <c r="I8" s="65"/>
      <c r="J8" s="23">
        <v>15</v>
      </c>
      <c r="K8" s="20">
        <v>7</v>
      </c>
      <c r="L8" s="4"/>
      <c r="M8" s="5"/>
      <c r="N8" s="81">
        <f>L9+D9</f>
        <v>3</v>
      </c>
      <c r="O8" s="83">
        <f t="shared" ref="O8" si="0">N8+N10</f>
        <v>6</v>
      </c>
      <c r="P8" s="36">
        <f>B8+B9+D8+J8+J9+L8</f>
        <v>46</v>
      </c>
      <c r="Q8" s="39">
        <f>C8+C9+E8+K9+K8+M8</f>
        <v>44</v>
      </c>
      <c r="R8" s="36">
        <f t="shared" ref="R8:S8" si="1">P8+P10</f>
        <v>90</v>
      </c>
      <c r="S8" s="39">
        <f t="shared" si="1"/>
        <v>90</v>
      </c>
      <c r="T8" s="78" t="s">
        <v>23</v>
      </c>
      <c r="V8" s="73">
        <f>IF(B8&gt;C8,1,0)+IF(B9&gt;C9,1,0)+IF(D8&gt;E8,1,0)+IF(B10&gt;C10,1,0)+IF(B11&gt;C11,1,0)+IF(D10&gt;E10,1,0)+IF(J8&gt;K8,1,0)+IF(J9&gt;K9,1,0)+IF(L8&gt;M8,1,0)+IF(J10&gt;K10,1,0)+IF(J11&gt;K11,1,0)+IF(L10&gt;M10,1,0)</f>
        <v>4</v>
      </c>
      <c r="W8" s="75">
        <f>IF(B8&lt;C8,1,0)+IF(B9&lt;C9,1,0)+IF(D8&lt;E8,1,0)+IF(B10&lt;C10,1,0)+IF(B11&lt;C11,1,0)+IF(D10&lt;E10,1,0)+IF(J8&lt;K8,1,0)+IF(J9&lt;K9,1,0)+IF(L8&lt;M8,1,0)+IF(J10&lt;K10,1,0)+IF(J11&lt;K11,1,0)+IF(L10&lt;M10,1,0)</f>
        <v>4</v>
      </c>
      <c r="X8" s="75">
        <f t="shared" ref="X8" si="2">V8/W8</f>
        <v>1</v>
      </c>
      <c r="Y8" s="92">
        <f t="shared" ref="Y8" si="3">R8/S8</f>
        <v>1</v>
      </c>
    </row>
    <row r="9" spans="1:25" ht="15.75" customHeight="1" thickBot="1" x14ac:dyDescent="0.3">
      <c r="A9" s="46"/>
      <c r="B9" s="7">
        <f>G5</f>
        <v>9</v>
      </c>
      <c r="C9" s="8">
        <f>F5</f>
        <v>15</v>
      </c>
      <c r="D9" s="59">
        <f>IF(AND(B8=0,B9=0),0,1)*0+IF(AND(B8&gt;C8,B9&gt;C9),1,0)*2+IF(AND(B8&lt;C8,B9&lt;C9),1,0)*IF(AND(B8=0,B9=0),0,1)+IF(D8&gt;E8,1,0)*2+IF(D8&lt;E8,1,0)*1</f>
        <v>1</v>
      </c>
      <c r="E9" s="60"/>
      <c r="F9" s="66"/>
      <c r="G9" s="67"/>
      <c r="H9" s="67"/>
      <c r="I9" s="68"/>
      <c r="J9" s="24">
        <v>15</v>
      </c>
      <c r="K9" s="25">
        <v>7</v>
      </c>
      <c r="L9" s="59">
        <f>IF(AND(J8=0,J9=0),0,1)*0+IF(AND(J8&gt;K8,J9&gt;K9),1,0)*2+IF(AND(J8&lt;K8,J9&lt;K9),1,0)*IF(AND(J8=0,J9=0),0,1)+IF(L8&gt;M8,1,0)*2+IF(L8&lt;M8,1,0)*1</f>
        <v>2</v>
      </c>
      <c r="M9" s="60"/>
      <c r="N9" s="82"/>
      <c r="O9" s="84"/>
      <c r="P9" s="61"/>
      <c r="Q9" s="62"/>
      <c r="R9" s="37"/>
      <c r="S9" s="40"/>
      <c r="T9" s="79"/>
      <c r="V9" s="73"/>
      <c r="W9" s="75"/>
      <c r="X9" s="75"/>
      <c r="Y9" s="92"/>
    </row>
    <row r="10" spans="1:25" ht="16.5" customHeight="1" thickTop="1" thickBot="1" x14ac:dyDescent="0.3">
      <c r="A10" s="46"/>
      <c r="B10" s="9">
        <f>G6</f>
        <v>3</v>
      </c>
      <c r="C10" s="10">
        <f>F6</f>
        <v>15</v>
      </c>
      <c r="D10" s="11">
        <f>I6</f>
        <v>0</v>
      </c>
      <c r="E10" s="5">
        <f>H6</f>
        <v>0</v>
      </c>
      <c r="F10" s="66"/>
      <c r="G10" s="67"/>
      <c r="H10" s="67"/>
      <c r="I10" s="68"/>
      <c r="J10" s="26">
        <v>15</v>
      </c>
      <c r="K10" s="27">
        <v>8</v>
      </c>
      <c r="L10" s="11"/>
      <c r="M10" s="5"/>
      <c r="N10" s="81">
        <f>L11+D11</f>
        <v>3</v>
      </c>
      <c r="O10" s="84"/>
      <c r="P10" s="36">
        <f>B10+B11+D10+J10+J11+L10</f>
        <v>44</v>
      </c>
      <c r="Q10" s="39">
        <f>C10+C11+E10+K11+K10+M10</f>
        <v>46</v>
      </c>
      <c r="R10" s="37"/>
      <c r="S10" s="40"/>
      <c r="T10" s="79"/>
      <c r="V10" s="73"/>
      <c r="W10" s="75"/>
      <c r="X10" s="75"/>
      <c r="Y10" s="92"/>
    </row>
    <row r="11" spans="1:25" ht="15.75" customHeight="1" thickBot="1" x14ac:dyDescent="0.3">
      <c r="A11" s="47"/>
      <c r="B11" s="12">
        <f>G7</f>
        <v>11</v>
      </c>
      <c r="C11" s="13">
        <f>F7</f>
        <v>15</v>
      </c>
      <c r="D11" s="59">
        <f>IF(AND(B10=0,B11=0),0,1)*0+IF(AND(B10&gt;C10,B11&gt;C11),1,0)*2+IF(AND(B10&lt;C10,B11&lt;C11),1,0)*IF(AND(B10=0,B11=0),0,1)+IF(D10&gt;E10,1,0)*2+IF(D10&lt;E10,1,0)*1</f>
        <v>1</v>
      </c>
      <c r="E11" s="60"/>
      <c r="F11" s="69"/>
      <c r="G11" s="70"/>
      <c r="H11" s="70"/>
      <c r="I11" s="71"/>
      <c r="J11" s="29">
        <v>15</v>
      </c>
      <c r="K11" s="30">
        <v>8</v>
      </c>
      <c r="L11" s="59">
        <f>IF(AND(J10=0,J11=0),0,1)*0+IF(AND(J10&gt;K10,J11&gt;K11),1,0)*2+IF(AND(J10&lt;K10,J11&lt;K11),1,0)*IF(AND(J10=0,J11=0),0,1)+IF(L10&gt;M10,1,0)*2+IF(L10&lt;M10,1,0)*1</f>
        <v>2</v>
      </c>
      <c r="M11" s="60"/>
      <c r="N11" s="82"/>
      <c r="O11" s="95"/>
      <c r="P11" s="61"/>
      <c r="Q11" s="62"/>
      <c r="R11" s="38"/>
      <c r="S11" s="41"/>
      <c r="T11" s="96"/>
      <c r="V11" s="73"/>
      <c r="W11" s="75"/>
      <c r="X11" s="75"/>
      <c r="Y11" s="92"/>
    </row>
    <row r="12" spans="1:25" ht="16.5" customHeight="1" thickTop="1" thickBot="1" x14ac:dyDescent="0.3">
      <c r="A12" s="45" t="s">
        <v>19</v>
      </c>
      <c r="B12" s="6">
        <f>K4</f>
        <v>3</v>
      </c>
      <c r="C12" s="3">
        <f>J4</f>
        <v>15</v>
      </c>
      <c r="D12" s="4">
        <f>M4</f>
        <v>0</v>
      </c>
      <c r="E12" s="5">
        <f>L4</f>
        <v>0</v>
      </c>
      <c r="F12" s="6">
        <f>K8</f>
        <v>7</v>
      </c>
      <c r="G12" s="3">
        <f>J8</f>
        <v>15</v>
      </c>
      <c r="H12" s="4">
        <f>M8</f>
        <v>0</v>
      </c>
      <c r="I12" s="5">
        <f>L8</f>
        <v>0</v>
      </c>
      <c r="J12" s="48"/>
      <c r="K12" s="49"/>
      <c r="L12" s="49"/>
      <c r="M12" s="50"/>
      <c r="N12" s="81">
        <f>D13+H13</f>
        <v>2</v>
      </c>
      <c r="O12" s="83">
        <f t="shared" ref="O12" si="4">N12+N14</f>
        <v>4</v>
      </c>
      <c r="P12" s="36">
        <f>F12+F13+H12+B12+B13+D12</f>
        <v>20</v>
      </c>
      <c r="Q12" s="39">
        <f>G13+G12+I12+C13+C12+E12</f>
        <v>60</v>
      </c>
      <c r="R12" s="36">
        <f>P12+P14</f>
        <v>43</v>
      </c>
      <c r="S12" s="39">
        <f t="shared" ref="S12" si="5">Q12+Q14</f>
        <v>120</v>
      </c>
      <c r="T12" s="78" t="s">
        <v>24</v>
      </c>
      <c r="V12" s="73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75">
        <f>IF(F12&lt;G12,1,0)+IF(F13&lt;G13,1,0)+IF(H12&lt;I12,1,0)+IF(F14&lt;G14,1,0)+IF(F15&lt;G15,1,0)+IF(H14&lt;I14,1,0)+IF(B12&lt;C12,1,0)+IF(B13&lt;C13,1,0)+IF(D12&lt;E12,1,0)+IF(B14&lt;C14,1,0)+IF(B15&lt;C15,1,0)+IF(D14&lt;E14,1,0)</f>
        <v>8</v>
      </c>
      <c r="X12" s="75">
        <f t="shared" ref="X12" si="6">V12/W12</f>
        <v>0</v>
      </c>
      <c r="Y12" s="92">
        <f t="shared" ref="Y12" si="7">R12/S12</f>
        <v>0.35833333333333334</v>
      </c>
    </row>
    <row r="13" spans="1:25" ht="15.75" customHeight="1" thickBot="1" x14ac:dyDescent="0.3">
      <c r="A13" s="46"/>
      <c r="B13" s="7">
        <f>K5</f>
        <v>3</v>
      </c>
      <c r="C13" s="8">
        <f>J5</f>
        <v>15</v>
      </c>
      <c r="D13" s="59">
        <f>IF(AND(B12=0,B13=0),0,1)*0+IF(AND(B12&gt;C12,B13&gt;C13),1,0)*2+IF(AND(B12&lt;C12,B13&lt;C13),1,0)*IF(AND(B12=0,B13=0),0,1)+IF(D12&gt;E12,1,0)*2+IF(D12&lt;E12,1,0)*1</f>
        <v>1</v>
      </c>
      <c r="E13" s="60"/>
      <c r="F13" s="7">
        <f>K9</f>
        <v>7</v>
      </c>
      <c r="G13" s="8">
        <f>J9</f>
        <v>15</v>
      </c>
      <c r="H13" s="59">
        <f>IF(AND(F12=0,F13=0),0,1)*0+IF(AND(F12&gt;G12,F13&gt;G13),1,0)*2+IF(AND(F12&lt;G12,F13&lt;G13),1,0)*IF(AND(F12=0,F13=0),0,1)+IF(H12&gt;I12,1,0)*2+IF(H12&lt;I12,1,0)*1</f>
        <v>1</v>
      </c>
      <c r="I13" s="60"/>
      <c r="J13" s="51"/>
      <c r="K13" s="52"/>
      <c r="L13" s="52"/>
      <c r="M13" s="53"/>
      <c r="N13" s="82"/>
      <c r="O13" s="84"/>
      <c r="P13" s="61"/>
      <c r="Q13" s="62"/>
      <c r="R13" s="37"/>
      <c r="S13" s="40"/>
      <c r="T13" s="79"/>
      <c r="V13" s="73"/>
      <c r="W13" s="75"/>
      <c r="X13" s="75"/>
      <c r="Y13" s="92"/>
    </row>
    <row r="14" spans="1:25" ht="16.5" customHeight="1" thickTop="1" thickBot="1" x14ac:dyDescent="0.3">
      <c r="A14" s="46"/>
      <c r="B14" s="9">
        <f>K6</f>
        <v>3</v>
      </c>
      <c r="C14" s="10">
        <f>J6</f>
        <v>15</v>
      </c>
      <c r="D14" s="11">
        <f>M6</f>
        <v>0</v>
      </c>
      <c r="E14" s="5">
        <f>L6</f>
        <v>0</v>
      </c>
      <c r="F14" s="9">
        <f>K10</f>
        <v>8</v>
      </c>
      <c r="G14" s="10">
        <f>J10</f>
        <v>15</v>
      </c>
      <c r="H14" s="11">
        <f>M10</f>
        <v>0</v>
      </c>
      <c r="I14" s="5">
        <f>L10</f>
        <v>0</v>
      </c>
      <c r="J14" s="51"/>
      <c r="K14" s="52"/>
      <c r="L14" s="52"/>
      <c r="M14" s="53"/>
      <c r="N14" s="81">
        <f>D15+H15</f>
        <v>2</v>
      </c>
      <c r="O14" s="84"/>
      <c r="P14" s="36">
        <f>F14+F15+H14+B14+B15+D14</f>
        <v>23</v>
      </c>
      <c r="Q14" s="39">
        <f>G15+G14+I14+C15+C14+E14</f>
        <v>60</v>
      </c>
      <c r="R14" s="37"/>
      <c r="S14" s="40"/>
      <c r="T14" s="79"/>
      <c r="V14" s="73"/>
      <c r="W14" s="75"/>
      <c r="X14" s="75"/>
      <c r="Y14" s="92"/>
    </row>
    <row r="15" spans="1:25" ht="15.75" customHeight="1" thickBot="1" x14ac:dyDescent="0.3">
      <c r="A15" s="72"/>
      <c r="B15" s="15">
        <f>K7</f>
        <v>4</v>
      </c>
      <c r="C15" s="14">
        <f>J7</f>
        <v>15</v>
      </c>
      <c r="D15" s="90">
        <f>IF(AND(B14=0,B15=0),0,1)*0+IF(AND(B14&gt;C14,B15&gt;C15),1,0)*2+IF(AND(B14&lt;C14,B15&lt;C15),1,0)*IF(AND(B14=0,B15=0),0,1)+IF(D14&gt;E14,1,0)*2+IF(D14&lt;E14,1,0)*1</f>
        <v>1</v>
      </c>
      <c r="E15" s="91"/>
      <c r="F15" s="15">
        <f>K11</f>
        <v>8</v>
      </c>
      <c r="G15" s="14">
        <f>J11</f>
        <v>15</v>
      </c>
      <c r="H15" s="90">
        <f>IF(AND(F14=0,F15=0),0,1)*0+IF(AND(F14&gt;G14,F15&gt;G15),1,0)*2+IF(AND(F14&lt;G14,F15&lt;G15),1,0)*IF(AND(F14=0,F15=0),0,1)+IF(H14&gt;I14,1,0)*2+IF(H14&lt;I14,1,0)*1</f>
        <v>1</v>
      </c>
      <c r="I15" s="91"/>
      <c r="J15" s="87"/>
      <c r="K15" s="88"/>
      <c r="L15" s="88"/>
      <c r="M15" s="89"/>
      <c r="N15" s="94"/>
      <c r="O15" s="85"/>
      <c r="P15" s="77"/>
      <c r="Q15" s="86"/>
      <c r="R15" s="77"/>
      <c r="S15" s="86"/>
      <c r="T15" s="80"/>
      <c r="V15" s="74"/>
      <c r="W15" s="76"/>
      <c r="X15" s="76"/>
      <c r="Y15" s="93"/>
    </row>
    <row r="16" spans="1:25" ht="16.5" customHeight="1" thickTop="1" x14ac:dyDescent="0.25"/>
    <row r="17" spans="1:1" ht="15.75" customHeight="1" x14ac:dyDescent="0.25"/>
    <row r="18" spans="1:1" ht="16.5" customHeight="1" x14ac:dyDescent="0.25">
      <c r="A18" t="s">
        <v>9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7">
    <mergeCell ref="Q10:Q11"/>
    <mergeCell ref="R8:R11"/>
    <mergeCell ref="T8:T11"/>
    <mergeCell ref="V4:V7"/>
    <mergeCell ref="X4:X7"/>
    <mergeCell ref="W4:W7"/>
    <mergeCell ref="T4:T7"/>
    <mergeCell ref="Y4:Y7"/>
    <mergeCell ref="N6:N7"/>
    <mergeCell ref="P6:P7"/>
    <mergeCell ref="Q6:Q7"/>
    <mergeCell ref="N8:N9"/>
    <mergeCell ref="O8:O11"/>
    <mergeCell ref="P8:P9"/>
    <mergeCell ref="Q8:Q9"/>
    <mergeCell ref="V8:V11"/>
    <mergeCell ref="X8:X11"/>
    <mergeCell ref="W8:W11"/>
    <mergeCell ref="S8:S11"/>
    <mergeCell ref="Y8:Y11"/>
    <mergeCell ref="N10:N11"/>
    <mergeCell ref="N4:N5"/>
    <mergeCell ref="O4:O7"/>
    <mergeCell ref="H15:I15"/>
    <mergeCell ref="Y12:Y15"/>
    <mergeCell ref="N14:N15"/>
    <mergeCell ref="P14:P15"/>
    <mergeCell ref="Q14:Q15"/>
    <mergeCell ref="P10:P11"/>
    <mergeCell ref="A12:A15"/>
    <mergeCell ref="V12:V15"/>
    <mergeCell ref="X12:X15"/>
    <mergeCell ref="W12:W15"/>
    <mergeCell ref="R12:R15"/>
    <mergeCell ref="T12:T15"/>
    <mergeCell ref="N12:N13"/>
    <mergeCell ref="O12:O15"/>
    <mergeCell ref="P12:P13"/>
    <mergeCell ref="Q12:Q13"/>
    <mergeCell ref="D13:E13"/>
    <mergeCell ref="H13:I13"/>
    <mergeCell ref="S12:S15"/>
    <mergeCell ref="J12:M15"/>
    <mergeCell ref="D15:E15"/>
    <mergeCell ref="D9:E9"/>
    <mergeCell ref="L9:M9"/>
    <mergeCell ref="H5:I5"/>
    <mergeCell ref="L5:M5"/>
    <mergeCell ref="A8:A11"/>
    <mergeCell ref="F8:I11"/>
    <mergeCell ref="D11:E11"/>
    <mergeCell ref="L11:M11"/>
    <mergeCell ref="A1:T1"/>
    <mergeCell ref="N3:O3"/>
    <mergeCell ref="P3:Q3"/>
    <mergeCell ref="R3:S3"/>
    <mergeCell ref="R4:R7"/>
    <mergeCell ref="S4:S7"/>
    <mergeCell ref="B3:E3"/>
    <mergeCell ref="F3:I3"/>
    <mergeCell ref="J3:M3"/>
    <mergeCell ref="A4:A7"/>
    <mergeCell ref="B4:E7"/>
    <mergeCell ref="H7:I7"/>
    <mergeCell ref="L7:M7"/>
    <mergeCell ref="P4:P5"/>
    <mergeCell ref="Q4:Q5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workbookViewId="0">
      <selection activeCell="U11" sqref="U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4" customWidth="1"/>
    <col min="16" max="16" width="7" customWidth="1"/>
    <col min="17" max="17" width="6.28515625" customWidth="1"/>
    <col min="18" max="18" width="5.42578125" customWidth="1"/>
    <col min="19" max="19" width="5.140625" customWidth="1"/>
    <col min="20" max="20" width="8.28515625" customWidth="1"/>
    <col min="21" max="21" width="26.140625" customWidth="1"/>
    <col min="22" max="22" width="9.28515625" customWidth="1"/>
    <col min="23" max="23" width="11" customWidth="1"/>
    <col min="24" max="24" width="9.42578125" customWidth="1"/>
    <col min="25" max="25" width="12.140625" bestFit="1" customWidth="1"/>
    <col min="27" max="27" width="9.5703125" customWidth="1"/>
    <col min="28" max="28" width="10.140625" customWidth="1"/>
  </cols>
  <sheetData>
    <row r="1" spans="1:25" ht="33.75" customHeight="1" x14ac:dyDescent="0.25">
      <c r="A1" s="31" t="s">
        <v>26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5" ht="15.75" thickBot="1" x14ac:dyDescent="0.3"/>
    <row r="3" spans="1:25" ht="59.25" customHeight="1" thickTop="1" thickBot="1" x14ac:dyDescent="0.3">
      <c r="A3" s="1" t="s">
        <v>0</v>
      </c>
      <c r="B3" s="42">
        <v>1</v>
      </c>
      <c r="C3" s="43"/>
      <c r="D3" s="43"/>
      <c r="E3" s="44"/>
      <c r="F3" s="42">
        <v>2</v>
      </c>
      <c r="G3" s="43"/>
      <c r="H3" s="43"/>
      <c r="I3" s="44"/>
      <c r="J3" s="42">
        <v>3</v>
      </c>
      <c r="K3" s="43"/>
      <c r="L3" s="43"/>
      <c r="M3" s="44"/>
      <c r="N3" s="32" t="s">
        <v>1</v>
      </c>
      <c r="O3" s="33"/>
      <c r="P3" s="34" t="s">
        <v>2</v>
      </c>
      <c r="Q3" s="35"/>
      <c r="R3" s="34" t="s">
        <v>3</v>
      </c>
      <c r="S3" s="35"/>
      <c r="T3" s="2" t="s">
        <v>4</v>
      </c>
      <c r="V3" s="16" t="s">
        <v>5</v>
      </c>
      <c r="W3" s="17" t="s">
        <v>6</v>
      </c>
      <c r="X3" s="17" t="s">
        <v>7</v>
      </c>
      <c r="Y3" s="18" t="s">
        <v>8</v>
      </c>
    </row>
    <row r="4" spans="1:25" ht="16.5" customHeight="1" thickTop="1" thickBot="1" x14ac:dyDescent="0.3">
      <c r="A4" s="45" t="s">
        <v>17</v>
      </c>
      <c r="B4" s="48"/>
      <c r="C4" s="49"/>
      <c r="D4" s="49"/>
      <c r="E4" s="50"/>
      <c r="F4" s="19">
        <v>15</v>
      </c>
      <c r="G4" s="20">
        <v>11</v>
      </c>
      <c r="H4" s="21">
        <v>7</v>
      </c>
      <c r="I4" s="22">
        <v>11</v>
      </c>
      <c r="J4" s="23">
        <v>15</v>
      </c>
      <c r="K4" s="20">
        <v>13</v>
      </c>
      <c r="L4" s="4"/>
      <c r="M4" s="5"/>
      <c r="N4" s="81">
        <f>L5+H5</f>
        <v>3</v>
      </c>
      <c r="O4" s="83">
        <f>N4+N6</f>
        <v>7</v>
      </c>
      <c r="P4" s="36">
        <f>F4+F5+H4+J4+J5+L4</f>
        <v>65</v>
      </c>
      <c r="Q4" s="39">
        <f>G5+G4+I4+K5+K4+M4</f>
        <v>61</v>
      </c>
      <c r="R4" s="36">
        <f>P4+P6</f>
        <v>125</v>
      </c>
      <c r="S4" s="39">
        <f>Q4+Q6</f>
        <v>78</v>
      </c>
      <c r="T4" s="78" t="s">
        <v>22</v>
      </c>
      <c r="V4" s="73">
        <f>IF(F4&gt;G4,1,0)+IF(F5&gt;G5,1,0)+IF(H4&gt;I4,1,0)+IF(F6&gt;G6,1,0)+IF(F7&gt;G7,1,0)+IF(H6&gt;I6,1,0)+IF(J4&gt;K4,1,0)+IF(J5&gt;K5,1,0)+IF(L4&gt;M4,1,0)+IF(J6&gt;K6,1,0)+IF(J7&gt;K7,1,0)+IF(L6&gt;M6,1,0)</f>
        <v>7</v>
      </c>
      <c r="W4" s="75">
        <f>IF(F4&lt;G4,1,0)+IF(F5&lt;G5,1,0)+IF(H4&lt;I4,1,0)+IF(F6&lt;G6,1,0)+IF(F7&lt;G7,1,0)+IF(H6&lt;I6,1,0)+IF(J4&lt;K4,1,0)+IF(J5&lt;K5,1,0)+IF(L4&lt;M4,1,0)+IF(J6&lt;K6,1,0)+IF(J7&lt;K7,1,0)+IF(L6&lt;M6,1,0)</f>
        <v>2</v>
      </c>
      <c r="X4" s="75">
        <f>V4/W4</f>
        <v>3.5</v>
      </c>
      <c r="Y4" s="92">
        <f>R4/S4</f>
        <v>1.6025641025641026</v>
      </c>
    </row>
    <row r="5" spans="1:25" ht="15.75" customHeight="1" thickBot="1" x14ac:dyDescent="0.3">
      <c r="A5" s="46"/>
      <c r="B5" s="51"/>
      <c r="C5" s="52"/>
      <c r="D5" s="52"/>
      <c r="E5" s="53"/>
      <c r="F5" s="24">
        <v>13</v>
      </c>
      <c r="G5" s="25">
        <v>15</v>
      </c>
      <c r="H5" s="57">
        <f>IF(AND(F4=0,F5=0),0,1)*0+IF(AND(F4&gt;G4,F5&gt;G5),1,0)*2+IF(AND(F4&lt;G4,F5&lt;G5),1,0)*IF(AND(F4=0,F5=0),0,1)+IF(H4&gt;I4,1,0)*2+IF(H4&lt;I4,1,0)*1</f>
        <v>1</v>
      </c>
      <c r="I5" s="58"/>
      <c r="J5" s="24">
        <v>15</v>
      </c>
      <c r="K5" s="25">
        <v>11</v>
      </c>
      <c r="L5" s="59">
        <f>IF(AND(J4=0,J5=0),0,1)*0+IF(AND(J4&gt;K4,J5&gt;K5),1,0)*2+IF(AND(J4&lt;K4,J5&lt;K5),1,0)*IF(AND(J4=0,J5=0),0,1)+IF(L4&gt;M4,1,0)*2+IF(L4&lt;M4,1,0)*1</f>
        <v>2</v>
      </c>
      <c r="M5" s="60"/>
      <c r="N5" s="82"/>
      <c r="O5" s="84"/>
      <c r="P5" s="61"/>
      <c r="Q5" s="62"/>
      <c r="R5" s="37"/>
      <c r="S5" s="40"/>
      <c r="T5" s="79"/>
      <c r="V5" s="73"/>
      <c r="W5" s="75"/>
      <c r="X5" s="75"/>
      <c r="Y5" s="92"/>
    </row>
    <row r="6" spans="1:25" ht="16.5" customHeight="1" thickTop="1" thickBot="1" x14ac:dyDescent="0.3">
      <c r="A6" s="46"/>
      <c r="B6" s="51"/>
      <c r="C6" s="52"/>
      <c r="D6" s="52"/>
      <c r="E6" s="53"/>
      <c r="F6" s="26">
        <v>15</v>
      </c>
      <c r="G6" s="27">
        <v>5</v>
      </c>
      <c r="H6" s="28"/>
      <c r="I6" s="22"/>
      <c r="J6" s="26">
        <v>15</v>
      </c>
      <c r="K6" s="27">
        <v>0</v>
      </c>
      <c r="L6" s="11"/>
      <c r="M6" s="5"/>
      <c r="N6" s="81">
        <f>L7+H7</f>
        <v>4</v>
      </c>
      <c r="O6" s="84"/>
      <c r="P6" s="36">
        <f>F6+F7+H6+J6+J7+L6</f>
        <v>60</v>
      </c>
      <c r="Q6" s="39">
        <f>G7+G6+I6+K7+K6+M6</f>
        <v>17</v>
      </c>
      <c r="R6" s="37"/>
      <c r="S6" s="40"/>
      <c r="T6" s="79"/>
      <c r="V6" s="73"/>
      <c r="W6" s="75"/>
      <c r="X6" s="75"/>
      <c r="Y6" s="92"/>
    </row>
    <row r="7" spans="1:25" ht="15.75" customHeight="1" thickBot="1" x14ac:dyDescent="0.3">
      <c r="A7" s="47"/>
      <c r="B7" s="54"/>
      <c r="C7" s="55"/>
      <c r="D7" s="55"/>
      <c r="E7" s="56"/>
      <c r="F7" s="29">
        <v>15</v>
      </c>
      <c r="G7" s="30">
        <v>12</v>
      </c>
      <c r="H7" s="57">
        <f>IF(AND(F6=0,F7=0),0,1)*0+IF(AND(F6&gt;G6,F7&gt;G7),1,0)*2+IF(AND(F6&lt;G6,F7&lt;G7),1,0)*IF(AND(F6=0,F7=0),0,1)+IF(H6&gt;I6,1,0)*2+IF(H6&lt;I6,1,0)*1</f>
        <v>2</v>
      </c>
      <c r="I7" s="58"/>
      <c r="J7" s="29">
        <v>15</v>
      </c>
      <c r="K7" s="30">
        <v>0</v>
      </c>
      <c r="L7" s="59">
        <f>IF(AND(J6=0,J7=0),0,1)*0+IF(AND(J6&gt;K6,J7&gt;K7),1,0)*2+IF(AND(J6&lt;K6,J7&lt;K7),1,0)*IF(AND(J6=0,J7=0),0,1)+IF(L6&gt;M6,1,0)*2+IF(L6&lt;M6,1,0)*1</f>
        <v>2</v>
      </c>
      <c r="M7" s="60"/>
      <c r="N7" s="82"/>
      <c r="O7" s="95"/>
      <c r="P7" s="61"/>
      <c r="Q7" s="62"/>
      <c r="R7" s="38"/>
      <c r="S7" s="41"/>
      <c r="T7" s="96"/>
      <c r="V7" s="73"/>
      <c r="W7" s="75"/>
      <c r="X7" s="75"/>
      <c r="Y7" s="92"/>
    </row>
    <row r="8" spans="1:25" ht="16.5" customHeight="1" thickTop="1" thickBot="1" x14ac:dyDescent="0.3">
      <c r="A8" s="45" t="s">
        <v>13</v>
      </c>
      <c r="B8" s="6">
        <f>G4</f>
        <v>11</v>
      </c>
      <c r="C8" s="3">
        <f>F4</f>
        <v>15</v>
      </c>
      <c r="D8" s="4">
        <f>I4</f>
        <v>11</v>
      </c>
      <c r="E8" s="5">
        <f>H4</f>
        <v>7</v>
      </c>
      <c r="F8" s="63"/>
      <c r="G8" s="64"/>
      <c r="H8" s="64"/>
      <c r="I8" s="65"/>
      <c r="J8" s="23">
        <v>15</v>
      </c>
      <c r="K8" s="20">
        <v>10</v>
      </c>
      <c r="L8" s="4"/>
      <c r="M8" s="5"/>
      <c r="N8" s="81">
        <f>L9+D9</f>
        <v>4</v>
      </c>
      <c r="O8" s="83">
        <f t="shared" ref="O8" si="0">N8+N10</f>
        <v>7</v>
      </c>
      <c r="P8" s="36">
        <f>B8+B9+D8+J8+J9+L8</f>
        <v>67</v>
      </c>
      <c r="Q8" s="39">
        <f>C8+C9+E8+K9+K8+M8</f>
        <v>57</v>
      </c>
      <c r="R8" s="36">
        <f t="shared" ref="R8:S8" si="1">P8+P10</f>
        <v>114</v>
      </c>
      <c r="S8" s="39">
        <f t="shared" si="1"/>
        <v>87</v>
      </c>
      <c r="T8" s="78" t="s">
        <v>23</v>
      </c>
      <c r="V8" s="73">
        <f>IF(B8&gt;C8,1,0)+IF(B9&gt;C9,1,0)+IF(D8&gt;E8,1,0)+IF(B10&gt;C10,1,0)+IF(B11&gt;C11,1,0)+IF(D10&gt;E10,1,0)+IF(J8&gt;K8,1,0)+IF(J9&gt;K9,1,0)+IF(L8&gt;M8,1,0)+IF(J10&gt;K10,1,0)+IF(J11&gt;K11,1,0)+IF(L10&gt;M10,1,0)</f>
        <v>6</v>
      </c>
      <c r="W8" s="75">
        <f>IF(B8&lt;C8,1,0)+IF(B9&lt;C9,1,0)+IF(D8&lt;E8,1,0)+IF(B10&lt;C10,1,0)+IF(B11&lt;C11,1,0)+IF(D10&lt;E10,1,0)+IF(J8&lt;K8,1,0)+IF(J9&lt;K9,1,0)+IF(L8&lt;M8,1,0)+IF(J10&lt;K10,1,0)+IF(J11&lt;K11,1,0)+IF(L10&lt;M10,1,0)</f>
        <v>3</v>
      </c>
      <c r="X8" s="75">
        <f t="shared" ref="X8" si="2">V8/W8</f>
        <v>2</v>
      </c>
      <c r="Y8" s="92">
        <f t="shared" ref="Y8" si="3">R8/S8</f>
        <v>1.3103448275862069</v>
      </c>
    </row>
    <row r="9" spans="1:25" ht="15.75" customHeight="1" thickBot="1" x14ac:dyDescent="0.3">
      <c r="A9" s="46"/>
      <c r="B9" s="7">
        <f>G5</f>
        <v>15</v>
      </c>
      <c r="C9" s="8">
        <f>F5</f>
        <v>13</v>
      </c>
      <c r="D9" s="59">
        <f>IF(AND(B8=0,B9=0),0,1)*0+IF(AND(B8&gt;C8,B9&gt;C9),1,0)*2+IF(AND(B8&lt;C8,B9&lt;C9),1,0)*IF(AND(B8=0,B9=0),0,1)+IF(D8&gt;E8,1,0)*2+IF(D8&lt;E8,1,0)*1</f>
        <v>2</v>
      </c>
      <c r="E9" s="60"/>
      <c r="F9" s="66"/>
      <c r="G9" s="67"/>
      <c r="H9" s="67"/>
      <c r="I9" s="68"/>
      <c r="J9" s="24">
        <v>15</v>
      </c>
      <c r="K9" s="25">
        <v>12</v>
      </c>
      <c r="L9" s="59">
        <f>IF(AND(J8=0,J9=0),0,1)*0+IF(AND(J8&gt;K8,J9&gt;K9),1,0)*2+IF(AND(J8&lt;K8,J9&lt;K9),1,0)*IF(AND(J8=0,J9=0),0,1)+IF(L8&gt;M8,1,0)*2+IF(L8&lt;M8,1,0)*1</f>
        <v>2</v>
      </c>
      <c r="M9" s="60"/>
      <c r="N9" s="82"/>
      <c r="O9" s="84"/>
      <c r="P9" s="61"/>
      <c r="Q9" s="62"/>
      <c r="R9" s="37"/>
      <c r="S9" s="40"/>
      <c r="T9" s="79"/>
      <c r="V9" s="73"/>
      <c r="W9" s="75"/>
      <c r="X9" s="75"/>
      <c r="Y9" s="92"/>
    </row>
    <row r="10" spans="1:25" ht="16.5" customHeight="1" thickTop="1" thickBot="1" x14ac:dyDescent="0.3">
      <c r="A10" s="46"/>
      <c r="B10" s="9">
        <f>G6</f>
        <v>5</v>
      </c>
      <c r="C10" s="10">
        <f>F6</f>
        <v>15</v>
      </c>
      <c r="D10" s="11"/>
      <c r="E10" s="5"/>
      <c r="F10" s="66"/>
      <c r="G10" s="67"/>
      <c r="H10" s="67"/>
      <c r="I10" s="68"/>
      <c r="J10" s="26">
        <v>15</v>
      </c>
      <c r="K10" s="27">
        <v>0</v>
      </c>
      <c r="L10" s="11"/>
      <c r="M10" s="5"/>
      <c r="N10" s="81">
        <f>L11+D11</f>
        <v>3</v>
      </c>
      <c r="O10" s="84"/>
      <c r="P10" s="36">
        <f>B10+B11+D10+J10+J11+L10</f>
        <v>47</v>
      </c>
      <c r="Q10" s="39">
        <f>C10+C11+E10+K11+K10+M10</f>
        <v>30</v>
      </c>
      <c r="R10" s="37"/>
      <c r="S10" s="40"/>
      <c r="T10" s="79"/>
      <c r="V10" s="73"/>
      <c r="W10" s="75"/>
      <c r="X10" s="75"/>
      <c r="Y10" s="92"/>
    </row>
    <row r="11" spans="1:25" ht="15.75" customHeight="1" thickBot="1" x14ac:dyDescent="0.3">
      <c r="A11" s="47"/>
      <c r="B11" s="12">
        <f>G7</f>
        <v>12</v>
      </c>
      <c r="C11" s="13">
        <f>F7</f>
        <v>15</v>
      </c>
      <c r="D11" s="59">
        <f>IF(AND(B10=0,B11=0),0,1)*0+IF(AND(B10&gt;C10,B11&gt;C11),1,0)*2+IF(AND(B10&lt;C10,B11&lt;C11),1,0)*IF(AND(B10=0,B11=0),0,1)+IF(D10&gt;E10,1,0)*2+IF(D10&lt;E10,1,0)*1</f>
        <v>1</v>
      </c>
      <c r="E11" s="60"/>
      <c r="F11" s="69"/>
      <c r="G11" s="70"/>
      <c r="H11" s="70"/>
      <c r="I11" s="71"/>
      <c r="J11" s="29">
        <v>15</v>
      </c>
      <c r="K11" s="30">
        <v>0</v>
      </c>
      <c r="L11" s="59">
        <f>IF(AND(J10=0,J11=0),0,1)*0+IF(AND(J10&gt;K10,J11&gt;K11),1,0)*2+IF(AND(J10&lt;K10,J11&lt;K11),1,0)*IF(AND(J10=0,J11=0),0,1)+IF(L10&gt;M10,1,0)*2+IF(L10&lt;M10,1,0)*1</f>
        <v>2</v>
      </c>
      <c r="M11" s="60"/>
      <c r="N11" s="82"/>
      <c r="O11" s="95"/>
      <c r="P11" s="61"/>
      <c r="Q11" s="62"/>
      <c r="R11" s="38"/>
      <c r="S11" s="41"/>
      <c r="T11" s="96"/>
      <c r="V11" s="73"/>
      <c r="W11" s="75"/>
      <c r="X11" s="75"/>
      <c r="Y11" s="92"/>
    </row>
    <row r="12" spans="1:25" ht="16.5" customHeight="1" thickTop="1" thickBot="1" x14ac:dyDescent="0.3">
      <c r="A12" s="45" t="s">
        <v>11</v>
      </c>
      <c r="B12" s="6">
        <f>K4</f>
        <v>13</v>
      </c>
      <c r="C12" s="3">
        <f>J4</f>
        <v>15</v>
      </c>
      <c r="D12" s="4"/>
      <c r="E12" s="5"/>
      <c r="F12" s="6">
        <f>K8</f>
        <v>10</v>
      </c>
      <c r="G12" s="3">
        <f>J8</f>
        <v>15</v>
      </c>
      <c r="H12" s="4"/>
      <c r="I12" s="5"/>
      <c r="J12" s="48"/>
      <c r="K12" s="49"/>
      <c r="L12" s="49"/>
      <c r="M12" s="50"/>
      <c r="N12" s="97">
        <f>D13+H13</f>
        <v>2</v>
      </c>
      <c r="O12" s="98">
        <f t="shared" ref="O12" si="4">N12+N14</f>
        <v>2</v>
      </c>
      <c r="P12" s="99">
        <f>F12+F13+H12+B12+B13+D12</f>
        <v>46</v>
      </c>
      <c r="Q12" s="39">
        <f>G13+G12+I12+C13+C12+E12</f>
        <v>60</v>
      </c>
      <c r="R12" s="36">
        <f>P12+P14</f>
        <v>46</v>
      </c>
      <c r="S12" s="39">
        <f t="shared" ref="S12" si="5">Q12+Q14</f>
        <v>120</v>
      </c>
      <c r="T12" s="78" t="s">
        <v>24</v>
      </c>
      <c r="V12" s="73">
        <f>IF(F12&gt;G12,1,0)+IF(F13&gt;G13,1,0)+IF(H12&gt;I12,1,0)+IF(F14&gt;G14,1,0)+IF(F15&gt;G15,1,0)+IF(H14&gt;I14,1,0)+IF(B12&gt;C12,1,0)+IF(B13&gt;C13,1,0)+IF(D12&gt;E12,1,0)+IF(B14&gt;C14,1,0)+IF(B15&gt;C15,1,0)+IF(D14&gt;E14,1,0)</f>
        <v>0</v>
      </c>
      <c r="W12" s="75">
        <f>IF(F12&lt;G12,1,0)+IF(F13&lt;G13,1,0)+IF(H12&lt;I12,1,0)+IF(F14&lt;G14,1,0)+IF(F15&lt;G15,1,0)+IF(H14&lt;I14,1,0)+IF(B12&lt;C12,1,0)+IF(B13&lt;C13,1,0)+IF(D12&lt;E12,1,0)+IF(B14&lt;C14,1,0)+IF(B15&lt;C15,1,0)+IF(D14&lt;E14,1,0)</f>
        <v>8</v>
      </c>
      <c r="X12" s="75">
        <f t="shared" ref="X12" si="6">V12/W12</f>
        <v>0</v>
      </c>
      <c r="Y12" s="92">
        <f t="shared" ref="Y12" si="7">R12/S12</f>
        <v>0.38333333333333336</v>
      </c>
    </row>
    <row r="13" spans="1:25" ht="15.75" customHeight="1" thickBot="1" x14ac:dyDescent="0.3">
      <c r="A13" s="46"/>
      <c r="B13" s="7">
        <f>K5</f>
        <v>11</v>
      </c>
      <c r="C13" s="8">
        <f>J5</f>
        <v>15</v>
      </c>
      <c r="D13" s="59">
        <f>IF(AND(B12=0,B13=0),0,1)*0+IF(AND(B12&gt;C12,B13&gt;C13),1,0)*2+IF(AND(B12&lt;C12,B13&lt;C13),1,0)*IF(AND(B12=0,B13=0),0,1)+IF(D12&gt;E12,1,0)*2+IF(D12&lt;E12,1,0)*1</f>
        <v>1</v>
      </c>
      <c r="E13" s="60"/>
      <c r="F13" s="7">
        <f>K9</f>
        <v>12</v>
      </c>
      <c r="G13" s="8">
        <f>J9</f>
        <v>15</v>
      </c>
      <c r="H13" s="59">
        <f>IF(AND(F12=0,F13=0),0,1)*0+IF(AND(F12&gt;G12,F13&gt;G13),1,0)*2+IF(AND(F12&lt;G12,F13&lt;G13),1,0)*IF(AND(F12=0,F13=0),0,1)+IF(H12&gt;I12,1,0)*2+IF(H12&lt;I12,1,0)*1</f>
        <v>1</v>
      </c>
      <c r="I13" s="60"/>
      <c r="J13" s="51"/>
      <c r="K13" s="52"/>
      <c r="L13" s="52"/>
      <c r="M13" s="53"/>
      <c r="N13" s="100"/>
      <c r="O13" s="101"/>
      <c r="P13" s="102"/>
      <c r="Q13" s="62"/>
      <c r="R13" s="37"/>
      <c r="S13" s="40"/>
      <c r="T13" s="79"/>
      <c r="V13" s="73"/>
      <c r="W13" s="75"/>
      <c r="X13" s="75"/>
      <c r="Y13" s="92"/>
    </row>
    <row r="14" spans="1:25" ht="16.5" customHeight="1" thickTop="1" thickBot="1" x14ac:dyDescent="0.3">
      <c r="A14" s="46"/>
      <c r="B14" s="9">
        <f>K6</f>
        <v>0</v>
      </c>
      <c r="C14" s="10">
        <f>J6</f>
        <v>15</v>
      </c>
      <c r="D14" s="11"/>
      <c r="E14" s="5"/>
      <c r="F14" s="9">
        <f>K10</f>
        <v>0</v>
      </c>
      <c r="G14" s="10">
        <f>J10</f>
        <v>15</v>
      </c>
      <c r="H14" s="11"/>
      <c r="I14" s="5"/>
      <c r="J14" s="51"/>
      <c r="K14" s="52"/>
      <c r="L14" s="52"/>
      <c r="M14" s="53"/>
      <c r="N14" s="97">
        <f>D15+H15</f>
        <v>0</v>
      </c>
      <c r="O14" s="101"/>
      <c r="P14" s="99">
        <f>F14+F15+H14+B14+B15+D14</f>
        <v>0</v>
      </c>
      <c r="Q14" s="39">
        <f>G15+G14+I14+C15+C14+E14</f>
        <v>60</v>
      </c>
      <c r="R14" s="37"/>
      <c r="S14" s="40"/>
      <c r="T14" s="79"/>
      <c r="V14" s="73"/>
      <c r="W14" s="75"/>
      <c r="X14" s="75"/>
      <c r="Y14" s="92"/>
    </row>
    <row r="15" spans="1:25" ht="15.75" customHeight="1" thickBot="1" x14ac:dyDescent="0.3">
      <c r="A15" s="72"/>
      <c r="B15" s="15">
        <f>K7</f>
        <v>0</v>
      </c>
      <c r="C15" s="14">
        <f>J7</f>
        <v>15</v>
      </c>
      <c r="D15" s="90">
        <f>IF(AND(B14=0,B15=0),0,1)*0+IF(AND(B14&gt;C14,B15&gt;C15),1,0)*2+IF(AND(B14&lt;C14,B15&lt;C15),1,0)*IF(AND(B14=0,B15=0),0,1)+IF(D14&gt;E14,1,0)*2+IF(D14&lt;E14,1,0)*1</f>
        <v>0</v>
      </c>
      <c r="E15" s="91"/>
      <c r="F15" s="15">
        <f>K11</f>
        <v>0</v>
      </c>
      <c r="G15" s="14">
        <f>J11</f>
        <v>15</v>
      </c>
      <c r="H15" s="90">
        <f>IF(AND(F14=0,F15=0),0,1)*0+IF(AND(F14&gt;G14,F15&gt;G15),1,0)*2+IF(AND(F14&lt;G14,F15&lt;G15),1,0)*IF(AND(F14=0,F15=0),0,1)+IF(H14&gt;I14,1,0)*2+IF(H14&lt;I14,1,0)*1</f>
        <v>0</v>
      </c>
      <c r="I15" s="91"/>
      <c r="J15" s="87"/>
      <c r="K15" s="88"/>
      <c r="L15" s="88"/>
      <c r="M15" s="89"/>
      <c r="N15" s="103"/>
      <c r="O15" s="104"/>
      <c r="P15" s="105"/>
      <c r="Q15" s="86"/>
      <c r="R15" s="77"/>
      <c r="S15" s="86"/>
      <c r="T15" s="80"/>
      <c r="V15" s="74"/>
      <c r="W15" s="76"/>
      <c r="X15" s="76"/>
      <c r="Y15" s="93"/>
    </row>
    <row r="16" spans="1:25" ht="16.5" customHeight="1" thickTop="1" x14ac:dyDescent="0.25"/>
    <row r="17" spans="1:1" ht="15.75" customHeight="1" x14ac:dyDescent="0.25"/>
    <row r="18" spans="1:1" ht="16.5" customHeight="1" x14ac:dyDescent="0.25">
      <c r="A18" t="s">
        <v>9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7">
    <mergeCell ref="Y12:Y15"/>
    <mergeCell ref="N14:N15"/>
    <mergeCell ref="P14:P15"/>
    <mergeCell ref="Q14:Q15"/>
    <mergeCell ref="N12:N13"/>
    <mergeCell ref="O12:O15"/>
    <mergeCell ref="P12:P13"/>
    <mergeCell ref="Q12:Q13"/>
    <mergeCell ref="R12:R15"/>
    <mergeCell ref="X12:X15"/>
    <mergeCell ref="T12:T15"/>
    <mergeCell ref="S12:S15"/>
    <mergeCell ref="V12:V15"/>
    <mergeCell ref="W12:W15"/>
    <mergeCell ref="Y4:Y7"/>
    <mergeCell ref="N6:N7"/>
    <mergeCell ref="P6:P7"/>
    <mergeCell ref="Q6:Q7"/>
    <mergeCell ref="N8:N9"/>
    <mergeCell ref="O8:O11"/>
    <mergeCell ref="P8:P9"/>
    <mergeCell ref="Q8:Q9"/>
    <mergeCell ref="R8:R11"/>
    <mergeCell ref="T8:T11"/>
    <mergeCell ref="Y8:Y11"/>
    <mergeCell ref="N10:N11"/>
    <mergeCell ref="P10:P11"/>
    <mergeCell ref="Q10:Q11"/>
    <mergeCell ref="X4:X7"/>
    <mergeCell ref="S8:S11"/>
    <mergeCell ref="A1:T1"/>
    <mergeCell ref="N3:O3"/>
    <mergeCell ref="P3:Q3"/>
    <mergeCell ref="N4:N5"/>
    <mergeCell ref="O4:O7"/>
    <mergeCell ref="P4:P5"/>
    <mergeCell ref="Q4:Q5"/>
    <mergeCell ref="R4:R7"/>
    <mergeCell ref="T4:T7"/>
    <mergeCell ref="A4:A7"/>
    <mergeCell ref="B4:E7"/>
    <mergeCell ref="L7:M7"/>
    <mergeCell ref="J3:M3"/>
    <mergeCell ref="H5:I5"/>
    <mergeCell ref="L5:M5"/>
    <mergeCell ref="H7:I7"/>
    <mergeCell ref="B3:E3"/>
    <mergeCell ref="F3:I3"/>
    <mergeCell ref="R3:S3"/>
    <mergeCell ref="S4:S7"/>
    <mergeCell ref="V4:V7"/>
    <mergeCell ref="V8:V11"/>
    <mergeCell ref="W4:W7"/>
    <mergeCell ref="L9:M9"/>
    <mergeCell ref="W8:W11"/>
    <mergeCell ref="X8:X11"/>
    <mergeCell ref="J12:M15"/>
    <mergeCell ref="H15:I15"/>
    <mergeCell ref="L11:M11"/>
    <mergeCell ref="A12:A15"/>
    <mergeCell ref="D9:E9"/>
    <mergeCell ref="D11:E11"/>
    <mergeCell ref="F8:I11"/>
    <mergeCell ref="A8:A11"/>
    <mergeCell ref="D13:E13"/>
    <mergeCell ref="H13:I13"/>
    <mergeCell ref="D15:E15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U11" sqref="U11"/>
    </sheetView>
  </sheetViews>
  <sheetFormatPr defaultRowHeight="15" x14ac:dyDescent="0.25"/>
  <cols>
    <col min="1" max="1" width="22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4.140625" customWidth="1"/>
    <col min="16" max="16" width="6" customWidth="1"/>
    <col min="17" max="17" width="5.85546875" customWidth="1"/>
    <col min="18" max="18" width="4.7109375" customWidth="1"/>
    <col min="19" max="19" width="4.85546875" customWidth="1"/>
    <col min="20" max="20" width="8.42578125" customWidth="1"/>
    <col min="21" max="21" width="23.28515625" customWidth="1"/>
    <col min="22" max="22" width="8.85546875" customWidth="1"/>
    <col min="23" max="23" width="9.5703125" customWidth="1"/>
    <col min="24" max="24" width="9.28515625" customWidth="1"/>
    <col min="25" max="25" width="12.140625" bestFit="1" customWidth="1"/>
    <col min="27" max="27" width="9.5703125" customWidth="1"/>
    <col min="28" max="28" width="10.140625" customWidth="1"/>
  </cols>
  <sheetData>
    <row r="1" spans="1:25" ht="46.5" customHeight="1" x14ac:dyDescent="0.25">
      <c r="A1" s="31" t="s">
        <v>27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5" ht="15.75" thickBot="1" x14ac:dyDescent="0.3"/>
    <row r="3" spans="1:25" ht="64.5" customHeight="1" thickTop="1" thickBot="1" x14ac:dyDescent="0.3">
      <c r="A3" s="1" t="s">
        <v>0</v>
      </c>
      <c r="B3" s="42">
        <v>1</v>
      </c>
      <c r="C3" s="43"/>
      <c r="D3" s="43"/>
      <c r="E3" s="44"/>
      <c r="F3" s="42">
        <v>2</v>
      </c>
      <c r="G3" s="43"/>
      <c r="H3" s="43"/>
      <c r="I3" s="44"/>
      <c r="J3" s="42">
        <v>3</v>
      </c>
      <c r="K3" s="43"/>
      <c r="L3" s="43"/>
      <c r="M3" s="44"/>
      <c r="N3" s="32" t="s">
        <v>1</v>
      </c>
      <c r="O3" s="33"/>
      <c r="P3" s="34" t="s">
        <v>2</v>
      </c>
      <c r="Q3" s="35"/>
      <c r="R3" s="34" t="s">
        <v>3</v>
      </c>
      <c r="S3" s="35"/>
      <c r="T3" s="2" t="s">
        <v>4</v>
      </c>
      <c r="V3" s="16" t="s">
        <v>5</v>
      </c>
      <c r="W3" s="17" t="s">
        <v>6</v>
      </c>
      <c r="X3" s="17" t="s">
        <v>7</v>
      </c>
      <c r="Y3" s="18" t="s">
        <v>8</v>
      </c>
    </row>
    <row r="4" spans="1:25" ht="16.5" customHeight="1" thickTop="1" thickBot="1" x14ac:dyDescent="0.3">
      <c r="A4" s="45" t="s">
        <v>15</v>
      </c>
      <c r="B4" s="48"/>
      <c r="C4" s="49"/>
      <c r="D4" s="49"/>
      <c r="E4" s="50"/>
      <c r="F4" s="19">
        <v>9</v>
      </c>
      <c r="G4" s="20">
        <v>15</v>
      </c>
      <c r="H4" s="21"/>
      <c r="I4" s="22"/>
      <c r="J4" s="23">
        <v>15</v>
      </c>
      <c r="K4" s="20">
        <v>8</v>
      </c>
      <c r="L4" s="21">
        <v>11</v>
      </c>
      <c r="M4" s="22">
        <v>8</v>
      </c>
      <c r="N4" s="81">
        <f>L5+H5</f>
        <v>3</v>
      </c>
      <c r="O4" s="83">
        <f>N4+N6</f>
        <v>6</v>
      </c>
      <c r="P4" s="36">
        <f>F4+F5+H4+J4+J5+L4</f>
        <v>55</v>
      </c>
      <c r="Q4" s="39">
        <f>G5+G4+I4+K5+K4+M4</f>
        <v>61</v>
      </c>
      <c r="R4" s="36">
        <f>P4+P6</f>
        <v>96</v>
      </c>
      <c r="S4" s="39">
        <f>Q4+Q6</f>
        <v>107</v>
      </c>
      <c r="T4" s="78" t="s">
        <v>23</v>
      </c>
      <c r="V4" s="73">
        <f>IF(F4&gt;G4,1,0)+IF(F5&gt;G5,1,0)+IF(H4&gt;I4,1,0)+IF(F6&gt;G6,1,0)+IF(F7&gt;G7,1,0)+IF(H6&gt;I6,1,0)+IF(J4&gt;K4,1,0)+IF(J5&gt;K5,1,0)+IF(L4&gt;M4,1,0)+IF(J6&gt;K6,1,0)+IF(J7&gt;K7,1,0)+IF(L6&gt;M6,1,0)</f>
        <v>4</v>
      </c>
      <c r="W4" s="75">
        <f>IF(F4&lt;G4,1,0)+IF(F5&lt;G5,1,0)+IF(H4&lt;I4,1,0)+IF(F6&lt;G6,1,0)+IF(F7&lt;G7,1,0)+IF(H6&lt;I6,1,0)+IF(J4&lt;K4,1,0)+IF(J5&lt;K5,1,0)+IF(L4&lt;M4,1,0)+IF(J6&lt;K6,1,0)+IF(J7&lt;K7,1,0)+IF(L6&lt;M6,1,0)</f>
        <v>5</v>
      </c>
      <c r="X4" s="75">
        <f>V4/W4</f>
        <v>0.8</v>
      </c>
      <c r="Y4" s="92">
        <f>R4/S4</f>
        <v>0.89719626168224298</v>
      </c>
    </row>
    <row r="5" spans="1:25" ht="15.75" customHeight="1" thickBot="1" x14ac:dyDescent="0.3">
      <c r="A5" s="46"/>
      <c r="B5" s="51"/>
      <c r="C5" s="52"/>
      <c r="D5" s="52"/>
      <c r="E5" s="53"/>
      <c r="F5" s="24">
        <v>12</v>
      </c>
      <c r="G5" s="25">
        <v>15</v>
      </c>
      <c r="H5" s="57">
        <f>IF(AND(F4=0,F5=0),0,1)*0+IF(AND(F4&gt;G4,F5&gt;G5),1,0)*2+IF(AND(F4&lt;G4,F5&lt;G5),1,0)*IF(AND(F4=0,F5=0),0,1)+IF(H4&gt;I4,1,0)*2+IF(H4&lt;I4,1,0)*1</f>
        <v>1</v>
      </c>
      <c r="I5" s="58"/>
      <c r="J5" s="24">
        <v>8</v>
      </c>
      <c r="K5" s="25">
        <v>15</v>
      </c>
      <c r="L5" s="57">
        <f>IF(AND(J4=0,J5=0),0,1)*0+IF(AND(J4&gt;K4,J5&gt;K5),1,0)*2+IF(AND(J4&lt;K4,J5&lt;K5),1,0)*IF(AND(J4=0,J5=0),0,1)+IF(L4&gt;M4,1,0)*2+IF(L4&lt;M4,1,0)*1</f>
        <v>2</v>
      </c>
      <c r="M5" s="58"/>
      <c r="N5" s="82"/>
      <c r="O5" s="84"/>
      <c r="P5" s="61"/>
      <c r="Q5" s="62"/>
      <c r="R5" s="37"/>
      <c r="S5" s="40"/>
      <c r="T5" s="79"/>
      <c r="V5" s="73"/>
      <c r="W5" s="75"/>
      <c r="X5" s="75"/>
      <c r="Y5" s="92"/>
    </row>
    <row r="6" spans="1:25" ht="16.5" customHeight="1" thickTop="1" thickBot="1" x14ac:dyDescent="0.3">
      <c r="A6" s="46"/>
      <c r="B6" s="51"/>
      <c r="C6" s="52"/>
      <c r="D6" s="52"/>
      <c r="E6" s="53"/>
      <c r="F6" s="106">
        <v>4</v>
      </c>
      <c r="G6" s="107">
        <v>15</v>
      </c>
      <c r="H6" s="108"/>
      <c r="I6" s="109"/>
      <c r="J6" s="106">
        <v>15</v>
      </c>
      <c r="K6" s="107">
        <v>8</v>
      </c>
      <c r="L6" s="28"/>
      <c r="M6" s="22"/>
      <c r="N6" s="81">
        <f>L7+H7</f>
        <v>3</v>
      </c>
      <c r="O6" s="84"/>
      <c r="P6" s="36">
        <f>F6+F7+H6+J6+J7+L6</f>
        <v>41</v>
      </c>
      <c r="Q6" s="39">
        <f>G7+G6+I6+K7+K6+M6</f>
        <v>46</v>
      </c>
      <c r="R6" s="37"/>
      <c r="S6" s="40"/>
      <c r="T6" s="79"/>
      <c r="V6" s="73"/>
      <c r="W6" s="75"/>
      <c r="X6" s="75"/>
      <c r="Y6" s="92"/>
    </row>
    <row r="7" spans="1:25" ht="15.75" customHeight="1" thickBot="1" x14ac:dyDescent="0.3">
      <c r="A7" s="47"/>
      <c r="B7" s="54"/>
      <c r="C7" s="55"/>
      <c r="D7" s="55"/>
      <c r="E7" s="56"/>
      <c r="F7" s="110">
        <v>7</v>
      </c>
      <c r="G7" s="111">
        <v>15</v>
      </c>
      <c r="H7" s="112">
        <f>IF(AND(F6=0,F7=0),0,1)*0+IF(AND(F6&gt;G6,F7&gt;G7),1,0)*2+IF(AND(F6&lt;G6,F7&lt;G7),1,0)*IF(AND(F6=0,F7=0),0,1)+IF(H6&gt;I6,1,0)*2+IF(H6&lt;I6,1,0)*1</f>
        <v>1</v>
      </c>
      <c r="I7" s="113"/>
      <c r="J7" s="110">
        <v>15</v>
      </c>
      <c r="K7" s="111">
        <v>8</v>
      </c>
      <c r="L7" s="57">
        <f>IF(AND(J6=0,J7=0),0,1)*0+IF(AND(J6&gt;K6,J7&gt;K7),1,0)*2+IF(AND(J6&lt;K6,J7&lt;K7),1,0)*IF(AND(J6=0,J7=0),0,1)+IF(L6&gt;M6,1,0)*2+IF(L6&lt;M6,1,0)*1</f>
        <v>2</v>
      </c>
      <c r="M7" s="58"/>
      <c r="N7" s="82"/>
      <c r="O7" s="95"/>
      <c r="P7" s="61"/>
      <c r="Q7" s="62"/>
      <c r="R7" s="38"/>
      <c r="S7" s="41"/>
      <c r="T7" s="96"/>
      <c r="V7" s="73"/>
      <c r="W7" s="75"/>
      <c r="X7" s="75"/>
      <c r="Y7" s="92"/>
    </row>
    <row r="8" spans="1:25" ht="16.5" customHeight="1" thickTop="1" thickBot="1" x14ac:dyDescent="0.3">
      <c r="A8" s="45" t="s">
        <v>18</v>
      </c>
      <c r="B8" s="6">
        <f>G4</f>
        <v>15</v>
      </c>
      <c r="C8" s="3">
        <f>F4</f>
        <v>9</v>
      </c>
      <c r="D8" s="4">
        <f>I4</f>
        <v>0</v>
      </c>
      <c r="E8" s="5">
        <f>H4</f>
        <v>0</v>
      </c>
      <c r="F8" s="114"/>
      <c r="G8" s="115"/>
      <c r="H8" s="115"/>
      <c r="I8" s="116"/>
      <c r="J8" s="117">
        <v>15</v>
      </c>
      <c r="K8" s="118">
        <v>7</v>
      </c>
      <c r="L8" s="21"/>
      <c r="M8" s="22"/>
      <c r="N8" s="81">
        <f>L9+D9</f>
        <v>4</v>
      </c>
      <c r="O8" s="83">
        <f t="shared" ref="O8" si="0">N8+N10</f>
        <v>8</v>
      </c>
      <c r="P8" s="36">
        <f>B8+B9+D8+J8+J9+L8</f>
        <v>60</v>
      </c>
      <c r="Q8" s="39">
        <f>C8+C9+E8+K9+K8+M8</f>
        <v>40</v>
      </c>
      <c r="R8" s="36">
        <f t="shared" ref="R8:S8" si="1">P8+P10</f>
        <v>121</v>
      </c>
      <c r="S8" s="39">
        <f t="shared" si="1"/>
        <v>69</v>
      </c>
      <c r="T8" s="78" t="s">
        <v>22</v>
      </c>
      <c r="V8" s="73">
        <f>IF(B8&gt;C8,1,0)+IF(B9&gt;C9,1,0)+IF(D8&gt;E8,1,0)+IF(B10&gt;C10,1,0)+IF(B11&gt;C11,1,0)+IF(D10&gt;E10,1,0)+IF(J8&gt;K8,1,0)+IF(J9&gt;K9,1,0)+IF(L8&gt;M8,1,0)+IF(J10&gt;K10,1,0)+IF(J11&gt;K11,1,0)+IF(L10&gt;M10,1,0)</f>
        <v>8</v>
      </c>
      <c r="W8" s="75">
        <f>IF(B8&lt;C8,1,0)+IF(B9&lt;C9,1,0)+IF(D8&lt;E8,1,0)+IF(B10&lt;C10,1,0)+IF(B11&lt;C11,1,0)+IF(D10&lt;E10,1,0)+IF(J8&lt;K8,1,0)+IF(J9&lt;K9,1,0)+IF(L8&lt;M8,1,0)+IF(J10&lt;K10,1,0)+IF(J11&lt;K11,1,0)+IF(L10&lt;M10,1,0)</f>
        <v>0</v>
      </c>
      <c r="X8" s="75" t="e">
        <f t="shared" ref="X8" si="2">V8/W8</f>
        <v>#DIV/0!</v>
      </c>
      <c r="Y8" s="92">
        <f t="shared" ref="Y8" si="3">R8/S8</f>
        <v>1.7536231884057971</v>
      </c>
    </row>
    <row r="9" spans="1:25" ht="15.75" customHeight="1" thickBot="1" x14ac:dyDescent="0.3">
      <c r="A9" s="46"/>
      <c r="B9" s="7">
        <f>G5</f>
        <v>15</v>
      </c>
      <c r="C9" s="8">
        <f>F5</f>
        <v>12</v>
      </c>
      <c r="D9" s="59">
        <f>IF(AND(B8=0,B9=0),0,1)*0+IF(AND(B8&gt;C8,B9&gt;C9),1,0)*2+IF(AND(B8&lt;C8,B9&lt;C9),1,0)*IF(AND(B8=0,B9=0),0,1)+IF(D8&gt;E8,1,0)*2+IF(D8&lt;E8,1,0)*1</f>
        <v>2</v>
      </c>
      <c r="E9" s="60"/>
      <c r="F9" s="119"/>
      <c r="G9" s="120"/>
      <c r="H9" s="120"/>
      <c r="I9" s="121"/>
      <c r="J9" s="122">
        <v>15</v>
      </c>
      <c r="K9" s="123">
        <v>12</v>
      </c>
      <c r="L9" s="57">
        <f>IF(AND(J8=0,J9=0),0,1)*0+IF(AND(J8&gt;K8,J9&gt;K9),1,0)*2+IF(AND(J8&lt;K8,J9&lt;K9),1,0)*IF(AND(J8=0,J9=0),0,1)+IF(L8&gt;M8,1,0)*2+IF(L8&lt;M8,1,0)*1</f>
        <v>2</v>
      </c>
      <c r="M9" s="58"/>
      <c r="N9" s="82"/>
      <c r="O9" s="84"/>
      <c r="P9" s="61"/>
      <c r="Q9" s="62"/>
      <c r="R9" s="37"/>
      <c r="S9" s="40"/>
      <c r="T9" s="79"/>
      <c r="V9" s="73"/>
      <c r="W9" s="75"/>
      <c r="X9" s="75"/>
      <c r="Y9" s="92"/>
    </row>
    <row r="10" spans="1:25" ht="16.5" customHeight="1" thickTop="1" thickBot="1" x14ac:dyDescent="0.3">
      <c r="A10" s="46"/>
      <c r="B10" s="9">
        <f>G6</f>
        <v>15</v>
      </c>
      <c r="C10" s="10">
        <f>F6</f>
        <v>4</v>
      </c>
      <c r="D10" s="11">
        <f>I6</f>
        <v>0</v>
      </c>
      <c r="E10" s="5">
        <f>H6</f>
        <v>0</v>
      </c>
      <c r="F10" s="119"/>
      <c r="G10" s="120"/>
      <c r="H10" s="120"/>
      <c r="I10" s="121"/>
      <c r="J10" s="106">
        <v>16</v>
      </c>
      <c r="K10" s="107">
        <v>14</v>
      </c>
      <c r="L10" s="28"/>
      <c r="M10" s="22"/>
      <c r="N10" s="81">
        <f>L11+D11</f>
        <v>4</v>
      </c>
      <c r="O10" s="84"/>
      <c r="P10" s="36">
        <f>B10+B11+D10+J10+J11+L10</f>
        <v>61</v>
      </c>
      <c r="Q10" s="39">
        <f>C10+C11+E10+K11+K10+M10</f>
        <v>29</v>
      </c>
      <c r="R10" s="37"/>
      <c r="S10" s="40"/>
      <c r="T10" s="79"/>
      <c r="V10" s="73"/>
      <c r="W10" s="75"/>
      <c r="X10" s="75"/>
      <c r="Y10" s="92"/>
    </row>
    <row r="11" spans="1:25" ht="15.75" customHeight="1" thickBot="1" x14ac:dyDescent="0.3">
      <c r="A11" s="47"/>
      <c r="B11" s="12">
        <f>G7</f>
        <v>15</v>
      </c>
      <c r="C11" s="13">
        <f>F7</f>
        <v>7</v>
      </c>
      <c r="D11" s="59">
        <f>IF(AND(B10=0,B11=0),0,1)*0+IF(AND(B10&gt;C10,B11&gt;C11),1,0)*2+IF(AND(B10&lt;C10,B11&lt;C11),1,0)*IF(AND(B10=0,B11=0),0,1)+IF(D10&gt;E10,1,0)*2+IF(D10&lt;E10,1,0)*1</f>
        <v>2</v>
      </c>
      <c r="E11" s="60"/>
      <c r="F11" s="124"/>
      <c r="G11" s="125"/>
      <c r="H11" s="125"/>
      <c r="I11" s="126"/>
      <c r="J11" s="110">
        <v>15</v>
      </c>
      <c r="K11" s="111">
        <v>4</v>
      </c>
      <c r="L11" s="57">
        <f>IF(AND(J10=0,J11=0),0,1)*0+IF(AND(J10&gt;K10,J11&gt;K11),1,0)*2+IF(AND(J10&lt;K10,J11&lt;K11),1,0)*IF(AND(J10=0,J11=0),0,1)+IF(L10&gt;M10,1,0)*2+IF(L10&lt;M10,1,0)*1</f>
        <v>2</v>
      </c>
      <c r="M11" s="58"/>
      <c r="N11" s="82"/>
      <c r="O11" s="95"/>
      <c r="P11" s="61"/>
      <c r="Q11" s="62"/>
      <c r="R11" s="38"/>
      <c r="S11" s="41"/>
      <c r="T11" s="96"/>
      <c r="V11" s="73"/>
      <c r="W11" s="75"/>
      <c r="X11" s="75"/>
      <c r="Y11" s="92"/>
    </row>
    <row r="12" spans="1:25" ht="16.5" customHeight="1" thickTop="1" thickBot="1" x14ac:dyDescent="0.3">
      <c r="A12" s="45" t="s">
        <v>12</v>
      </c>
      <c r="B12" s="6">
        <f>K4</f>
        <v>8</v>
      </c>
      <c r="C12" s="3">
        <f>J4</f>
        <v>15</v>
      </c>
      <c r="D12" s="4">
        <f>M4</f>
        <v>8</v>
      </c>
      <c r="E12" s="5">
        <f>L4</f>
        <v>11</v>
      </c>
      <c r="F12" s="6">
        <f>K8</f>
        <v>7</v>
      </c>
      <c r="G12" s="3">
        <f>J8</f>
        <v>15</v>
      </c>
      <c r="H12" s="4">
        <f>M8</f>
        <v>0</v>
      </c>
      <c r="I12" s="5">
        <f>L8</f>
        <v>0</v>
      </c>
      <c r="J12" s="48"/>
      <c r="K12" s="49"/>
      <c r="L12" s="49"/>
      <c r="M12" s="50"/>
      <c r="N12" s="81">
        <f>D13+H13</f>
        <v>2</v>
      </c>
      <c r="O12" s="83">
        <f t="shared" ref="O12" si="4">N12+N14</f>
        <v>4</v>
      </c>
      <c r="P12" s="36">
        <f>F12+F13+H12+B12+B13+D12</f>
        <v>50</v>
      </c>
      <c r="Q12" s="39">
        <f>G13+G12+I12+C13+C12+E12</f>
        <v>64</v>
      </c>
      <c r="R12" s="36">
        <f>P12+P14</f>
        <v>84</v>
      </c>
      <c r="S12" s="39">
        <f t="shared" ref="S12" si="5">Q12+Q14</f>
        <v>125</v>
      </c>
      <c r="T12" s="78" t="s">
        <v>24</v>
      </c>
      <c r="V12" s="73">
        <f>IF(F12&gt;G12,1,0)+IF(F13&gt;G13,1,0)+IF(H12&gt;I12,1,0)+IF(F14&gt;G14,1,0)+IF(F15&gt;G15,1,0)+IF(H14&gt;I14,1,0)+IF(B12&gt;C12,1,0)+IF(B13&gt;C13,1,0)+IF(D12&gt;E12,1,0)+IF(B14&gt;C14,1,0)+IF(B15&gt;C15,1,0)+IF(D14&gt;E14,1,0)</f>
        <v>1</v>
      </c>
      <c r="W12" s="75">
        <f>IF(F12&lt;G12,1,0)+IF(F13&lt;G13,1,0)+IF(H12&lt;I12,1,0)+IF(F14&lt;G14,1,0)+IF(F15&lt;G15,1,0)+IF(H14&lt;I14,1,0)+IF(B12&lt;C12,1,0)+IF(B13&lt;C13,1,0)+IF(D12&lt;E12,1,0)+IF(B14&lt;C14,1,0)+IF(B15&lt;C15,1,0)+IF(D14&lt;E14,1,0)</f>
        <v>8</v>
      </c>
      <c r="X12" s="75">
        <f t="shared" ref="X12" si="6">V12/W12</f>
        <v>0.125</v>
      </c>
      <c r="Y12" s="92">
        <f t="shared" ref="Y12" si="7">R12/S12</f>
        <v>0.67200000000000004</v>
      </c>
    </row>
    <row r="13" spans="1:25" ht="15.75" customHeight="1" thickBot="1" x14ac:dyDescent="0.3">
      <c r="A13" s="46"/>
      <c r="B13" s="7">
        <f>K5</f>
        <v>15</v>
      </c>
      <c r="C13" s="8">
        <f>J5</f>
        <v>8</v>
      </c>
      <c r="D13" s="59">
        <f>IF(AND(B12=0,B13=0),0,1)*0+IF(AND(B12&gt;C12,B13&gt;C13),1,0)*2+IF(AND(B12&lt;C12,B13&lt;C13),1,0)*IF(AND(B12=0,B13=0),0,1)+IF(D12&gt;E12,1,0)*2+IF(D12&lt;E12,1,0)*1</f>
        <v>1</v>
      </c>
      <c r="E13" s="60"/>
      <c r="F13" s="7">
        <f>K9</f>
        <v>12</v>
      </c>
      <c r="G13" s="8">
        <f>J9</f>
        <v>15</v>
      </c>
      <c r="H13" s="59">
        <f>IF(AND(F12=0,F13=0),0,1)*0+IF(AND(F12&gt;G12,F13&gt;G13),1,0)*2+IF(AND(F12&lt;G12,F13&lt;G13),1,0)*IF(AND(F12=0,F13=0),0,1)+IF(H12&gt;I12,1,0)*2+IF(H12&lt;I12,1,0)*1</f>
        <v>1</v>
      </c>
      <c r="I13" s="60"/>
      <c r="J13" s="51"/>
      <c r="K13" s="52"/>
      <c r="L13" s="52"/>
      <c r="M13" s="53"/>
      <c r="N13" s="82"/>
      <c r="O13" s="84"/>
      <c r="P13" s="61"/>
      <c r="Q13" s="62"/>
      <c r="R13" s="37"/>
      <c r="S13" s="40"/>
      <c r="T13" s="79"/>
      <c r="V13" s="73"/>
      <c r="W13" s="75"/>
      <c r="X13" s="75"/>
      <c r="Y13" s="92"/>
    </row>
    <row r="14" spans="1:25" ht="16.5" customHeight="1" thickTop="1" thickBot="1" x14ac:dyDescent="0.3">
      <c r="A14" s="46"/>
      <c r="B14" s="9">
        <f>K6</f>
        <v>8</v>
      </c>
      <c r="C14" s="10">
        <f>J6</f>
        <v>15</v>
      </c>
      <c r="D14" s="11">
        <f>M6</f>
        <v>0</v>
      </c>
      <c r="E14" s="5">
        <f>L6</f>
        <v>0</v>
      </c>
      <c r="F14" s="9">
        <f>K10</f>
        <v>14</v>
      </c>
      <c r="G14" s="10">
        <f>J10</f>
        <v>16</v>
      </c>
      <c r="H14" s="11">
        <f>M10</f>
        <v>0</v>
      </c>
      <c r="I14" s="5">
        <f>L10</f>
        <v>0</v>
      </c>
      <c r="J14" s="51"/>
      <c r="K14" s="52"/>
      <c r="L14" s="52"/>
      <c r="M14" s="53"/>
      <c r="N14" s="81">
        <f>D15+H15</f>
        <v>2</v>
      </c>
      <c r="O14" s="84"/>
      <c r="P14" s="36">
        <f>F14+F15+H14+B14+B15+D14</f>
        <v>34</v>
      </c>
      <c r="Q14" s="39">
        <f>G15+G14+I14+C15+C14+E14</f>
        <v>61</v>
      </c>
      <c r="R14" s="37"/>
      <c r="S14" s="40"/>
      <c r="T14" s="79"/>
      <c r="V14" s="73"/>
      <c r="W14" s="75"/>
      <c r="X14" s="75"/>
      <c r="Y14" s="92"/>
    </row>
    <row r="15" spans="1:25" ht="15.75" customHeight="1" thickBot="1" x14ac:dyDescent="0.3">
      <c r="A15" s="72"/>
      <c r="B15" s="15">
        <f>K7</f>
        <v>8</v>
      </c>
      <c r="C15" s="14">
        <f>J7</f>
        <v>15</v>
      </c>
      <c r="D15" s="90">
        <f>IF(AND(B14=0,B15=0),0,1)*0+IF(AND(B14&gt;C14,B15&gt;C15),1,0)*2+IF(AND(B14&lt;C14,B15&lt;C15),1,0)*IF(AND(B14=0,B15=0),0,1)+IF(D14&gt;E14,1,0)*2+IF(D14&lt;E14,1,0)*1</f>
        <v>1</v>
      </c>
      <c r="E15" s="91"/>
      <c r="F15" s="15">
        <f>K11</f>
        <v>4</v>
      </c>
      <c r="G15" s="14">
        <f>J11</f>
        <v>15</v>
      </c>
      <c r="H15" s="90">
        <f>IF(AND(F14=0,F15=0),0,1)*0+IF(AND(F14&gt;G14,F15&gt;G15),1,0)*2+IF(AND(F14&lt;G14,F15&lt;G15),1,0)*IF(AND(F14=0,F15=0),0,1)+IF(H14&gt;I14,1,0)*2+IF(H14&lt;I14,1,0)*1</f>
        <v>1</v>
      </c>
      <c r="I15" s="91"/>
      <c r="J15" s="87"/>
      <c r="K15" s="88"/>
      <c r="L15" s="88"/>
      <c r="M15" s="89"/>
      <c r="N15" s="94"/>
      <c r="O15" s="85"/>
      <c r="P15" s="77"/>
      <c r="Q15" s="86"/>
      <c r="R15" s="77"/>
      <c r="S15" s="86"/>
      <c r="T15" s="80"/>
      <c r="V15" s="74"/>
      <c r="W15" s="76"/>
      <c r="X15" s="76"/>
      <c r="Y15" s="93"/>
    </row>
    <row r="16" spans="1:25" ht="16.5" customHeight="1" thickTop="1" x14ac:dyDescent="0.25"/>
    <row r="17" spans="1:1" ht="15.75" customHeight="1" x14ac:dyDescent="0.25"/>
    <row r="18" spans="1:1" ht="16.5" customHeight="1" x14ac:dyDescent="0.25">
      <c r="A18" t="s">
        <v>9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7">
    <mergeCell ref="Y4:Y7"/>
    <mergeCell ref="N6:N7"/>
    <mergeCell ref="P6:P7"/>
    <mergeCell ref="Q6:Q7"/>
    <mergeCell ref="N8:N9"/>
    <mergeCell ref="O8:O11"/>
    <mergeCell ref="P8:P9"/>
    <mergeCell ref="Q8:Q9"/>
    <mergeCell ref="R8:R11"/>
    <mergeCell ref="T8:T11"/>
    <mergeCell ref="Y8:Y11"/>
    <mergeCell ref="N10:N11"/>
    <mergeCell ref="X8:X11"/>
    <mergeCell ref="X4:X7"/>
    <mergeCell ref="T4:T7"/>
    <mergeCell ref="Y12:Y15"/>
    <mergeCell ref="N14:N15"/>
    <mergeCell ref="P14:P15"/>
    <mergeCell ref="Q14:Q15"/>
    <mergeCell ref="X12:X15"/>
    <mergeCell ref="S12:S15"/>
    <mergeCell ref="N12:N13"/>
    <mergeCell ref="O12:O15"/>
    <mergeCell ref="P12:P13"/>
    <mergeCell ref="Q12:Q13"/>
    <mergeCell ref="R12:R15"/>
    <mergeCell ref="T12:T15"/>
    <mergeCell ref="A12:A15"/>
    <mergeCell ref="J12:M15"/>
    <mergeCell ref="W12:W15"/>
    <mergeCell ref="D15:E15"/>
    <mergeCell ref="H15:I15"/>
    <mergeCell ref="V12:V15"/>
    <mergeCell ref="D13:E13"/>
    <mergeCell ref="H13:I13"/>
    <mergeCell ref="A8:A11"/>
    <mergeCell ref="F8:I11"/>
    <mergeCell ref="W8:W11"/>
    <mergeCell ref="D11:E11"/>
    <mergeCell ref="L11:M11"/>
    <mergeCell ref="V8:V11"/>
    <mergeCell ref="P10:P11"/>
    <mergeCell ref="Q10:Q11"/>
    <mergeCell ref="D9:E9"/>
    <mergeCell ref="L9:M9"/>
    <mergeCell ref="S8:S11"/>
    <mergeCell ref="A4:A7"/>
    <mergeCell ref="B4:E7"/>
    <mergeCell ref="W4:W7"/>
    <mergeCell ref="H7:I7"/>
    <mergeCell ref="L7:M7"/>
    <mergeCell ref="V4:V7"/>
    <mergeCell ref="H5:I5"/>
    <mergeCell ref="L5:M5"/>
    <mergeCell ref="S4:S7"/>
    <mergeCell ref="N4:N5"/>
    <mergeCell ref="O4:O7"/>
    <mergeCell ref="P4:P5"/>
    <mergeCell ref="Q4:Q5"/>
    <mergeCell ref="R4:R7"/>
    <mergeCell ref="R3:S3"/>
    <mergeCell ref="B3:E3"/>
    <mergeCell ref="F3:I3"/>
    <mergeCell ref="J3:M3"/>
    <mergeCell ref="A1:T1"/>
    <mergeCell ref="N3:O3"/>
    <mergeCell ref="P3:Q3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23"/>
  <sheetViews>
    <sheetView showZeros="0" workbookViewId="0">
      <selection activeCell="U11" sqref="U11"/>
    </sheetView>
  </sheetViews>
  <sheetFormatPr defaultRowHeight="15" x14ac:dyDescent="0.25"/>
  <cols>
    <col min="1" max="1" width="23.42578125" customWidth="1"/>
    <col min="2" max="2" width="4.28515625" customWidth="1"/>
    <col min="3" max="4" width="4" customWidth="1"/>
    <col min="5" max="5" width="3.85546875" customWidth="1"/>
    <col min="6" max="6" width="4.140625" customWidth="1"/>
    <col min="7" max="7" width="4" customWidth="1"/>
    <col min="8" max="9" width="3.85546875" customWidth="1"/>
    <col min="10" max="10" width="4.28515625" customWidth="1"/>
    <col min="11" max="11" width="4.140625" customWidth="1"/>
    <col min="12" max="12" width="3.7109375" customWidth="1"/>
    <col min="13" max="13" width="3.85546875" customWidth="1"/>
    <col min="14" max="14" width="4.7109375" customWidth="1"/>
    <col min="15" max="15" width="4" customWidth="1"/>
    <col min="16" max="16" width="6" customWidth="1"/>
    <col min="17" max="17" width="6.140625" customWidth="1"/>
    <col min="18" max="19" width="4.42578125" customWidth="1"/>
    <col min="20" max="20" width="7.85546875" customWidth="1"/>
    <col min="21" max="21" width="25.140625" customWidth="1"/>
    <col min="22" max="22" width="9.42578125" customWidth="1"/>
    <col min="23" max="23" width="9.5703125" customWidth="1"/>
    <col min="24" max="24" width="9" customWidth="1"/>
    <col min="25" max="25" width="12.140625" bestFit="1" customWidth="1"/>
    <col min="27" max="27" width="9.5703125" customWidth="1"/>
    <col min="28" max="28" width="10.140625" customWidth="1"/>
  </cols>
  <sheetData>
    <row r="1" spans="1:25" ht="36" customHeight="1" x14ac:dyDescent="0.25">
      <c r="A1" s="31" t="s">
        <v>28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</row>
    <row r="2" spans="1:25" ht="15.75" thickBot="1" x14ac:dyDescent="0.3"/>
    <row r="3" spans="1:25" ht="63" customHeight="1" thickTop="1" thickBot="1" x14ac:dyDescent="0.3">
      <c r="A3" s="1" t="s">
        <v>0</v>
      </c>
      <c r="B3" s="42">
        <v>1</v>
      </c>
      <c r="C3" s="43"/>
      <c r="D3" s="43"/>
      <c r="E3" s="44"/>
      <c r="F3" s="42">
        <v>2</v>
      </c>
      <c r="G3" s="43"/>
      <c r="H3" s="43"/>
      <c r="I3" s="44"/>
      <c r="J3" s="42">
        <v>3</v>
      </c>
      <c r="K3" s="43"/>
      <c r="L3" s="43"/>
      <c r="M3" s="44"/>
      <c r="N3" s="32" t="s">
        <v>1</v>
      </c>
      <c r="O3" s="33"/>
      <c r="P3" s="34" t="s">
        <v>2</v>
      </c>
      <c r="Q3" s="35"/>
      <c r="R3" s="34" t="s">
        <v>3</v>
      </c>
      <c r="S3" s="35"/>
      <c r="T3" s="2" t="s">
        <v>4</v>
      </c>
      <c r="V3" s="16" t="s">
        <v>5</v>
      </c>
      <c r="W3" s="17" t="s">
        <v>6</v>
      </c>
      <c r="X3" s="17" t="s">
        <v>7</v>
      </c>
      <c r="Y3" s="18" t="s">
        <v>8</v>
      </c>
    </row>
    <row r="4" spans="1:25" ht="16.5" customHeight="1" thickTop="1" thickBot="1" x14ac:dyDescent="0.3">
      <c r="A4" s="45" t="s">
        <v>10</v>
      </c>
      <c r="B4" s="48"/>
      <c r="C4" s="49"/>
      <c r="D4" s="49"/>
      <c r="E4" s="50"/>
      <c r="F4" s="19">
        <v>15</v>
      </c>
      <c r="G4" s="20">
        <v>4</v>
      </c>
      <c r="H4" s="21"/>
      <c r="I4" s="22"/>
      <c r="J4" s="23">
        <v>15</v>
      </c>
      <c r="K4" s="20">
        <v>5</v>
      </c>
      <c r="L4" s="21"/>
      <c r="M4" s="22"/>
      <c r="N4" s="81">
        <f>L5+H5</f>
        <v>4</v>
      </c>
      <c r="O4" s="83">
        <f>N4+N6</f>
        <v>8</v>
      </c>
      <c r="P4" s="36">
        <f>F4+F5+H4+J4+J5+L4</f>
        <v>60</v>
      </c>
      <c r="Q4" s="39">
        <f>G5+G4+I4+K5+K4+M4</f>
        <v>26</v>
      </c>
      <c r="R4" s="36">
        <f>P4+P6</f>
        <v>122</v>
      </c>
      <c r="S4" s="39">
        <f>Q4+Q6</f>
        <v>69</v>
      </c>
      <c r="T4" s="78" t="s">
        <v>22</v>
      </c>
      <c r="V4" s="73">
        <f>IF(F4&gt;G4,1,0)+IF(F5&gt;G5,1,0)+IF(H4&gt;I4,1,0)+IF(F6&gt;G6,1,0)+IF(F7&gt;G7,1,0)+IF(H6&gt;I6,1,0)+IF(J4&gt;K4,1,0)+IF(J5&gt;K5,1,0)+IF(L4&gt;M4,1,0)+IF(J6&gt;K6,1,0)+IF(J7&gt;K7,1,0)+IF(L6&gt;M6,1,0)</f>
        <v>8</v>
      </c>
      <c r="W4" s="75">
        <f>IF(F4&lt;G4,1,0)+IF(F5&lt;G5,1,0)+IF(H4&lt;I4,1,0)+IF(F6&lt;G6,1,0)+IF(F7&lt;G7,1,0)+IF(H6&lt;I6,1,0)+IF(J4&lt;K4,1,0)+IF(J5&lt;K5,1,0)+IF(L4&lt;M4,1,0)+IF(J6&lt;K6,1,0)+IF(J7&lt;K7,1,0)+IF(L6&lt;M6,1,0)</f>
        <v>0</v>
      </c>
      <c r="X4" s="75" t="e">
        <f>V4/W4</f>
        <v>#DIV/0!</v>
      </c>
      <c r="Y4" s="92">
        <f>R4/S4</f>
        <v>1.7681159420289856</v>
      </c>
    </row>
    <row r="5" spans="1:25" ht="15.75" customHeight="1" thickBot="1" x14ac:dyDescent="0.3">
      <c r="A5" s="46"/>
      <c r="B5" s="51"/>
      <c r="C5" s="52"/>
      <c r="D5" s="52"/>
      <c r="E5" s="53"/>
      <c r="F5" s="24">
        <v>15</v>
      </c>
      <c r="G5" s="25">
        <v>8</v>
      </c>
      <c r="H5" s="57">
        <f>IF(AND(F4=0,F5=0),0,1)*0+IF(AND(F4&gt;G4,F5&gt;G5),1,0)*2+IF(AND(F4&lt;G4,F5&lt;G5),1,0)*IF(AND(F4=0,F5=0),0,1)+IF(H4&gt;I4,1,0)*2+IF(H4&lt;I4,1,0)*1</f>
        <v>2</v>
      </c>
      <c r="I5" s="58"/>
      <c r="J5" s="24">
        <v>15</v>
      </c>
      <c r="K5" s="25">
        <v>9</v>
      </c>
      <c r="L5" s="57">
        <f>IF(AND(J4=0,J5=0),0,1)*0+IF(AND(J4&gt;K4,J5&gt;K5),1,0)*2+IF(AND(J4&lt;K4,J5&lt;K5),1,0)*IF(AND(J4=0,J5=0),0,1)+IF(L4&gt;M4,1,0)*2+IF(L4&lt;M4,1,0)*1</f>
        <v>2</v>
      </c>
      <c r="M5" s="58"/>
      <c r="N5" s="82"/>
      <c r="O5" s="84"/>
      <c r="P5" s="61"/>
      <c r="Q5" s="62"/>
      <c r="R5" s="37"/>
      <c r="S5" s="40"/>
      <c r="T5" s="79"/>
      <c r="V5" s="73"/>
      <c r="W5" s="75"/>
      <c r="X5" s="75"/>
      <c r="Y5" s="92"/>
    </row>
    <row r="6" spans="1:25" ht="16.5" customHeight="1" thickTop="1" thickBot="1" x14ac:dyDescent="0.3">
      <c r="A6" s="46"/>
      <c r="B6" s="51"/>
      <c r="C6" s="52"/>
      <c r="D6" s="52"/>
      <c r="E6" s="53"/>
      <c r="F6" s="106">
        <v>17</v>
      </c>
      <c r="G6" s="107">
        <v>15</v>
      </c>
      <c r="H6" s="108"/>
      <c r="I6" s="109"/>
      <c r="J6" s="106">
        <v>15</v>
      </c>
      <c r="K6" s="107">
        <v>7</v>
      </c>
      <c r="L6" s="108"/>
      <c r="M6" s="109"/>
      <c r="N6" s="81">
        <f>L7+H7</f>
        <v>4</v>
      </c>
      <c r="O6" s="84"/>
      <c r="P6" s="36">
        <f>F6+F7+H6+J6+J7+L6</f>
        <v>62</v>
      </c>
      <c r="Q6" s="39">
        <f>G7+G6+I6+K7+K6+M6</f>
        <v>43</v>
      </c>
      <c r="R6" s="37"/>
      <c r="S6" s="40"/>
      <c r="T6" s="79"/>
      <c r="V6" s="73"/>
      <c r="W6" s="75"/>
      <c r="X6" s="75"/>
      <c r="Y6" s="92"/>
    </row>
    <row r="7" spans="1:25" ht="15.75" customHeight="1" thickBot="1" x14ac:dyDescent="0.3">
      <c r="A7" s="47"/>
      <c r="B7" s="54"/>
      <c r="C7" s="55"/>
      <c r="D7" s="55"/>
      <c r="E7" s="56"/>
      <c r="F7" s="110">
        <v>15</v>
      </c>
      <c r="G7" s="111">
        <v>11</v>
      </c>
      <c r="H7" s="112">
        <f>IF(AND(F6=0,F7=0),0,1)*0+IF(AND(F6&gt;G6,F7&gt;G7),1,0)*2+IF(AND(F6&lt;G6,F7&lt;G7),1,0)*IF(AND(F6=0,F7=0),0,1)+IF(H6&gt;I6,1,0)*2+IF(H6&lt;I6,1,0)*1</f>
        <v>2</v>
      </c>
      <c r="I7" s="113"/>
      <c r="J7" s="110">
        <v>15</v>
      </c>
      <c r="K7" s="111">
        <v>10</v>
      </c>
      <c r="L7" s="112">
        <f>IF(AND(J6=0,J7=0),0,1)*0+IF(AND(J6&gt;K6,J7&gt;K7),1,0)*2+IF(AND(J6&lt;K6,J7&lt;K7),1,0)*IF(AND(J6=0,J7=0),0,1)+IF(L6&gt;M6,1,0)*2+IF(L6&lt;M6,1,0)*1</f>
        <v>2</v>
      </c>
      <c r="M7" s="113"/>
      <c r="N7" s="82"/>
      <c r="O7" s="95"/>
      <c r="P7" s="61"/>
      <c r="Q7" s="62"/>
      <c r="R7" s="38"/>
      <c r="S7" s="41"/>
      <c r="T7" s="96"/>
      <c r="V7" s="73"/>
      <c r="W7" s="75"/>
      <c r="X7" s="75"/>
      <c r="Y7" s="92"/>
    </row>
    <row r="8" spans="1:25" ht="16.5" customHeight="1" thickTop="1" thickBot="1" x14ac:dyDescent="0.3">
      <c r="A8" s="45" t="s">
        <v>20</v>
      </c>
      <c r="B8" s="6">
        <f>G4</f>
        <v>4</v>
      </c>
      <c r="C8" s="3">
        <f>F4</f>
        <v>15</v>
      </c>
      <c r="D8" s="4">
        <f>I4</f>
        <v>0</v>
      </c>
      <c r="E8" s="5">
        <f>H4</f>
        <v>0</v>
      </c>
      <c r="F8" s="114"/>
      <c r="G8" s="115"/>
      <c r="H8" s="115"/>
      <c r="I8" s="116"/>
      <c r="J8" s="117">
        <v>14</v>
      </c>
      <c r="K8" s="118">
        <v>16</v>
      </c>
      <c r="L8" s="127">
        <v>9</v>
      </c>
      <c r="M8" s="109">
        <v>11</v>
      </c>
      <c r="N8" s="81">
        <f>L9+D9</f>
        <v>2</v>
      </c>
      <c r="O8" s="83">
        <f t="shared" ref="O8" si="0">N8+N10</f>
        <v>5</v>
      </c>
      <c r="P8" s="36">
        <f>B8+B9+D8+J8+J9+L8</f>
        <v>50</v>
      </c>
      <c r="Q8" s="39">
        <f>C8+C9+E8+K9+K8+M8</f>
        <v>63</v>
      </c>
      <c r="R8" s="36">
        <f t="shared" ref="R8:S8" si="1">P8+P10</f>
        <v>114</v>
      </c>
      <c r="S8" s="39">
        <f t="shared" si="1"/>
        <v>127</v>
      </c>
      <c r="T8" s="78" t="s">
        <v>23</v>
      </c>
      <c r="V8" s="73">
        <f>IF(B8&gt;C8,1,0)+IF(B9&gt;C9,1,0)+IF(D8&gt;E8,1,0)+IF(B10&gt;C10,1,0)+IF(B11&gt;C11,1,0)+IF(D10&gt;E10,1,0)+IF(J8&gt;K8,1,0)+IF(J9&gt;K9,1,0)+IF(L8&gt;M8,1,0)+IF(J10&gt;K10,1,0)+IF(J11&gt;K11,1,0)+IF(L10&gt;M10,1,0)</f>
        <v>3</v>
      </c>
      <c r="W8" s="75">
        <f>IF(B8&lt;C8,1,0)+IF(B9&lt;C9,1,0)+IF(D8&lt;E8,1,0)+IF(B10&lt;C10,1,0)+IF(B11&lt;C11,1,0)+IF(D10&lt;E10,1,0)+IF(J8&lt;K8,1,0)+IF(J9&lt;K9,1,0)+IF(L8&lt;M8,1,0)+IF(J10&lt;K10,1,0)+IF(J11&lt;K11,1,0)+IF(L10&lt;M10,1,0)</f>
        <v>7</v>
      </c>
      <c r="X8" s="75">
        <f t="shared" ref="X8" si="2">V8/W8</f>
        <v>0.42857142857142855</v>
      </c>
      <c r="Y8" s="92">
        <f t="shared" ref="Y8" si="3">R8/S8</f>
        <v>0.89763779527559051</v>
      </c>
    </row>
    <row r="9" spans="1:25" ht="15.75" customHeight="1" thickBot="1" x14ac:dyDescent="0.3">
      <c r="A9" s="46"/>
      <c r="B9" s="7">
        <f>G5</f>
        <v>8</v>
      </c>
      <c r="C9" s="8">
        <f>F5</f>
        <v>15</v>
      </c>
      <c r="D9" s="59">
        <f>IF(AND(B8=0,B9=0),0,1)*0+IF(AND(B8&gt;C8,B9&gt;C9),1,0)*2+IF(AND(B8&lt;C8,B9&lt;C9),1,0)*IF(AND(B8=0,B9=0),0,1)+IF(D8&gt;E8,1,0)*2+IF(D8&lt;E8,1,0)*1</f>
        <v>1</v>
      </c>
      <c r="E9" s="60"/>
      <c r="F9" s="119"/>
      <c r="G9" s="120"/>
      <c r="H9" s="120"/>
      <c r="I9" s="121"/>
      <c r="J9" s="122">
        <v>15</v>
      </c>
      <c r="K9" s="123">
        <v>6</v>
      </c>
      <c r="L9" s="112">
        <f>IF(AND(J8=0,J9=0),0,1)*0+IF(AND(J8&gt;K8,J9&gt;K9),1,0)*2+IF(AND(J8&lt;K8,J9&lt;K9),1,0)*IF(AND(J8=0,J9=0),0,1)+IF(L8&gt;M8,1,0)*2+IF(L8&lt;M8,1,0)*1</f>
        <v>1</v>
      </c>
      <c r="M9" s="113"/>
      <c r="N9" s="82"/>
      <c r="O9" s="84"/>
      <c r="P9" s="61"/>
      <c r="Q9" s="62"/>
      <c r="R9" s="37"/>
      <c r="S9" s="40"/>
      <c r="T9" s="79"/>
      <c r="V9" s="73"/>
      <c r="W9" s="75"/>
      <c r="X9" s="75"/>
      <c r="Y9" s="92"/>
    </row>
    <row r="10" spans="1:25" ht="16.5" customHeight="1" thickTop="1" thickBot="1" x14ac:dyDescent="0.3">
      <c r="A10" s="46"/>
      <c r="B10" s="9">
        <f>G6</f>
        <v>15</v>
      </c>
      <c r="C10" s="10">
        <f>F6</f>
        <v>17</v>
      </c>
      <c r="D10" s="11">
        <f>I6</f>
        <v>0</v>
      </c>
      <c r="E10" s="5">
        <f>H6</f>
        <v>0</v>
      </c>
      <c r="F10" s="119"/>
      <c r="G10" s="120"/>
      <c r="H10" s="120"/>
      <c r="I10" s="121"/>
      <c r="J10" s="106">
        <v>15</v>
      </c>
      <c r="K10" s="107">
        <v>9</v>
      </c>
      <c r="L10" s="108">
        <v>11</v>
      </c>
      <c r="M10" s="109">
        <v>8</v>
      </c>
      <c r="N10" s="81">
        <f>L11+D11</f>
        <v>3</v>
      </c>
      <c r="O10" s="84"/>
      <c r="P10" s="36">
        <f>B10+B11+D10+J10+J11+L10</f>
        <v>64</v>
      </c>
      <c r="Q10" s="39">
        <f>C10+C11+E10+K11+K10+M10</f>
        <v>64</v>
      </c>
      <c r="R10" s="37"/>
      <c r="S10" s="40"/>
      <c r="T10" s="79"/>
      <c r="V10" s="73"/>
      <c r="W10" s="75"/>
      <c r="X10" s="75"/>
      <c r="Y10" s="92"/>
    </row>
    <row r="11" spans="1:25" ht="15.75" customHeight="1" thickBot="1" x14ac:dyDescent="0.3">
      <c r="A11" s="47"/>
      <c r="B11" s="12">
        <f>G7</f>
        <v>11</v>
      </c>
      <c r="C11" s="13">
        <f>F7</f>
        <v>15</v>
      </c>
      <c r="D11" s="59">
        <f>IF(AND(B10=0,B11=0),0,1)*0+IF(AND(B10&gt;C10,B11&gt;C11),1,0)*2+IF(AND(B10&lt;C10,B11&lt;C11),1,0)*IF(AND(B10=0,B11=0),0,1)+IF(D10&gt;E10,1,0)*2+IF(D10&lt;E10,1,0)*1</f>
        <v>1</v>
      </c>
      <c r="E11" s="60"/>
      <c r="F11" s="124"/>
      <c r="G11" s="125"/>
      <c r="H11" s="125"/>
      <c r="I11" s="126"/>
      <c r="J11" s="110">
        <v>12</v>
      </c>
      <c r="K11" s="111">
        <v>15</v>
      </c>
      <c r="L11" s="112">
        <f>IF(AND(J10=0,J11=0),0,1)*0+IF(AND(J10&gt;K10,J11&gt;K11),1,0)*2+IF(AND(J10&lt;K10,J11&lt;K11),1,0)*IF(AND(J10=0,J11=0),0,1)+IF(L10&gt;M10,1,0)*2+IF(L10&lt;M10,1,0)*1</f>
        <v>2</v>
      </c>
      <c r="M11" s="113"/>
      <c r="N11" s="82"/>
      <c r="O11" s="95"/>
      <c r="P11" s="61"/>
      <c r="Q11" s="62"/>
      <c r="R11" s="38"/>
      <c r="S11" s="41"/>
      <c r="T11" s="96"/>
      <c r="V11" s="73"/>
      <c r="W11" s="75"/>
      <c r="X11" s="75"/>
      <c r="Y11" s="92"/>
    </row>
    <row r="12" spans="1:25" ht="16.5" customHeight="1" thickTop="1" thickBot="1" x14ac:dyDescent="0.3">
      <c r="A12" s="45" t="s">
        <v>21</v>
      </c>
      <c r="B12" s="6">
        <f>K4</f>
        <v>5</v>
      </c>
      <c r="C12" s="3">
        <f>J4</f>
        <v>15</v>
      </c>
      <c r="D12" s="4">
        <f>M4</f>
        <v>0</v>
      </c>
      <c r="E12" s="5">
        <f>L4</f>
        <v>0</v>
      </c>
      <c r="F12" s="6">
        <f>K8</f>
        <v>16</v>
      </c>
      <c r="G12" s="3">
        <f>J8</f>
        <v>14</v>
      </c>
      <c r="H12" s="4">
        <f>M8</f>
        <v>11</v>
      </c>
      <c r="I12" s="5">
        <f>L8</f>
        <v>9</v>
      </c>
      <c r="J12" s="48"/>
      <c r="K12" s="49"/>
      <c r="L12" s="49"/>
      <c r="M12" s="50"/>
      <c r="N12" s="81">
        <f>D13+H13</f>
        <v>3</v>
      </c>
      <c r="O12" s="83">
        <f t="shared" ref="O12" si="4">N12+N14</f>
        <v>5</v>
      </c>
      <c r="P12" s="36">
        <f>F12+F13+H12+B12+B13+D12</f>
        <v>47</v>
      </c>
      <c r="Q12" s="39">
        <f>G13+G12+I12+C13+C12+E12</f>
        <v>68</v>
      </c>
      <c r="R12" s="36">
        <f>P12+P14</f>
        <v>96</v>
      </c>
      <c r="S12" s="39">
        <f t="shared" ref="S12" si="5">Q12+Q14</f>
        <v>136</v>
      </c>
      <c r="T12" s="78" t="s">
        <v>24</v>
      </c>
      <c r="V12" s="73">
        <f>IF(F12&gt;G12,1,0)+IF(F13&gt;G13,1,0)+IF(H12&gt;I12,1,0)+IF(F14&gt;G14,1,0)+IF(F15&gt;G15,1,0)+IF(H14&gt;I14,1,0)+IF(B12&gt;C12,1,0)+IF(B13&gt;C13,1,0)+IF(D12&gt;E12,1,0)+IF(B14&gt;C14,1,0)+IF(B15&gt;C15,1,0)+IF(D14&gt;E14,1,0)</f>
        <v>3</v>
      </c>
      <c r="W12" s="75">
        <f>IF(F12&lt;G12,1,0)+IF(F13&lt;G13,1,0)+IF(H12&lt;I12,1,0)+IF(F14&lt;G14,1,0)+IF(F15&lt;G15,1,0)+IF(H14&lt;I14,1,0)+IF(B12&lt;C12,1,0)+IF(B13&lt;C13,1,0)+IF(D12&lt;E12,1,0)+IF(B14&lt;C14,1,0)+IF(B15&lt;C15,1,0)+IF(D14&lt;E14,1,0)</f>
        <v>7</v>
      </c>
      <c r="X12" s="75">
        <f t="shared" ref="X12" si="6">V12/W12</f>
        <v>0.42857142857142855</v>
      </c>
      <c r="Y12" s="92">
        <f t="shared" ref="Y12" si="7">R12/S12</f>
        <v>0.70588235294117652</v>
      </c>
    </row>
    <row r="13" spans="1:25" ht="15.75" customHeight="1" thickBot="1" x14ac:dyDescent="0.3">
      <c r="A13" s="46"/>
      <c r="B13" s="7">
        <f>K5</f>
        <v>9</v>
      </c>
      <c r="C13" s="8">
        <f>J5</f>
        <v>15</v>
      </c>
      <c r="D13" s="59">
        <f>IF(AND(B12=0,B13=0),0,1)*0+IF(AND(B12&gt;C12,B13&gt;C13),1,0)*2+IF(AND(B12&lt;C12,B13&lt;C13),1,0)*IF(AND(B12=0,B13=0),0,1)+IF(D12&gt;E12,1,0)*2+IF(D12&lt;E12,1,0)*1</f>
        <v>1</v>
      </c>
      <c r="E13" s="60"/>
      <c r="F13" s="7">
        <f>K9</f>
        <v>6</v>
      </c>
      <c r="G13" s="8">
        <f>J9</f>
        <v>15</v>
      </c>
      <c r="H13" s="59">
        <f>IF(AND(F12=0,F13=0),0,1)*0+IF(AND(F12&gt;G12,F13&gt;G13),1,0)*2+IF(AND(F12&lt;G12,F13&lt;G13),1,0)*IF(AND(F12=0,F13=0),0,1)+IF(H12&gt;I12,1,0)*2+IF(H12&lt;I12,1,0)*1</f>
        <v>2</v>
      </c>
      <c r="I13" s="60"/>
      <c r="J13" s="51"/>
      <c r="K13" s="52"/>
      <c r="L13" s="52"/>
      <c r="M13" s="53"/>
      <c r="N13" s="82"/>
      <c r="O13" s="84"/>
      <c r="P13" s="61"/>
      <c r="Q13" s="62"/>
      <c r="R13" s="37"/>
      <c r="S13" s="40"/>
      <c r="T13" s="79"/>
      <c r="V13" s="73"/>
      <c r="W13" s="75"/>
      <c r="X13" s="75"/>
      <c r="Y13" s="92"/>
    </row>
    <row r="14" spans="1:25" ht="16.5" customHeight="1" thickTop="1" thickBot="1" x14ac:dyDescent="0.3">
      <c r="A14" s="46"/>
      <c r="B14" s="9">
        <f>K6</f>
        <v>7</v>
      </c>
      <c r="C14" s="10">
        <f>J6</f>
        <v>15</v>
      </c>
      <c r="D14" s="11">
        <f>M6</f>
        <v>0</v>
      </c>
      <c r="E14" s="5">
        <f>L6</f>
        <v>0</v>
      </c>
      <c r="F14" s="9">
        <f>K10</f>
        <v>9</v>
      </c>
      <c r="G14" s="10">
        <f>J10</f>
        <v>15</v>
      </c>
      <c r="H14" s="11">
        <f>M10</f>
        <v>8</v>
      </c>
      <c r="I14" s="5">
        <f>L10</f>
        <v>11</v>
      </c>
      <c r="J14" s="51"/>
      <c r="K14" s="52"/>
      <c r="L14" s="52"/>
      <c r="M14" s="53"/>
      <c r="N14" s="81">
        <f>D15+H15</f>
        <v>2</v>
      </c>
      <c r="O14" s="84"/>
      <c r="P14" s="36">
        <f>F14+F15+H14+B14+B15+D14</f>
        <v>49</v>
      </c>
      <c r="Q14" s="39">
        <f>G15+G14+I14+C15+C14+E14</f>
        <v>68</v>
      </c>
      <c r="R14" s="37"/>
      <c r="S14" s="40"/>
      <c r="T14" s="79"/>
      <c r="V14" s="73"/>
      <c r="W14" s="75"/>
      <c r="X14" s="75"/>
      <c r="Y14" s="92"/>
    </row>
    <row r="15" spans="1:25" ht="15.75" customHeight="1" thickBot="1" x14ac:dyDescent="0.3">
      <c r="A15" s="72"/>
      <c r="B15" s="15">
        <f>K7</f>
        <v>10</v>
      </c>
      <c r="C15" s="14">
        <f>J7</f>
        <v>15</v>
      </c>
      <c r="D15" s="90">
        <f>IF(AND(B14=0,B15=0),0,1)*0+IF(AND(B14&gt;C14,B15&gt;C15),1,0)*2+IF(AND(B14&lt;C14,B15&lt;C15),1,0)*IF(AND(B14=0,B15=0),0,1)+IF(D14&gt;E14,1,0)*2+IF(D14&lt;E14,1,0)*1</f>
        <v>1</v>
      </c>
      <c r="E15" s="91"/>
      <c r="F15" s="15">
        <f>K11</f>
        <v>15</v>
      </c>
      <c r="G15" s="14">
        <f>J11</f>
        <v>12</v>
      </c>
      <c r="H15" s="90">
        <f>IF(AND(F14=0,F15=0),0,1)*0+IF(AND(F14&gt;G14,F15&gt;G15),1,0)*2+IF(AND(F14&lt;G14,F15&lt;G15),1,0)*IF(AND(F14=0,F15=0),0,1)+IF(H14&gt;I14,1,0)*2+IF(H14&lt;I14,1,0)*1</f>
        <v>1</v>
      </c>
      <c r="I15" s="91"/>
      <c r="J15" s="87"/>
      <c r="K15" s="88"/>
      <c r="L15" s="88"/>
      <c r="M15" s="89"/>
      <c r="N15" s="94"/>
      <c r="O15" s="85"/>
      <c r="P15" s="77"/>
      <c r="Q15" s="86"/>
      <c r="R15" s="77"/>
      <c r="S15" s="86"/>
      <c r="T15" s="80"/>
      <c r="V15" s="74"/>
      <c r="W15" s="76"/>
      <c r="X15" s="76"/>
      <c r="Y15" s="93"/>
    </row>
    <row r="16" spans="1:25" ht="16.5" customHeight="1" thickTop="1" x14ac:dyDescent="0.25"/>
    <row r="17" spans="1:1" ht="15.75" customHeight="1" x14ac:dyDescent="0.25"/>
    <row r="18" spans="1:1" ht="16.5" customHeight="1" x14ac:dyDescent="0.25">
      <c r="A18" t="s">
        <v>9</v>
      </c>
    </row>
    <row r="19" spans="1:1" ht="15.75" customHeight="1" x14ac:dyDescent="0.25"/>
    <row r="20" spans="1:1" ht="16.5" customHeight="1" x14ac:dyDescent="0.25"/>
    <row r="21" spans="1:1" ht="15.75" customHeight="1" x14ac:dyDescent="0.25"/>
    <row r="22" spans="1:1" ht="15.75" customHeight="1" x14ac:dyDescent="0.25"/>
    <row r="23" spans="1:1" ht="15.75" customHeight="1" x14ac:dyDescent="0.25"/>
  </sheetData>
  <mergeCells count="67">
    <mergeCell ref="Y12:Y15"/>
    <mergeCell ref="N14:N15"/>
    <mergeCell ref="P14:P15"/>
    <mergeCell ref="Q14:Q15"/>
    <mergeCell ref="N12:N13"/>
    <mergeCell ref="O12:O15"/>
    <mergeCell ref="P12:P13"/>
    <mergeCell ref="Q12:Q13"/>
    <mergeCell ref="R12:R15"/>
    <mergeCell ref="T12:T15"/>
    <mergeCell ref="V12:V15"/>
    <mergeCell ref="X12:X15"/>
    <mergeCell ref="Y4:Y7"/>
    <mergeCell ref="N6:N7"/>
    <mergeCell ref="P6:P7"/>
    <mergeCell ref="Q6:Q7"/>
    <mergeCell ref="N8:N9"/>
    <mergeCell ref="O8:O11"/>
    <mergeCell ref="P8:P9"/>
    <mergeCell ref="Q8:Q9"/>
    <mergeCell ref="R8:R11"/>
    <mergeCell ref="T8:T11"/>
    <mergeCell ref="Y8:Y11"/>
    <mergeCell ref="N10:N11"/>
    <mergeCell ref="P10:P11"/>
    <mergeCell ref="Q10:Q11"/>
    <mergeCell ref="A1:T1"/>
    <mergeCell ref="N3:O3"/>
    <mergeCell ref="P3:Q3"/>
    <mergeCell ref="N4:N5"/>
    <mergeCell ref="O4:O7"/>
    <mergeCell ref="P4:P5"/>
    <mergeCell ref="Q4:Q5"/>
    <mergeCell ref="R4:R7"/>
    <mergeCell ref="T4:T7"/>
    <mergeCell ref="H7:I7"/>
    <mergeCell ref="A4:A7"/>
    <mergeCell ref="B4:E7"/>
    <mergeCell ref="H5:I5"/>
    <mergeCell ref="B3:E3"/>
    <mergeCell ref="F3:I3"/>
    <mergeCell ref="L9:M9"/>
    <mergeCell ref="R3:S3"/>
    <mergeCell ref="S4:S7"/>
    <mergeCell ref="V4:V7"/>
    <mergeCell ref="X4:X7"/>
    <mergeCell ref="L7:M7"/>
    <mergeCell ref="L5:M5"/>
    <mergeCell ref="J3:M3"/>
    <mergeCell ref="W4:W7"/>
    <mergeCell ref="X8:X11"/>
    <mergeCell ref="D15:E15"/>
    <mergeCell ref="A12:A15"/>
    <mergeCell ref="J12:M15"/>
    <mergeCell ref="H15:I15"/>
    <mergeCell ref="W8:W11"/>
    <mergeCell ref="W12:W15"/>
    <mergeCell ref="A8:A11"/>
    <mergeCell ref="F8:I11"/>
    <mergeCell ref="L11:M11"/>
    <mergeCell ref="D13:E13"/>
    <mergeCell ref="H13:I13"/>
    <mergeCell ref="D9:E9"/>
    <mergeCell ref="D11:E11"/>
    <mergeCell ref="S8:S11"/>
    <mergeCell ref="V8:V11"/>
    <mergeCell ref="S12:S1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Gr45</vt:lpstr>
      <vt:lpstr>Gr46</vt:lpstr>
      <vt:lpstr>Gr47</vt:lpstr>
      <vt:lpstr>Gr48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Konrad Jaroszek</dc:creator>
  <cp:lastModifiedBy>Konrad Jaroszek</cp:lastModifiedBy>
  <cp:lastPrinted>2016-11-14T14:48:20Z</cp:lastPrinted>
  <dcterms:created xsi:type="dcterms:W3CDTF">2016-11-14T12:15:05Z</dcterms:created>
  <dcterms:modified xsi:type="dcterms:W3CDTF">2018-05-14T04:47:42Z</dcterms:modified>
</cp:coreProperties>
</file>